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ZST-Brno-Zidenice\ZM02\Do soutěže\"/>
    </mc:Choice>
  </mc:AlternateContent>
  <bookViews>
    <workbookView xWindow="0" yWindow="0" windowWidth="0" windowHeight="0"/>
  </bookViews>
  <sheets>
    <sheet name="Rekapitulace" sheetId="11" r:id="rId1"/>
    <sheet name="D.1.1" sheetId="2" r:id="rId2"/>
    <sheet name="D.1.2" sheetId="3" r:id="rId3"/>
    <sheet name="D.1.3" sheetId="4" r:id="rId4"/>
    <sheet name="D.2.1" sheetId="5" r:id="rId5"/>
    <sheet name="D.2.2" sheetId="6" r:id="rId6"/>
    <sheet name="D.2.3" sheetId="7" r:id="rId7"/>
    <sheet name="D.2.4" sheetId="8" r:id="rId8"/>
    <sheet name="SO 90-90" sheetId="9" r:id="rId9"/>
    <sheet name="SO 98-98" sheetId="10" r:id="rId10"/>
  </sheets>
  <calcPr/>
</workbook>
</file>

<file path=xl/calcChain.xml><?xml version="1.0" encoding="utf-8"?>
<calcChain xmlns="http://schemas.openxmlformats.org/spreadsheetml/2006/main">
  <c i="10" l="1" r="M3"/>
  <c i="9" r="M3"/>
  <c i="8" r="M3"/>
  <c i="7" r="M3"/>
  <c i="6" r="M3"/>
  <c i="5" r="M3"/>
  <c i="4" r="M3"/>
  <c i="3" r="M3"/>
  <c i="2" r="M3"/>
  <c i="11" r="C7"/>
  <c r="C6"/>
  <c r="F21"/>
  <c r="D21"/>
  <c r="C21"/>
  <c r="E22"/>
  <c r="F22"/>
  <c r="D22"/>
  <c r="C22"/>
  <c r="E21"/>
  <c r="F19"/>
  <c r="D19"/>
  <c r="C19"/>
  <c r="E20"/>
  <c r="F20"/>
  <c r="D20"/>
  <c r="C20"/>
  <c r="E19"/>
  <c r="F14"/>
  <c r="D14"/>
  <c r="C14"/>
  <c r="E18"/>
  <c r="F18"/>
  <c r="D18"/>
  <c r="C18"/>
  <c r="E17"/>
  <c r="F17"/>
  <c r="D17"/>
  <c r="C17"/>
  <c r="E16"/>
  <c r="F16"/>
  <c r="D16"/>
  <c r="C16"/>
  <c r="E15"/>
  <c r="F15"/>
  <c r="D15"/>
  <c r="C15"/>
  <c r="E14"/>
  <c r="F10"/>
  <c r="D10"/>
  <c r="C10"/>
  <c r="E13"/>
  <c r="F13"/>
  <c r="D13"/>
  <c r="C13"/>
  <c r="E12"/>
  <c r="F12"/>
  <c r="D12"/>
  <c r="C12"/>
  <c r="E11"/>
  <c r="F11"/>
  <c r="D11"/>
  <c r="C11"/>
  <c r="E10"/>
  <c i="10"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9" r="T7"/>
  <c r="M8"/>
  <c r="L8"/>
  <c r="M9"/>
  <c r="L9"/>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M52"/>
  <c r="L52"/>
  <c r="M53"/>
  <c r="L53"/>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M10"/>
  <c r="L10"/>
  <c r="M11"/>
  <c r="L11"/>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7" r="T7"/>
  <c r="M8"/>
  <c r="L8"/>
  <c r="M2405"/>
  <c r="L2405"/>
  <c r="M2406"/>
  <c r="L2406"/>
  <c r="M2461"/>
  <c r="L2461"/>
  <c r="AA2490"/>
  <c r="O2490"/>
  <c r="M2490"/>
  <c r="I2490"/>
  <c r="AA2486"/>
  <c r="O2486"/>
  <c r="M2486"/>
  <c r="I2486"/>
  <c r="AA2482"/>
  <c r="O2482"/>
  <c r="M2482"/>
  <c r="I2482"/>
  <c r="AA2478"/>
  <c r="O2478"/>
  <c r="M2478"/>
  <c r="I2478"/>
  <c r="AA2474"/>
  <c r="O2474"/>
  <c r="M2474"/>
  <c r="I2474"/>
  <c r="AA2470"/>
  <c r="O2470"/>
  <c r="M2470"/>
  <c r="I2470"/>
  <c r="AA2466"/>
  <c r="O2466"/>
  <c r="M2466"/>
  <c r="I2466"/>
  <c r="AA2462"/>
  <c r="O2462"/>
  <c r="M2462"/>
  <c r="I2462"/>
  <c r="M2456"/>
  <c r="L2456"/>
  <c r="AA2457"/>
  <c r="O2457"/>
  <c r="M2457"/>
  <c r="I2457"/>
  <c r="M2407"/>
  <c r="L2407"/>
  <c r="AA2452"/>
  <c r="O2452"/>
  <c r="M2452"/>
  <c r="I2452"/>
  <c r="AA2448"/>
  <c r="O2448"/>
  <c r="M2448"/>
  <c r="I2448"/>
  <c r="AA2444"/>
  <c r="O2444"/>
  <c r="M2444"/>
  <c r="I2444"/>
  <c r="AA2440"/>
  <c r="O2440"/>
  <c r="M2440"/>
  <c r="I2440"/>
  <c r="AA2436"/>
  <c r="O2436"/>
  <c r="M2436"/>
  <c r="I2436"/>
  <c r="AA2432"/>
  <c r="O2432"/>
  <c r="M2432"/>
  <c r="I2432"/>
  <c r="AA2428"/>
  <c r="O2428"/>
  <c r="M2428"/>
  <c r="I2428"/>
  <c r="AA2424"/>
  <c r="O2424"/>
  <c r="M2424"/>
  <c r="I2424"/>
  <c r="AA2420"/>
  <c r="O2420"/>
  <c r="M2420"/>
  <c r="I2420"/>
  <c r="AA2416"/>
  <c r="O2416"/>
  <c r="M2416"/>
  <c r="I2416"/>
  <c r="AA2412"/>
  <c r="O2412"/>
  <c r="M2412"/>
  <c r="I2412"/>
  <c r="AA2408"/>
  <c r="O2408"/>
  <c r="M2408"/>
  <c r="I2408"/>
  <c r="M1232"/>
  <c r="L1232"/>
  <c r="M2176"/>
  <c r="L2176"/>
  <c r="M2380"/>
  <c r="L2380"/>
  <c r="AA2401"/>
  <c r="O2401"/>
  <c r="M2401"/>
  <c r="I2401"/>
  <c r="AA2397"/>
  <c r="O2397"/>
  <c r="M2397"/>
  <c r="I2397"/>
  <c r="AA2393"/>
  <c r="O2393"/>
  <c r="M2393"/>
  <c r="I2393"/>
  <c r="AA2389"/>
  <c r="O2389"/>
  <c r="M2389"/>
  <c r="I2389"/>
  <c r="AA2385"/>
  <c r="O2385"/>
  <c r="M2385"/>
  <c r="I2385"/>
  <c r="AA2381"/>
  <c r="O2381"/>
  <c r="M2381"/>
  <c r="I2381"/>
  <c r="M2375"/>
  <c r="L2375"/>
  <c r="AA2376"/>
  <c r="O2376"/>
  <c r="M2376"/>
  <c r="I2376"/>
  <c r="M2370"/>
  <c r="L2370"/>
  <c r="AA2371"/>
  <c r="O2371"/>
  <c r="M2371"/>
  <c r="I2371"/>
  <c r="M2213"/>
  <c r="L2213"/>
  <c r="AA2366"/>
  <c r="O2366"/>
  <c r="M2366"/>
  <c r="I2366"/>
  <c r="AA2362"/>
  <c r="O2362"/>
  <c r="M2362"/>
  <c r="I2362"/>
  <c r="AA2358"/>
  <c r="O2358"/>
  <c r="M2358"/>
  <c r="I2358"/>
  <c r="AA2354"/>
  <c r="O2354"/>
  <c r="M2354"/>
  <c r="I2354"/>
  <c r="AA2350"/>
  <c r="O2350"/>
  <c r="M2350"/>
  <c r="I2350"/>
  <c r="AA2346"/>
  <c r="O2346"/>
  <c r="M2346"/>
  <c r="I2346"/>
  <c r="AA2342"/>
  <c r="O2342"/>
  <c r="M2342"/>
  <c r="I2342"/>
  <c r="AA2338"/>
  <c r="O2338"/>
  <c r="M2338"/>
  <c r="I2338"/>
  <c r="AA2334"/>
  <c r="O2334"/>
  <c r="M2334"/>
  <c r="I2334"/>
  <c r="AA2330"/>
  <c r="O2330"/>
  <c r="M2330"/>
  <c r="I2330"/>
  <c r="AA2326"/>
  <c r="O2326"/>
  <c r="M2326"/>
  <c r="I2326"/>
  <c r="AA2322"/>
  <c r="O2322"/>
  <c r="M2322"/>
  <c r="I2322"/>
  <c r="AA2318"/>
  <c r="O2318"/>
  <c r="M2318"/>
  <c r="I2318"/>
  <c r="AA2314"/>
  <c r="O2314"/>
  <c r="M2314"/>
  <c r="I2314"/>
  <c r="AA2310"/>
  <c r="O2310"/>
  <c r="M2310"/>
  <c r="I2310"/>
  <c r="AA2306"/>
  <c r="O2306"/>
  <c r="M2306"/>
  <c r="I2306"/>
  <c r="AA2302"/>
  <c r="O2302"/>
  <c r="M2302"/>
  <c r="I2302"/>
  <c r="AA2298"/>
  <c r="O2298"/>
  <c r="M2298"/>
  <c r="I2298"/>
  <c r="AA2294"/>
  <c r="O2294"/>
  <c r="M2294"/>
  <c r="I2294"/>
  <c r="AA2290"/>
  <c r="O2290"/>
  <c r="M2290"/>
  <c r="I2290"/>
  <c r="AA2286"/>
  <c r="O2286"/>
  <c r="M2286"/>
  <c r="I2286"/>
  <c r="AA2282"/>
  <c r="O2282"/>
  <c r="M2282"/>
  <c r="I2282"/>
  <c r="AA2278"/>
  <c r="O2278"/>
  <c r="M2278"/>
  <c r="I2278"/>
  <c r="AA2274"/>
  <c r="O2274"/>
  <c r="M2274"/>
  <c r="I2274"/>
  <c r="AA2270"/>
  <c r="O2270"/>
  <c r="M2270"/>
  <c r="I2270"/>
  <c r="AA2266"/>
  <c r="O2266"/>
  <c r="M2266"/>
  <c r="I2266"/>
  <c r="AA2262"/>
  <c r="O2262"/>
  <c r="M2262"/>
  <c r="I2262"/>
  <c r="AA2258"/>
  <c r="O2258"/>
  <c r="M2258"/>
  <c r="I2258"/>
  <c r="AA2254"/>
  <c r="O2254"/>
  <c r="M2254"/>
  <c r="I2254"/>
  <c r="AA2250"/>
  <c r="O2250"/>
  <c r="M2250"/>
  <c r="I2250"/>
  <c r="AA2246"/>
  <c r="O2246"/>
  <c r="M2246"/>
  <c r="I2246"/>
  <c r="AA2242"/>
  <c r="O2242"/>
  <c r="M2242"/>
  <c r="I2242"/>
  <c r="AA2238"/>
  <c r="O2238"/>
  <c r="M2238"/>
  <c r="I2238"/>
  <c r="AA2234"/>
  <c r="O2234"/>
  <c r="M2234"/>
  <c r="I2234"/>
  <c r="AA2230"/>
  <c r="O2230"/>
  <c r="M2230"/>
  <c r="I2230"/>
  <c r="AA2226"/>
  <c r="O2226"/>
  <c r="M2226"/>
  <c r="I2226"/>
  <c r="AA2222"/>
  <c r="O2222"/>
  <c r="M2222"/>
  <c r="I2222"/>
  <c r="AA2218"/>
  <c r="O2218"/>
  <c r="M2218"/>
  <c r="I2218"/>
  <c r="AA2214"/>
  <c r="O2214"/>
  <c r="M2214"/>
  <c r="I2214"/>
  <c r="M2208"/>
  <c r="L2208"/>
  <c r="AA2209"/>
  <c r="O2209"/>
  <c r="M2209"/>
  <c r="I2209"/>
  <c r="M2203"/>
  <c r="L2203"/>
  <c r="AA2204"/>
  <c r="O2204"/>
  <c r="M2204"/>
  <c r="I2204"/>
  <c r="M2198"/>
  <c r="L2198"/>
  <c r="AA2199"/>
  <c r="O2199"/>
  <c r="M2199"/>
  <c r="I2199"/>
  <c r="M2177"/>
  <c r="L2177"/>
  <c r="AA2194"/>
  <c r="O2194"/>
  <c r="M2194"/>
  <c r="I2194"/>
  <c r="AA2190"/>
  <c r="O2190"/>
  <c r="M2190"/>
  <c r="I2190"/>
  <c r="AA2186"/>
  <c r="O2186"/>
  <c r="M2186"/>
  <c r="I2186"/>
  <c r="AA2182"/>
  <c r="O2182"/>
  <c r="M2182"/>
  <c r="I2182"/>
  <c r="AA2178"/>
  <c r="O2178"/>
  <c r="M2178"/>
  <c r="I2178"/>
  <c r="M1811"/>
  <c r="L1811"/>
  <c r="M2147"/>
  <c r="L2147"/>
  <c r="AA2172"/>
  <c r="O2172"/>
  <c r="M2172"/>
  <c r="I2172"/>
  <c r="AA2168"/>
  <c r="O2168"/>
  <c r="M2168"/>
  <c r="I2168"/>
  <c r="AA2164"/>
  <c r="O2164"/>
  <c r="M2164"/>
  <c r="I2164"/>
  <c r="AA2160"/>
  <c r="O2160"/>
  <c r="M2160"/>
  <c r="I2160"/>
  <c r="AA2156"/>
  <c r="O2156"/>
  <c r="M2156"/>
  <c r="I2156"/>
  <c r="AA2152"/>
  <c r="O2152"/>
  <c r="M2152"/>
  <c r="I2152"/>
  <c r="AA2148"/>
  <c r="O2148"/>
  <c r="M2148"/>
  <c r="I2148"/>
  <c r="M2142"/>
  <c r="L2142"/>
  <c r="AA2143"/>
  <c r="O2143"/>
  <c r="M2143"/>
  <c r="I2143"/>
  <c r="M2137"/>
  <c r="L2137"/>
  <c r="AA2138"/>
  <c r="O2138"/>
  <c r="M2138"/>
  <c r="I2138"/>
  <c r="M1848"/>
  <c r="L1848"/>
  <c r="AA2133"/>
  <c r="O2133"/>
  <c r="M2133"/>
  <c r="I2133"/>
  <c r="AA2129"/>
  <c r="O2129"/>
  <c r="M2129"/>
  <c r="I2129"/>
  <c r="AA2125"/>
  <c r="O2125"/>
  <c r="M2125"/>
  <c r="I2125"/>
  <c r="AA2121"/>
  <c r="O2121"/>
  <c r="M2121"/>
  <c r="I2121"/>
  <c r="AA2117"/>
  <c r="O2117"/>
  <c r="M2117"/>
  <c r="I2117"/>
  <c r="AA2113"/>
  <c r="O2113"/>
  <c r="M2113"/>
  <c r="I2113"/>
  <c r="AA2109"/>
  <c r="O2109"/>
  <c r="M2109"/>
  <c r="I2109"/>
  <c r="AA2105"/>
  <c r="O2105"/>
  <c r="M2105"/>
  <c r="I2105"/>
  <c r="AA2101"/>
  <c r="O2101"/>
  <c r="M2101"/>
  <c r="I2101"/>
  <c r="AA2097"/>
  <c r="O2097"/>
  <c r="M2097"/>
  <c r="I2097"/>
  <c r="AA2093"/>
  <c r="O2093"/>
  <c r="M2093"/>
  <c r="I2093"/>
  <c r="AA2089"/>
  <c r="O2089"/>
  <c r="M2089"/>
  <c r="I2089"/>
  <c r="AA2085"/>
  <c r="O2085"/>
  <c r="M2085"/>
  <c r="I2085"/>
  <c r="AA2081"/>
  <c r="O2081"/>
  <c r="M2081"/>
  <c r="I2081"/>
  <c r="AA2077"/>
  <c r="O2077"/>
  <c r="M2077"/>
  <c r="I2077"/>
  <c r="AA2073"/>
  <c r="O2073"/>
  <c r="M2073"/>
  <c r="I2073"/>
  <c r="AA2069"/>
  <c r="O2069"/>
  <c r="M2069"/>
  <c r="I2069"/>
  <c r="AA2065"/>
  <c r="O2065"/>
  <c r="M2065"/>
  <c r="I2065"/>
  <c r="AA2061"/>
  <c r="O2061"/>
  <c r="M2061"/>
  <c r="I2061"/>
  <c r="AA2057"/>
  <c r="O2057"/>
  <c r="M2057"/>
  <c r="I2057"/>
  <c r="AA2053"/>
  <c r="O2053"/>
  <c r="M2053"/>
  <c r="I2053"/>
  <c r="AA2049"/>
  <c r="O2049"/>
  <c r="M2049"/>
  <c r="I2049"/>
  <c r="AA2045"/>
  <c r="O2045"/>
  <c r="M2045"/>
  <c r="I2045"/>
  <c r="AA2041"/>
  <c r="O2041"/>
  <c r="M2041"/>
  <c r="I2041"/>
  <c r="AA2037"/>
  <c r="O2037"/>
  <c r="M2037"/>
  <c r="I2037"/>
  <c r="AA2033"/>
  <c r="O2033"/>
  <c r="M2033"/>
  <c r="I2033"/>
  <c r="AA2029"/>
  <c r="O2029"/>
  <c r="M2029"/>
  <c r="I2029"/>
  <c r="AA2025"/>
  <c r="O2025"/>
  <c r="M2025"/>
  <c r="I2025"/>
  <c r="AA2021"/>
  <c r="O2021"/>
  <c r="M2021"/>
  <c r="I2021"/>
  <c r="AA2017"/>
  <c r="O2017"/>
  <c r="M2017"/>
  <c r="I2017"/>
  <c r="AA2013"/>
  <c r="O2013"/>
  <c r="M2013"/>
  <c r="I2013"/>
  <c r="AA2009"/>
  <c r="O2009"/>
  <c r="M2009"/>
  <c r="I2009"/>
  <c r="AA2005"/>
  <c r="O2005"/>
  <c r="M2005"/>
  <c r="I2005"/>
  <c r="AA2001"/>
  <c r="O2001"/>
  <c r="M2001"/>
  <c r="I2001"/>
  <c r="AA1997"/>
  <c r="O1997"/>
  <c r="M1997"/>
  <c r="I1997"/>
  <c r="AA1993"/>
  <c r="O1993"/>
  <c r="M1993"/>
  <c r="I1993"/>
  <c r="AA1989"/>
  <c r="O1989"/>
  <c r="M1989"/>
  <c r="I1989"/>
  <c r="AA1985"/>
  <c r="O1985"/>
  <c r="M1985"/>
  <c r="I1985"/>
  <c r="AA1981"/>
  <c r="O1981"/>
  <c r="M1981"/>
  <c r="I1981"/>
  <c r="AA1977"/>
  <c r="O1977"/>
  <c r="M1977"/>
  <c r="I1977"/>
  <c r="AA1973"/>
  <c r="O1973"/>
  <c r="M1973"/>
  <c r="I1973"/>
  <c r="AA1969"/>
  <c r="O1969"/>
  <c r="M1969"/>
  <c r="I1969"/>
  <c r="AA1965"/>
  <c r="O1965"/>
  <c r="M1965"/>
  <c r="I1965"/>
  <c r="AA1961"/>
  <c r="O1961"/>
  <c r="M1961"/>
  <c r="I1961"/>
  <c r="AA1957"/>
  <c r="O1957"/>
  <c r="M1957"/>
  <c r="I1957"/>
  <c r="AA1953"/>
  <c r="O1953"/>
  <c r="M1953"/>
  <c r="I1953"/>
  <c r="AA1949"/>
  <c r="O1949"/>
  <c r="M1949"/>
  <c r="I1949"/>
  <c r="AA1945"/>
  <c r="O1945"/>
  <c r="M1945"/>
  <c r="I1945"/>
  <c r="AA1941"/>
  <c r="O1941"/>
  <c r="M1941"/>
  <c r="I1941"/>
  <c r="AA1937"/>
  <c r="O1937"/>
  <c r="M1937"/>
  <c r="I1937"/>
  <c r="AA1933"/>
  <c r="O1933"/>
  <c r="M1933"/>
  <c r="I1933"/>
  <c r="AA1929"/>
  <c r="O1929"/>
  <c r="M1929"/>
  <c r="I1929"/>
  <c r="AA1925"/>
  <c r="O1925"/>
  <c r="M1925"/>
  <c r="I1925"/>
  <c r="AA1921"/>
  <c r="O1921"/>
  <c r="M1921"/>
  <c r="I1921"/>
  <c r="AA1917"/>
  <c r="O1917"/>
  <c r="M1917"/>
  <c r="I1917"/>
  <c r="AA1913"/>
  <c r="O1913"/>
  <c r="M1913"/>
  <c r="I1913"/>
  <c r="AA1909"/>
  <c r="O1909"/>
  <c r="M1909"/>
  <c r="I1909"/>
  <c r="AA1905"/>
  <c r="O1905"/>
  <c r="M1905"/>
  <c r="I1905"/>
  <c r="AA1901"/>
  <c r="O1901"/>
  <c r="M1901"/>
  <c r="I1901"/>
  <c r="AA1897"/>
  <c r="O1897"/>
  <c r="M1897"/>
  <c r="I1897"/>
  <c r="AA1893"/>
  <c r="O1893"/>
  <c r="M1893"/>
  <c r="I1893"/>
  <c r="AA1889"/>
  <c r="O1889"/>
  <c r="M1889"/>
  <c r="I1889"/>
  <c r="AA1885"/>
  <c r="O1885"/>
  <c r="M1885"/>
  <c r="I1885"/>
  <c r="AA1881"/>
  <c r="O1881"/>
  <c r="M1881"/>
  <c r="I1881"/>
  <c r="AA1877"/>
  <c r="O1877"/>
  <c r="M1877"/>
  <c r="I1877"/>
  <c r="AA1873"/>
  <c r="O1873"/>
  <c r="M1873"/>
  <c r="I1873"/>
  <c r="AA1869"/>
  <c r="O1869"/>
  <c r="M1869"/>
  <c r="I1869"/>
  <c r="AA1865"/>
  <c r="O1865"/>
  <c r="M1865"/>
  <c r="I1865"/>
  <c r="AA1861"/>
  <c r="O1861"/>
  <c r="M1861"/>
  <c r="I1861"/>
  <c r="AA1857"/>
  <c r="O1857"/>
  <c r="M1857"/>
  <c r="I1857"/>
  <c r="AA1853"/>
  <c r="O1853"/>
  <c r="M1853"/>
  <c r="I1853"/>
  <c r="AA1849"/>
  <c r="O1849"/>
  <c r="M1849"/>
  <c r="I1849"/>
  <c r="M1843"/>
  <c r="L1843"/>
  <c r="AA1844"/>
  <c r="O1844"/>
  <c r="M1844"/>
  <c r="I1844"/>
  <c r="M1838"/>
  <c r="L1838"/>
  <c r="AA1839"/>
  <c r="O1839"/>
  <c r="M1839"/>
  <c r="I1839"/>
  <c r="M1833"/>
  <c r="L1833"/>
  <c r="AA1834"/>
  <c r="O1834"/>
  <c r="M1834"/>
  <c r="I1834"/>
  <c r="M1812"/>
  <c r="L1812"/>
  <c r="AA1829"/>
  <c r="O1829"/>
  <c r="M1829"/>
  <c r="I1829"/>
  <c r="AA1825"/>
  <c r="O1825"/>
  <c r="M1825"/>
  <c r="I1825"/>
  <c r="AA1821"/>
  <c r="O1821"/>
  <c r="M1821"/>
  <c r="I1821"/>
  <c r="AA1817"/>
  <c r="O1817"/>
  <c r="M1817"/>
  <c r="I1817"/>
  <c r="AA1813"/>
  <c r="O1813"/>
  <c r="M1813"/>
  <c r="I1813"/>
  <c r="M1509"/>
  <c r="L1509"/>
  <c r="M1782"/>
  <c r="L1782"/>
  <c r="AA1807"/>
  <c r="O1807"/>
  <c r="M1807"/>
  <c r="I1807"/>
  <c r="AA1803"/>
  <c r="O1803"/>
  <c r="M1803"/>
  <c r="I1803"/>
  <c r="AA1799"/>
  <c r="O1799"/>
  <c r="M1799"/>
  <c r="I1799"/>
  <c r="AA1795"/>
  <c r="O1795"/>
  <c r="M1795"/>
  <c r="I1795"/>
  <c r="AA1791"/>
  <c r="O1791"/>
  <c r="M1791"/>
  <c r="I1791"/>
  <c r="AA1787"/>
  <c r="O1787"/>
  <c r="M1787"/>
  <c r="I1787"/>
  <c r="AA1783"/>
  <c r="O1783"/>
  <c r="M1783"/>
  <c r="I1783"/>
  <c r="M1773"/>
  <c r="L1773"/>
  <c r="AA1778"/>
  <c r="O1778"/>
  <c r="M1778"/>
  <c r="I1778"/>
  <c r="AA1774"/>
  <c r="O1774"/>
  <c r="M1774"/>
  <c r="I1774"/>
  <c r="M1768"/>
  <c r="L1768"/>
  <c r="AA1769"/>
  <c r="O1769"/>
  <c r="M1769"/>
  <c r="I1769"/>
  <c r="M1647"/>
  <c r="L1647"/>
  <c r="AA1764"/>
  <c r="O1764"/>
  <c r="M1764"/>
  <c r="I1764"/>
  <c r="AA1760"/>
  <c r="O1760"/>
  <c r="M1760"/>
  <c r="I1760"/>
  <c r="AA1756"/>
  <c r="O1756"/>
  <c r="M1756"/>
  <c r="I1756"/>
  <c r="AA1752"/>
  <c r="O1752"/>
  <c r="M1752"/>
  <c r="I1752"/>
  <c r="AA1748"/>
  <c r="O1748"/>
  <c r="M1748"/>
  <c r="I1748"/>
  <c r="AA1744"/>
  <c r="O1744"/>
  <c r="M1744"/>
  <c r="I1744"/>
  <c r="AA1740"/>
  <c r="O1740"/>
  <c r="M1740"/>
  <c r="I1740"/>
  <c r="AA1736"/>
  <c r="O1736"/>
  <c r="M1736"/>
  <c r="I1736"/>
  <c r="AA1732"/>
  <c r="O1732"/>
  <c r="M1732"/>
  <c r="I1732"/>
  <c r="AA1728"/>
  <c r="O1728"/>
  <c r="M1728"/>
  <c r="I1728"/>
  <c r="AA1724"/>
  <c r="O1724"/>
  <c r="M1724"/>
  <c r="I1724"/>
  <c r="AA1720"/>
  <c r="O1720"/>
  <c r="M1720"/>
  <c r="I1720"/>
  <c r="AA1716"/>
  <c r="O1716"/>
  <c r="M1716"/>
  <c r="I1716"/>
  <c r="AA1712"/>
  <c r="O1712"/>
  <c r="M1712"/>
  <c r="I1712"/>
  <c r="AA1708"/>
  <c r="O1708"/>
  <c r="M1708"/>
  <c r="I1708"/>
  <c r="AA1704"/>
  <c r="O1704"/>
  <c r="M1704"/>
  <c r="I1704"/>
  <c r="AA1700"/>
  <c r="O1700"/>
  <c r="M1700"/>
  <c r="I1700"/>
  <c r="AA1696"/>
  <c r="O1696"/>
  <c r="M1696"/>
  <c r="I1696"/>
  <c r="AA1692"/>
  <c r="O1692"/>
  <c r="M1692"/>
  <c r="I1692"/>
  <c r="AA1688"/>
  <c r="O1688"/>
  <c r="M1688"/>
  <c r="I1688"/>
  <c r="AA1684"/>
  <c r="O1684"/>
  <c r="M1684"/>
  <c r="I1684"/>
  <c r="AA1680"/>
  <c r="O1680"/>
  <c r="M1680"/>
  <c r="I1680"/>
  <c r="AA1676"/>
  <c r="O1676"/>
  <c r="M1676"/>
  <c r="I1676"/>
  <c r="AA1672"/>
  <c r="O1672"/>
  <c r="M1672"/>
  <c r="I1672"/>
  <c r="AA1668"/>
  <c r="O1668"/>
  <c r="M1668"/>
  <c r="I1668"/>
  <c r="AA1664"/>
  <c r="O1664"/>
  <c r="M1664"/>
  <c r="I1664"/>
  <c r="AA1660"/>
  <c r="O1660"/>
  <c r="M1660"/>
  <c r="I1660"/>
  <c r="AA1656"/>
  <c r="O1656"/>
  <c r="M1656"/>
  <c r="I1656"/>
  <c r="AA1652"/>
  <c r="O1652"/>
  <c r="M1652"/>
  <c r="I1652"/>
  <c r="AA1648"/>
  <c r="O1648"/>
  <c r="M1648"/>
  <c r="I1648"/>
  <c r="M1634"/>
  <c r="L1634"/>
  <c r="AA1643"/>
  <c r="O1643"/>
  <c r="M1643"/>
  <c r="I1643"/>
  <c r="AA1639"/>
  <c r="O1639"/>
  <c r="M1639"/>
  <c r="I1639"/>
  <c r="AA1635"/>
  <c r="O1635"/>
  <c r="M1635"/>
  <c r="I1635"/>
  <c r="M1629"/>
  <c r="L1629"/>
  <c r="AA1630"/>
  <c r="O1630"/>
  <c r="M1630"/>
  <c r="I1630"/>
  <c r="M1624"/>
  <c r="L1624"/>
  <c r="AA1625"/>
  <c r="O1625"/>
  <c r="M1625"/>
  <c r="I1625"/>
  <c r="M1531"/>
  <c r="L1531"/>
  <c r="AA1620"/>
  <c r="O1620"/>
  <c r="M1620"/>
  <c r="I1620"/>
  <c r="AA1616"/>
  <c r="O1616"/>
  <c r="M1616"/>
  <c r="I1616"/>
  <c r="AA1612"/>
  <c r="O1612"/>
  <c r="M1612"/>
  <c r="I1612"/>
  <c r="AA1608"/>
  <c r="O1608"/>
  <c r="M1608"/>
  <c r="I1608"/>
  <c r="AA1604"/>
  <c r="O1604"/>
  <c r="M1604"/>
  <c r="I1604"/>
  <c r="AA1600"/>
  <c r="O1600"/>
  <c r="M1600"/>
  <c r="I1600"/>
  <c r="AA1596"/>
  <c r="O1596"/>
  <c r="M1596"/>
  <c r="I1596"/>
  <c r="AA1592"/>
  <c r="O1592"/>
  <c r="M1592"/>
  <c r="I1592"/>
  <c r="AA1588"/>
  <c r="O1588"/>
  <c r="M1588"/>
  <c r="I1588"/>
  <c r="AA1584"/>
  <c r="O1584"/>
  <c r="M1584"/>
  <c r="I1584"/>
  <c r="AA1580"/>
  <c r="O1580"/>
  <c r="M1580"/>
  <c r="I1580"/>
  <c r="AA1576"/>
  <c r="O1576"/>
  <c r="M1576"/>
  <c r="I1576"/>
  <c r="AA1572"/>
  <c r="O1572"/>
  <c r="M1572"/>
  <c r="I1572"/>
  <c r="AA1568"/>
  <c r="O1568"/>
  <c r="M1568"/>
  <c r="I1568"/>
  <c r="AA1564"/>
  <c r="O1564"/>
  <c r="M1564"/>
  <c r="I1564"/>
  <c r="AA1560"/>
  <c r="O1560"/>
  <c r="M1560"/>
  <c r="I1560"/>
  <c r="AA1556"/>
  <c r="O1556"/>
  <c r="M1556"/>
  <c r="I1556"/>
  <c r="AA1552"/>
  <c r="O1552"/>
  <c r="M1552"/>
  <c r="I1552"/>
  <c r="AA1548"/>
  <c r="O1548"/>
  <c r="M1548"/>
  <c r="I1548"/>
  <c r="AA1544"/>
  <c r="O1544"/>
  <c r="M1544"/>
  <c r="I1544"/>
  <c r="AA1540"/>
  <c r="O1540"/>
  <c r="M1540"/>
  <c r="I1540"/>
  <c r="AA1536"/>
  <c r="O1536"/>
  <c r="M1536"/>
  <c r="I1536"/>
  <c r="AA1532"/>
  <c r="O1532"/>
  <c r="M1532"/>
  <c r="I1532"/>
  <c r="M1510"/>
  <c r="L1510"/>
  <c r="AA1527"/>
  <c r="O1527"/>
  <c r="M1527"/>
  <c r="I1527"/>
  <c r="AA1523"/>
  <c r="O1523"/>
  <c r="M1523"/>
  <c r="I1523"/>
  <c r="AA1519"/>
  <c r="O1519"/>
  <c r="M1519"/>
  <c r="I1519"/>
  <c r="AA1515"/>
  <c r="O1515"/>
  <c r="M1515"/>
  <c r="I1515"/>
  <c r="AA1511"/>
  <c r="O1511"/>
  <c r="M1511"/>
  <c r="I1511"/>
  <c r="M1233"/>
  <c r="L1233"/>
  <c r="M1476"/>
  <c r="L1476"/>
  <c r="AA1505"/>
  <c r="O1505"/>
  <c r="M1505"/>
  <c r="I1505"/>
  <c r="AA1501"/>
  <c r="O1501"/>
  <c r="M1501"/>
  <c r="I1501"/>
  <c r="AA1497"/>
  <c r="O1497"/>
  <c r="M1497"/>
  <c r="I1497"/>
  <c r="AA1493"/>
  <c r="O1493"/>
  <c r="M1493"/>
  <c r="I1493"/>
  <c r="AA1489"/>
  <c r="O1489"/>
  <c r="M1489"/>
  <c r="I1489"/>
  <c r="AA1485"/>
  <c r="O1485"/>
  <c r="M1485"/>
  <c r="I1485"/>
  <c r="AA1481"/>
  <c r="O1481"/>
  <c r="M1481"/>
  <c r="I1481"/>
  <c r="AA1477"/>
  <c r="O1477"/>
  <c r="M1477"/>
  <c r="I1477"/>
  <c r="M1467"/>
  <c r="L1467"/>
  <c r="AA1472"/>
  <c r="O1472"/>
  <c r="M1472"/>
  <c r="I1472"/>
  <c r="AA1468"/>
  <c r="O1468"/>
  <c r="M1468"/>
  <c r="I1468"/>
  <c r="M1270"/>
  <c r="L1270"/>
  <c r="AA1463"/>
  <c r="O1463"/>
  <c r="M1463"/>
  <c r="I1463"/>
  <c r="AA1459"/>
  <c r="O1459"/>
  <c r="M1459"/>
  <c r="I1459"/>
  <c r="AA1455"/>
  <c r="O1455"/>
  <c r="M1455"/>
  <c r="I1455"/>
  <c r="AA1451"/>
  <c r="O1451"/>
  <c r="M1451"/>
  <c r="I1451"/>
  <c r="AA1447"/>
  <c r="O1447"/>
  <c r="M1447"/>
  <c r="I1447"/>
  <c r="AA1443"/>
  <c r="O1443"/>
  <c r="M1443"/>
  <c r="I1443"/>
  <c r="AA1439"/>
  <c r="O1439"/>
  <c r="M1439"/>
  <c r="I1439"/>
  <c r="AA1435"/>
  <c r="O1435"/>
  <c r="M1435"/>
  <c r="I1435"/>
  <c r="AA1431"/>
  <c r="O1431"/>
  <c r="M1431"/>
  <c r="I1431"/>
  <c r="AA1427"/>
  <c r="O1427"/>
  <c r="M1427"/>
  <c r="I1427"/>
  <c r="AA1423"/>
  <c r="O1423"/>
  <c r="M1423"/>
  <c r="I1423"/>
  <c r="AA1419"/>
  <c r="O1419"/>
  <c r="M1419"/>
  <c r="I1419"/>
  <c r="AA1415"/>
  <c r="O1415"/>
  <c r="M1415"/>
  <c r="I1415"/>
  <c r="AA1411"/>
  <c r="O1411"/>
  <c r="M1411"/>
  <c r="I1411"/>
  <c r="AA1407"/>
  <c r="O1407"/>
  <c r="M1407"/>
  <c r="I1407"/>
  <c r="AA1403"/>
  <c r="O1403"/>
  <c r="M1403"/>
  <c r="I1403"/>
  <c r="AA1399"/>
  <c r="O1399"/>
  <c r="M1399"/>
  <c r="I1399"/>
  <c r="AA1395"/>
  <c r="O1395"/>
  <c r="M1395"/>
  <c r="I1395"/>
  <c r="AA1391"/>
  <c r="O1391"/>
  <c r="M1391"/>
  <c r="I1391"/>
  <c r="AA1387"/>
  <c r="O1387"/>
  <c r="M1387"/>
  <c r="I1387"/>
  <c r="AA1383"/>
  <c r="O1383"/>
  <c r="M1383"/>
  <c r="I1383"/>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AA1327"/>
  <c r="O1327"/>
  <c r="M1327"/>
  <c r="I1327"/>
  <c r="AA1323"/>
  <c r="O1323"/>
  <c r="M1323"/>
  <c r="I1323"/>
  <c r="AA1319"/>
  <c r="O1319"/>
  <c r="M1319"/>
  <c r="I1319"/>
  <c r="AA1315"/>
  <c r="O1315"/>
  <c r="M1315"/>
  <c r="I1315"/>
  <c r="AA1311"/>
  <c r="O1311"/>
  <c r="M1311"/>
  <c r="I1311"/>
  <c r="AA1307"/>
  <c r="O1307"/>
  <c r="M1307"/>
  <c r="I1307"/>
  <c r="AA1303"/>
  <c r="O1303"/>
  <c r="M1303"/>
  <c r="I1303"/>
  <c r="AA1299"/>
  <c r="O1299"/>
  <c r="M1299"/>
  <c r="I1299"/>
  <c r="AA1295"/>
  <c r="O1295"/>
  <c r="M1295"/>
  <c r="I1295"/>
  <c r="AA1291"/>
  <c r="O1291"/>
  <c r="M1291"/>
  <c r="I1291"/>
  <c r="AA1287"/>
  <c r="O1287"/>
  <c r="M1287"/>
  <c r="I1287"/>
  <c r="AA1283"/>
  <c r="O1283"/>
  <c r="M1283"/>
  <c r="I1283"/>
  <c r="AA1279"/>
  <c r="O1279"/>
  <c r="M1279"/>
  <c r="I1279"/>
  <c r="AA1275"/>
  <c r="O1275"/>
  <c r="M1275"/>
  <c r="I1275"/>
  <c r="AA1271"/>
  <c r="O1271"/>
  <c r="M1271"/>
  <c r="I1271"/>
  <c r="M1265"/>
  <c r="L1265"/>
  <c r="AA1266"/>
  <c r="O1266"/>
  <c r="M1266"/>
  <c r="I1266"/>
  <c r="M1260"/>
  <c r="L1260"/>
  <c r="AA1261"/>
  <c r="O1261"/>
  <c r="M1261"/>
  <c r="I1261"/>
  <c r="M1255"/>
  <c r="L1255"/>
  <c r="AA1256"/>
  <c r="O1256"/>
  <c r="M1256"/>
  <c r="I1256"/>
  <c r="M1234"/>
  <c r="L1234"/>
  <c r="AA1251"/>
  <c r="O1251"/>
  <c r="M1251"/>
  <c r="I1251"/>
  <c r="AA1247"/>
  <c r="O1247"/>
  <c r="M1247"/>
  <c r="I1247"/>
  <c r="AA1243"/>
  <c r="O1243"/>
  <c r="M1243"/>
  <c r="I1243"/>
  <c r="AA1239"/>
  <c r="O1239"/>
  <c r="M1239"/>
  <c r="I1239"/>
  <c r="AA1235"/>
  <c r="O1235"/>
  <c r="M1235"/>
  <c r="I1235"/>
  <c r="M878"/>
  <c r="L878"/>
  <c r="M879"/>
  <c r="L879"/>
  <c r="M1199"/>
  <c r="L1199"/>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M1190"/>
  <c r="L1190"/>
  <c r="AA1195"/>
  <c r="O1195"/>
  <c r="M1195"/>
  <c r="I1195"/>
  <c r="AA1191"/>
  <c r="O1191"/>
  <c r="M1191"/>
  <c r="I1191"/>
  <c r="M1185"/>
  <c r="L1185"/>
  <c r="AA1186"/>
  <c r="O1186"/>
  <c r="M1186"/>
  <c r="I1186"/>
  <c r="M936"/>
  <c r="L936"/>
  <c r="AA1181"/>
  <c r="O1181"/>
  <c r="M1181"/>
  <c r="I1181"/>
  <c r="AA1177"/>
  <c r="O1177"/>
  <c r="M1177"/>
  <c r="I1177"/>
  <c r="AA1173"/>
  <c r="O1173"/>
  <c r="M1173"/>
  <c r="I1173"/>
  <c r="AA1169"/>
  <c r="O1169"/>
  <c r="M1169"/>
  <c r="I1169"/>
  <c r="AA1165"/>
  <c r="O1165"/>
  <c r="M1165"/>
  <c r="I1165"/>
  <c r="AA1161"/>
  <c r="O1161"/>
  <c r="M1161"/>
  <c r="I1161"/>
  <c r="AA1157"/>
  <c r="O1157"/>
  <c r="M1157"/>
  <c r="I1157"/>
  <c r="AA1153"/>
  <c r="O1153"/>
  <c r="M1153"/>
  <c r="I1153"/>
  <c r="AA1149"/>
  <c r="O1149"/>
  <c r="M1149"/>
  <c r="I1149"/>
  <c r="AA1145"/>
  <c r="O1145"/>
  <c r="M1145"/>
  <c r="I1145"/>
  <c r="AA1141"/>
  <c r="O1141"/>
  <c r="M1141"/>
  <c r="I1141"/>
  <c r="AA1137"/>
  <c r="O1137"/>
  <c r="M1137"/>
  <c r="I1137"/>
  <c r="AA1133"/>
  <c r="O1133"/>
  <c r="M1133"/>
  <c r="I1133"/>
  <c r="AA1129"/>
  <c r="O1129"/>
  <c r="M1129"/>
  <c r="I1129"/>
  <c r="AA1125"/>
  <c r="O1125"/>
  <c r="M1125"/>
  <c r="I1125"/>
  <c r="AA1121"/>
  <c r="O1121"/>
  <c r="M1121"/>
  <c r="I1121"/>
  <c r="AA1117"/>
  <c r="O1117"/>
  <c r="M1117"/>
  <c r="I1117"/>
  <c r="AA1113"/>
  <c r="O1113"/>
  <c r="M1113"/>
  <c r="I1113"/>
  <c r="AA1109"/>
  <c r="O1109"/>
  <c r="M1109"/>
  <c r="I1109"/>
  <c r="AA1105"/>
  <c r="O1105"/>
  <c r="M1105"/>
  <c r="I1105"/>
  <c r="AA1101"/>
  <c r="O1101"/>
  <c r="M1101"/>
  <c r="I1101"/>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M931"/>
  <c r="L931"/>
  <c r="AA932"/>
  <c r="O932"/>
  <c r="M932"/>
  <c r="I932"/>
  <c r="M926"/>
  <c r="L926"/>
  <c r="AA927"/>
  <c r="O927"/>
  <c r="M927"/>
  <c r="I927"/>
  <c r="M917"/>
  <c r="L917"/>
  <c r="AA922"/>
  <c r="O922"/>
  <c r="M922"/>
  <c r="I922"/>
  <c r="AA918"/>
  <c r="O918"/>
  <c r="M918"/>
  <c r="I918"/>
  <c r="M880"/>
  <c r="L880"/>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M9"/>
  <c r="L9"/>
  <c r="M567"/>
  <c r="L567"/>
  <c r="M679"/>
  <c r="L679"/>
  <c r="M865"/>
  <c r="L865"/>
  <c r="AA874"/>
  <c r="O874"/>
  <c r="M874"/>
  <c r="I874"/>
  <c r="AA870"/>
  <c r="O870"/>
  <c r="M870"/>
  <c r="I870"/>
  <c r="AA866"/>
  <c r="O866"/>
  <c r="M866"/>
  <c r="I866"/>
  <c r="M680"/>
  <c r="L680"/>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M568"/>
  <c r="L568"/>
  <c r="M622"/>
  <c r="L622"/>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AA631"/>
  <c r="O631"/>
  <c r="M631"/>
  <c r="I631"/>
  <c r="AA627"/>
  <c r="O627"/>
  <c r="M627"/>
  <c r="I627"/>
  <c r="AA623"/>
  <c r="O623"/>
  <c r="M623"/>
  <c r="I623"/>
  <c r="M569"/>
  <c r="L569"/>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AA582"/>
  <c r="O582"/>
  <c r="M582"/>
  <c r="I582"/>
  <c r="AA578"/>
  <c r="O578"/>
  <c r="M578"/>
  <c r="I578"/>
  <c r="AA574"/>
  <c r="O574"/>
  <c r="M574"/>
  <c r="I574"/>
  <c r="AA570"/>
  <c r="O570"/>
  <c r="M570"/>
  <c r="I570"/>
  <c r="M10"/>
  <c r="L10"/>
  <c r="M518"/>
  <c r="L518"/>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M497"/>
  <c r="L497"/>
  <c r="AA514"/>
  <c r="O514"/>
  <c r="M514"/>
  <c r="I514"/>
  <c r="AA510"/>
  <c r="O510"/>
  <c r="M510"/>
  <c r="I510"/>
  <c r="AA506"/>
  <c r="O506"/>
  <c r="M506"/>
  <c r="I506"/>
  <c r="AA502"/>
  <c r="O502"/>
  <c r="M502"/>
  <c r="I502"/>
  <c r="AA498"/>
  <c r="O498"/>
  <c r="M498"/>
  <c r="I498"/>
  <c r="M368"/>
  <c r="L368"/>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M359"/>
  <c r="L359"/>
  <c r="AA364"/>
  <c r="O364"/>
  <c r="M364"/>
  <c r="I364"/>
  <c r="AA360"/>
  <c r="O360"/>
  <c r="M360"/>
  <c r="I360"/>
  <c r="M306"/>
  <c r="L306"/>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M145"/>
  <c r="L145"/>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4"/>
  <c r="L64"/>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M11"/>
  <c r="L11"/>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6" r="T7"/>
  <c r="M8"/>
  <c r="L8"/>
  <c r="M153"/>
  <c r="L153"/>
  <c r="M221"/>
  <c r="L221"/>
  <c r="M265"/>
  <c r="L265"/>
  <c r="AA274"/>
  <c r="O274"/>
  <c r="M274"/>
  <c r="I274"/>
  <c r="AA270"/>
  <c r="O270"/>
  <c r="M270"/>
  <c r="I270"/>
  <c r="AA266"/>
  <c r="O266"/>
  <c r="M266"/>
  <c r="I266"/>
  <c r="M232"/>
  <c r="L232"/>
  <c r="AA261"/>
  <c r="O261"/>
  <c r="M261"/>
  <c r="I261"/>
  <c r="AA257"/>
  <c r="O257"/>
  <c r="M257"/>
  <c r="I257"/>
  <c r="AA253"/>
  <c r="O253"/>
  <c r="M253"/>
  <c r="I253"/>
  <c r="AA249"/>
  <c r="O249"/>
  <c r="M249"/>
  <c r="I249"/>
  <c r="AA245"/>
  <c r="O245"/>
  <c r="M245"/>
  <c r="I245"/>
  <c r="AA241"/>
  <c r="O241"/>
  <c r="M241"/>
  <c r="I241"/>
  <c r="AA237"/>
  <c r="O237"/>
  <c r="M237"/>
  <c r="I237"/>
  <c r="AA233"/>
  <c r="O233"/>
  <c r="M233"/>
  <c r="I233"/>
  <c r="M227"/>
  <c r="L227"/>
  <c r="AA228"/>
  <c r="O228"/>
  <c r="M228"/>
  <c r="I228"/>
  <c r="M222"/>
  <c r="L222"/>
  <c r="AA223"/>
  <c r="O223"/>
  <c r="M223"/>
  <c r="I223"/>
  <c r="M154"/>
  <c r="L154"/>
  <c r="M216"/>
  <c r="L216"/>
  <c r="AA217"/>
  <c r="O217"/>
  <c r="M217"/>
  <c r="I217"/>
  <c r="M207"/>
  <c r="L207"/>
  <c r="AA212"/>
  <c r="O212"/>
  <c r="M212"/>
  <c r="I212"/>
  <c r="AA208"/>
  <c r="O208"/>
  <c r="M208"/>
  <c r="I208"/>
  <c r="M202"/>
  <c r="L202"/>
  <c r="AA203"/>
  <c r="O203"/>
  <c r="M203"/>
  <c r="I203"/>
  <c r="M197"/>
  <c r="L197"/>
  <c r="AA198"/>
  <c r="O198"/>
  <c r="M198"/>
  <c r="I198"/>
  <c r="M160"/>
  <c r="L160"/>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M155"/>
  <c r="L155"/>
  <c r="AA156"/>
  <c r="O156"/>
  <c r="M156"/>
  <c r="I156"/>
  <c r="M9"/>
  <c r="L9"/>
  <c r="M10"/>
  <c r="L10"/>
  <c r="M148"/>
  <c r="L148"/>
  <c r="AA149"/>
  <c r="O149"/>
  <c r="M149"/>
  <c r="I149"/>
  <c r="M107"/>
  <c r="L107"/>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M90"/>
  <c r="L90"/>
  <c r="AA103"/>
  <c r="O103"/>
  <c r="M103"/>
  <c r="I103"/>
  <c r="AA99"/>
  <c r="O99"/>
  <c r="M99"/>
  <c r="I99"/>
  <c r="AA95"/>
  <c r="O95"/>
  <c r="M95"/>
  <c r="I95"/>
  <c r="AA91"/>
  <c r="O91"/>
  <c r="M91"/>
  <c r="I91"/>
  <c r="M57"/>
  <c r="L57"/>
  <c r="AA86"/>
  <c r="O86"/>
  <c r="M86"/>
  <c r="I86"/>
  <c r="AA82"/>
  <c r="O82"/>
  <c r="M82"/>
  <c r="I82"/>
  <c r="AA78"/>
  <c r="O78"/>
  <c r="M78"/>
  <c r="I78"/>
  <c r="AA74"/>
  <c r="O74"/>
  <c r="M74"/>
  <c r="I74"/>
  <c r="AA70"/>
  <c r="O70"/>
  <c r="M70"/>
  <c r="I70"/>
  <c r="AA66"/>
  <c r="O66"/>
  <c r="M66"/>
  <c r="I66"/>
  <c r="AA62"/>
  <c r="O62"/>
  <c r="M62"/>
  <c r="I62"/>
  <c r="AA58"/>
  <c r="O58"/>
  <c r="M58"/>
  <c r="I58"/>
  <c r="M48"/>
  <c r="L48"/>
  <c r="AA53"/>
  <c r="O53"/>
  <c r="M53"/>
  <c r="I53"/>
  <c r="AA49"/>
  <c r="O49"/>
  <c r="M49"/>
  <c r="I49"/>
  <c r="M11"/>
  <c r="L11"/>
  <c r="AA44"/>
  <c r="O44"/>
  <c r="M44"/>
  <c r="I44"/>
  <c r="AA40"/>
  <c r="O40"/>
  <c r="M40"/>
  <c r="I40"/>
  <c r="AA36"/>
  <c r="O36"/>
  <c r="M36"/>
  <c r="I36"/>
  <c r="AA32"/>
  <c r="O32"/>
  <c r="M32"/>
  <c r="I32"/>
  <c r="AA28"/>
  <c r="O28"/>
  <c r="M28"/>
  <c r="I28"/>
  <c r="AA24"/>
  <c r="O24"/>
  <c r="M24"/>
  <c r="I24"/>
  <c r="AA20"/>
  <c r="O20"/>
  <c r="M20"/>
  <c r="I20"/>
  <c r="AA16"/>
  <c r="O16"/>
  <c r="M16"/>
  <c r="I16"/>
  <c r="AA12"/>
  <c r="O12"/>
  <c r="M12"/>
  <c r="I12"/>
  <c i="5" r="T7"/>
  <c r="M8"/>
  <c r="L8"/>
  <c r="M6281"/>
  <c r="L6281"/>
  <c r="M6838"/>
  <c r="L6838"/>
  <c r="M6989"/>
  <c r="L6989"/>
  <c r="AA7006"/>
  <c r="O7006"/>
  <c r="M7006"/>
  <c r="I7006"/>
  <c r="AA7002"/>
  <c r="O7002"/>
  <c r="M7002"/>
  <c r="I7002"/>
  <c r="AA6998"/>
  <c r="O6998"/>
  <c r="M6998"/>
  <c r="I6998"/>
  <c r="AA6994"/>
  <c r="O6994"/>
  <c r="M6994"/>
  <c r="I6994"/>
  <c r="AA6990"/>
  <c r="O6990"/>
  <c r="M6990"/>
  <c r="I6990"/>
  <c r="M6940"/>
  <c r="L6940"/>
  <c r="AA6985"/>
  <c r="O6985"/>
  <c r="M6985"/>
  <c r="I6985"/>
  <c r="AA6981"/>
  <c r="O6981"/>
  <c r="M6981"/>
  <c r="I6981"/>
  <c r="AA6977"/>
  <c r="O6977"/>
  <c r="M6977"/>
  <c r="I6977"/>
  <c r="AA6973"/>
  <c r="O6973"/>
  <c r="M6973"/>
  <c r="I6973"/>
  <c r="AA6969"/>
  <c r="O6969"/>
  <c r="M6969"/>
  <c r="I6969"/>
  <c r="AA6965"/>
  <c r="O6965"/>
  <c r="M6965"/>
  <c r="I6965"/>
  <c r="AA6961"/>
  <c r="O6961"/>
  <c r="M6961"/>
  <c r="I6961"/>
  <c r="AA6957"/>
  <c r="O6957"/>
  <c r="M6957"/>
  <c r="I6957"/>
  <c r="AA6953"/>
  <c r="O6953"/>
  <c r="M6953"/>
  <c r="I6953"/>
  <c r="AA6949"/>
  <c r="O6949"/>
  <c r="M6949"/>
  <c r="I6949"/>
  <c r="AA6945"/>
  <c r="O6945"/>
  <c r="M6945"/>
  <c r="I6945"/>
  <c r="AA6941"/>
  <c r="O6941"/>
  <c r="M6941"/>
  <c r="I6941"/>
  <c r="M6931"/>
  <c r="L6931"/>
  <c r="AA6936"/>
  <c r="O6936"/>
  <c r="M6936"/>
  <c r="I6936"/>
  <c r="AA6932"/>
  <c r="O6932"/>
  <c r="M6932"/>
  <c r="I6932"/>
  <c r="M6894"/>
  <c r="L6894"/>
  <c r="AA6927"/>
  <c r="O6927"/>
  <c r="M6927"/>
  <c r="I6927"/>
  <c r="AA6923"/>
  <c r="O6923"/>
  <c r="M6923"/>
  <c r="I6923"/>
  <c r="AA6919"/>
  <c r="O6919"/>
  <c r="M6919"/>
  <c r="I6919"/>
  <c r="AA6915"/>
  <c r="O6915"/>
  <c r="M6915"/>
  <c r="I6915"/>
  <c r="AA6911"/>
  <c r="O6911"/>
  <c r="M6911"/>
  <c r="I6911"/>
  <c r="AA6907"/>
  <c r="O6907"/>
  <c r="M6907"/>
  <c r="I6907"/>
  <c r="AA6903"/>
  <c r="O6903"/>
  <c r="M6903"/>
  <c r="I6903"/>
  <c r="AA6899"/>
  <c r="O6899"/>
  <c r="M6899"/>
  <c r="I6899"/>
  <c r="AA6895"/>
  <c r="O6895"/>
  <c r="M6895"/>
  <c r="I6895"/>
  <c r="M6885"/>
  <c r="L6885"/>
  <c r="AA6890"/>
  <c r="O6890"/>
  <c r="M6890"/>
  <c r="I6890"/>
  <c r="AA6886"/>
  <c r="O6886"/>
  <c r="M6886"/>
  <c r="I6886"/>
  <c r="M6876"/>
  <c r="L6876"/>
  <c r="AA6881"/>
  <c r="O6881"/>
  <c r="M6881"/>
  <c r="I6881"/>
  <c r="AA6877"/>
  <c r="O6877"/>
  <c r="M6877"/>
  <c r="I6877"/>
  <c r="M6839"/>
  <c r="L6839"/>
  <c r="AA6872"/>
  <c r="O6872"/>
  <c r="M6872"/>
  <c r="I6872"/>
  <c r="AA6868"/>
  <c r="O6868"/>
  <c r="M6868"/>
  <c r="I6868"/>
  <c r="AA6864"/>
  <c r="O6864"/>
  <c r="M6864"/>
  <c r="I6864"/>
  <c r="AA6860"/>
  <c r="O6860"/>
  <c r="M6860"/>
  <c r="I6860"/>
  <c r="AA6856"/>
  <c r="O6856"/>
  <c r="M6856"/>
  <c r="I6856"/>
  <c r="AA6852"/>
  <c r="O6852"/>
  <c r="M6852"/>
  <c r="I6852"/>
  <c r="AA6848"/>
  <c r="O6848"/>
  <c r="M6848"/>
  <c r="I6848"/>
  <c r="AA6844"/>
  <c r="O6844"/>
  <c r="M6844"/>
  <c r="I6844"/>
  <c r="AA6840"/>
  <c r="O6840"/>
  <c r="M6840"/>
  <c r="I6840"/>
  <c r="M6716"/>
  <c r="L6716"/>
  <c r="M6833"/>
  <c r="L6833"/>
  <c r="AA6834"/>
  <c r="O6834"/>
  <c r="M6834"/>
  <c r="I6834"/>
  <c r="M6820"/>
  <c r="L6820"/>
  <c r="AA6829"/>
  <c r="O6829"/>
  <c r="M6829"/>
  <c r="I6829"/>
  <c r="AA6825"/>
  <c r="O6825"/>
  <c r="M6825"/>
  <c r="I6825"/>
  <c r="AA6821"/>
  <c r="O6821"/>
  <c r="M6821"/>
  <c r="I6821"/>
  <c r="M6763"/>
  <c r="L6763"/>
  <c r="AA6816"/>
  <c r="O6816"/>
  <c r="M6816"/>
  <c r="I6816"/>
  <c r="AA6812"/>
  <c r="O6812"/>
  <c r="M6812"/>
  <c r="I6812"/>
  <c r="AA6808"/>
  <c r="O6808"/>
  <c r="M6808"/>
  <c r="I6808"/>
  <c r="AA6804"/>
  <c r="O6804"/>
  <c r="M6804"/>
  <c r="I6804"/>
  <c r="AA6800"/>
  <c r="O6800"/>
  <c r="M6800"/>
  <c r="I6800"/>
  <c r="AA6796"/>
  <c r="O6796"/>
  <c r="M6796"/>
  <c r="I6796"/>
  <c r="AA6792"/>
  <c r="O6792"/>
  <c r="M6792"/>
  <c r="I6792"/>
  <c r="AA6788"/>
  <c r="O6788"/>
  <c r="M6788"/>
  <c r="I6788"/>
  <c r="AA6784"/>
  <c r="O6784"/>
  <c r="M6784"/>
  <c r="I6784"/>
  <c r="AA6780"/>
  <c r="O6780"/>
  <c r="M6780"/>
  <c r="I6780"/>
  <c r="AA6776"/>
  <c r="O6776"/>
  <c r="M6776"/>
  <c r="I6776"/>
  <c r="AA6772"/>
  <c r="O6772"/>
  <c r="M6772"/>
  <c r="I6772"/>
  <c r="AA6768"/>
  <c r="O6768"/>
  <c r="M6768"/>
  <c r="I6768"/>
  <c r="AA6764"/>
  <c r="O6764"/>
  <c r="M6764"/>
  <c r="I6764"/>
  <c r="M6754"/>
  <c r="L6754"/>
  <c r="AA6759"/>
  <c r="O6759"/>
  <c r="M6759"/>
  <c r="I6759"/>
  <c r="AA6755"/>
  <c r="O6755"/>
  <c r="M6755"/>
  <c r="I6755"/>
  <c r="M6717"/>
  <c r="L6717"/>
  <c r="AA6750"/>
  <c r="O6750"/>
  <c r="M6750"/>
  <c r="I6750"/>
  <c r="AA6746"/>
  <c r="O6746"/>
  <c r="M6746"/>
  <c r="I6746"/>
  <c r="AA6742"/>
  <c r="O6742"/>
  <c r="M6742"/>
  <c r="I6742"/>
  <c r="AA6738"/>
  <c r="O6738"/>
  <c r="M6738"/>
  <c r="I6738"/>
  <c r="AA6734"/>
  <c r="O6734"/>
  <c r="M6734"/>
  <c r="I6734"/>
  <c r="AA6730"/>
  <c r="O6730"/>
  <c r="M6730"/>
  <c r="I6730"/>
  <c r="AA6726"/>
  <c r="O6726"/>
  <c r="M6726"/>
  <c r="I6726"/>
  <c r="AA6722"/>
  <c r="O6722"/>
  <c r="M6722"/>
  <c r="I6722"/>
  <c r="AA6718"/>
  <c r="O6718"/>
  <c r="M6718"/>
  <c r="I6718"/>
  <c r="M6584"/>
  <c r="L6584"/>
  <c r="M6711"/>
  <c r="L6711"/>
  <c r="AA6712"/>
  <c r="O6712"/>
  <c r="M6712"/>
  <c r="I6712"/>
  <c r="M6686"/>
  <c r="L6686"/>
  <c r="AA6707"/>
  <c r="O6707"/>
  <c r="M6707"/>
  <c r="I6707"/>
  <c r="AA6703"/>
  <c r="O6703"/>
  <c r="M6703"/>
  <c r="I6703"/>
  <c r="AA6699"/>
  <c r="O6699"/>
  <c r="M6699"/>
  <c r="I6699"/>
  <c r="AA6695"/>
  <c r="O6695"/>
  <c r="M6695"/>
  <c r="I6695"/>
  <c r="AA6691"/>
  <c r="O6691"/>
  <c r="M6691"/>
  <c r="I6691"/>
  <c r="AA6687"/>
  <c r="O6687"/>
  <c r="M6687"/>
  <c r="I6687"/>
  <c r="M6673"/>
  <c r="L6673"/>
  <c r="AA6682"/>
  <c r="O6682"/>
  <c r="M6682"/>
  <c r="I6682"/>
  <c r="AA6678"/>
  <c r="O6678"/>
  <c r="M6678"/>
  <c r="I6678"/>
  <c r="AA6674"/>
  <c r="O6674"/>
  <c r="M6674"/>
  <c r="I6674"/>
  <c r="M6640"/>
  <c r="L6640"/>
  <c r="AA6669"/>
  <c r="O6669"/>
  <c r="M6669"/>
  <c r="I6669"/>
  <c r="AA6665"/>
  <c r="O6665"/>
  <c r="M6665"/>
  <c r="I6665"/>
  <c r="AA6661"/>
  <c r="O6661"/>
  <c r="M6661"/>
  <c r="I6661"/>
  <c r="AA6657"/>
  <c r="O6657"/>
  <c r="M6657"/>
  <c r="I6657"/>
  <c r="AA6653"/>
  <c r="O6653"/>
  <c r="M6653"/>
  <c r="I6653"/>
  <c r="AA6649"/>
  <c r="O6649"/>
  <c r="M6649"/>
  <c r="I6649"/>
  <c r="AA6645"/>
  <c r="O6645"/>
  <c r="M6645"/>
  <c r="I6645"/>
  <c r="AA6641"/>
  <c r="O6641"/>
  <c r="M6641"/>
  <c r="I6641"/>
  <c r="M6627"/>
  <c r="L6627"/>
  <c r="AA6636"/>
  <c r="O6636"/>
  <c r="M6636"/>
  <c r="I6636"/>
  <c r="AA6632"/>
  <c r="O6632"/>
  <c r="M6632"/>
  <c r="I6632"/>
  <c r="AA6628"/>
  <c r="O6628"/>
  <c r="M6628"/>
  <c r="I6628"/>
  <c r="M6610"/>
  <c r="L6610"/>
  <c r="AA6623"/>
  <c r="O6623"/>
  <c r="M6623"/>
  <c r="I6623"/>
  <c r="AA6619"/>
  <c r="O6619"/>
  <c r="M6619"/>
  <c r="I6619"/>
  <c r="AA6615"/>
  <c r="O6615"/>
  <c r="M6615"/>
  <c r="I6615"/>
  <c r="AA6611"/>
  <c r="O6611"/>
  <c r="M6611"/>
  <c r="I6611"/>
  <c r="M6585"/>
  <c r="L6585"/>
  <c r="AA6606"/>
  <c r="O6606"/>
  <c r="M6606"/>
  <c r="I6606"/>
  <c r="AA6602"/>
  <c r="O6602"/>
  <c r="M6602"/>
  <c r="I6602"/>
  <c r="AA6598"/>
  <c r="O6598"/>
  <c r="M6598"/>
  <c r="I6598"/>
  <c r="AA6594"/>
  <c r="O6594"/>
  <c r="M6594"/>
  <c r="I6594"/>
  <c r="AA6590"/>
  <c r="O6590"/>
  <c r="M6590"/>
  <c r="I6590"/>
  <c r="AA6586"/>
  <c r="O6586"/>
  <c r="M6586"/>
  <c r="I6586"/>
  <c r="M6368"/>
  <c r="L6368"/>
  <c r="M6559"/>
  <c r="L6559"/>
  <c r="AA6580"/>
  <c r="O6580"/>
  <c r="M6580"/>
  <c r="I6580"/>
  <c r="AA6576"/>
  <c r="O6576"/>
  <c r="M6576"/>
  <c r="I6576"/>
  <c r="AA6572"/>
  <c r="O6572"/>
  <c r="M6572"/>
  <c r="I6572"/>
  <c r="AA6568"/>
  <c r="O6568"/>
  <c r="M6568"/>
  <c r="I6568"/>
  <c r="AA6564"/>
  <c r="O6564"/>
  <c r="M6564"/>
  <c r="I6564"/>
  <c r="AA6560"/>
  <c r="O6560"/>
  <c r="M6560"/>
  <c r="I6560"/>
  <c r="M6502"/>
  <c r="L6502"/>
  <c r="AA6555"/>
  <c r="O6555"/>
  <c r="M6555"/>
  <c r="I6555"/>
  <c r="AA6551"/>
  <c r="O6551"/>
  <c r="M6551"/>
  <c r="I6551"/>
  <c r="AA6547"/>
  <c r="O6547"/>
  <c r="M6547"/>
  <c r="I6547"/>
  <c r="AA6543"/>
  <c r="O6543"/>
  <c r="M6543"/>
  <c r="I6543"/>
  <c r="AA6539"/>
  <c r="O6539"/>
  <c r="M6539"/>
  <c r="I6539"/>
  <c r="AA6535"/>
  <c r="O6535"/>
  <c r="M6535"/>
  <c r="I6535"/>
  <c r="AA6531"/>
  <c r="O6531"/>
  <c r="M6531"/>
  <c r="I6531"/>
  <c r="AA6527"/>
  <c r="O6527"/>
  <c r="M6527"/>
  <c r="I6527"/>
  <c r="AA6523"/>
  <c r="O6523"/>
  <c r="M6523"/>
  <c r="I6523"/>
  <c r="AA6519"/>
  <c r="O6519"/>
  <c r="M6519"/>
  <c r="I6519"/>
  <c r="AA6515"/>
  <c r="O6515"/>
  <c r="M6515"/>
  <c r="I6515"/>
  <c r="AA6511"/>
  <c r="O6511"/>
  <c r="M6511"/>
  <c r="I6511"/>
  <c r="AA6507"/>
  <c r="O6507"/>
  <c r="M6507"/>
  <c r="I6507"/>
  <c r="AA6503"/>
  <c r="O6503"/>
  <c r="M6503"/>
  <c r="I6503"/>
  <c r="M6489"/>
  <c r="L6489"/>
  <c r="AA6498"/>
  <c r="O6498"/>
  <c r="M6498"/>
  <c r="I6498"/>
  <c r="AA6494"/>
  <c r="O6494"/>
  <c r="M6494"/>
  <c r="I6494"/>
  <c r="AA6490"/>
  <c r="O6490"/>
  <c r="M6490"/>
  <c r="I6490"/>
  <c r="M6448"/>
  <c r="L6448"/>
  <c r="AA6485"/>
  <c r="O6485"/>
  <c r="M6485"/>
  <c r="I6485"/>
  <c r="AA6481"/>
  <c r="O6481"/>
  <c r="M6481"/>
  <c r="I6481"/>
  <c r="AA6477"/>
  <c r="O6477"/>
  <c r="M6477"/>
  <c r="I6477"/>
  <c r="AA6473"/>
  <c r="O6473"/>
  <c r="M6473"/>
  <c r="I6473"/>
  <c r="AA6469"/>
  <c r="O6469"/>
  <c r="M6469"/>
  <c r="I6469"/>
  <c r="AA6465"/>
  <c r="O6465"/>
  <c r="M6465"/>
  <c r="I6465"/>
  <c r="AA6461"/>
  <c r="O6461"/>
  <c r="M6461"/>
  <c r="I6461"/>
  <c r="AA6457"/>
  <c r="O6457"/>
  <c r="M6457"/>
  <c r="I6457"/>
  <c r="AA6453"/>
  <c r="O6453"/>
  <c r="M6453"/>
  <c r="I6453"/>
  <c r="AA6449"/>
  <c r="O6449"/>
  <c r="M6449"/>
  <c r="I6449"/>
  <c r="M6435"/>
  <c r="L6435"/>
  <c r="AA6444"/>
  <c r="O6444"/>
  <c r="M6444"/>
  <c r="I6444"/>
  <c r="AA6440"/>
  <c r="O6440"/>
  <c r="M6440"/>
  <c r="I6440"/>
  <c r="AA6436"/>
  <c r="O6436"/>
  <c r="M6436"/>
  <c r="I6436"/>
  <c r="M6418"/>
  <c r="L6418"/>
  <c r="AA6431"/>
  <c r="O6431"/>
  <c r="M6431"/>
  <c r="I6431"/>
  <c r="AA6427"/>
  <c r="O6427"/>
  <c r="M6427"/>
  <c r="I6427"/>
  <c r="AA6423"/>
  <c r="O6423"/>
  <c r="M6423"/>
  <c r="I6423"/>
  <c r="AA6419"/>
  <c r="O6419"/>
  <c r="M6419"/>
  <c r="I6419"/>
  <c r="M6369"/>
  <c r="L6369"/>
  <c r="AA6414"/>
  <c r="O6414"/>
  <c r="M6414"/>
  <c r="I6414"/>
  <c r="AA6410"/>
  <c r="O6410"/>
  <c r="M6410"/>
  <c r="I6410"/>
  <c r="AA6406"/>
  <c r="O6406"/>
  <c r="M6406"/>
  <c r="I6406"/>
  <c r="AA6402"/>
  <c r="O6402"/>
  <c r="M6402"/>
  <c r="I6402"/>
  <c r="AA6398"/>
  <c r="O6398"/>
  <c r="M6398"/>
  <c r="I6398"/>
  <c r="AA6394"/>
  <c r="O6394"/>
  <c r="M6394"/>
  <c r="I6394"/>
  <c r="AA6390"/>
  <c r="O6390"/>
  <c r="M6390"/>
  <c r="I6390"/>
  <c r="AA6386"/>
  <c r="O6386"/>
  <c r="M6386"/>
  <c r="I6386"/>
  <c r="AA6382"/>
  <c r="O6382"/>
  <c r="M6382"/>
  <c r="I6382"/>
  <c r="AA6378"/>
  <c r="O6378"/>
  <c r="M6378"/>
  <c r="I6378"/>
  <c r="AA6374"/>
  <c r="O6374"/>
  <c r="M6374"/>
  <c r="I6374"/>
  <c r="AA6370"/>
  <c r="O6370"/>
  <c r="M6370"/>
  <c r="I6370"/>
  <c r="M6282"/>
  <c r="L6282"/>
  <c r="M6363"/>
  <c r="L6363"/>
  <c r="AA6364"/>
  <c r="O6364"/>
  <c r="M6364"/>
  <c r="I6364"/>
  <c r="M6322"/>
  <c r="L6322"/>
  <c r="AA6359"/>
  <c r="O6359"/>
  <c r="M6359"/>
  <c r="I6359"/>
  <c r="AA6355"/>
  <c r="O6355"/>
  <c r="M6355"/>
  <c r="I6355"/>
  <c r="AA6351"/>
  <c r="O6351"/>
  <c r="M6351"/>
  <c r="I6351"/>
  <c r="AA6347"/>
  <c r="O6347"/>
  <c r="M6347"/>
  <c r="I6347"/>
  <c r="AA6343"/>
  <c r="O6343"/>
  <c r="M6343"/>
  <c r="I6343"/>
  <c r="AA6339"/>
  <c r="O6339"/>
  <c r="M6339"/>
  <c r="I6339"/>
  <c r="AA6335"/>
  <c r="O6335"/>
  <c r="M6335"/>
  <c r="I6335"/>
  <c r="AA6331"/>
  <c r="O6331"/>
  <c r="M6331"/>
  <c r="I6331"/>
  <c r="AA6327"/>
  <c r="O6327"/>
  <c r="M6327"/>
  <c r="I6327"/>
  <c r="AA6323"/>
  <c r="O6323"/>
  <c r="M6323"/>
  <c r="I6323"/>
  <c r="M6301"/>
  <c r="L6301"/>
  <c r="AA6318"/>
  <c r="O6318"/>
  <c r="M6318"/>
  <c r="I6318"/>
  <c r="AA6314"/>
  <c r="O6314"/>
  <c r="M6314"/>
  <c r="I6314"/>
  <c r="AA6310"/>
  <c r="O6310"/>
  <c r="M6310"/>
  <c r="I6310"/>
  <c r="AA6306"/>
  <c r="O6306"/>
  <c r="M6306"/>
  <c r="I6306"/>
  <c r="AA6302"/>
  <c r="O6302"/>
  <c r="M6302"/>
  <c r="I6302"/>
  <c r="M6292"/>
  <c r="L6292"/>
  <c r="AA6297"/>
  <c r="O6297"/>
  <c r="M6297"/>
  <c r="I6297"/>
  <c r="AA6293"/>
  <c r="O6293"/>
  <c r="M6293"/>
  <c r="I6293"/>
  <c r="M6283"/>
  <c r="L6283"/>
  <c r="AA6288"/>
  <c r="O6288"/>
  <c r="M6288"/>
  <c r="I6288"/>
  <c r="AA6284"/>
  <c r="O6284"/>
  <c r="M6284"/>
  <c r="I6284"/>
  <c r="M3313"/>
  <c r="L3313"/>
  <c r="M5578"/>
  <c r="L5578"/>
  <c r="M6176"/>
  <c r="L6176"/>
  <c r="AA6277"/>
  <c r="O6277"/>
  <c r="M6277"/>
  <c r="I6277"/>
  <c r="AA6273"/>
  <c r="O6273"/>
  <c r="M6273"/>
  <c r="I6273"/>
  <c r="AA6269"/>
  <c r="O6269"/>
  <c r="M6269"/>
  <c r="I6269"/>
  <c r="AA6265"/>
  <c r="O6265"/>
  <c r="M6265"/>
  <c r="I6265"/>
  <c r="AA6261"/>
  <c r="O6261"/>
  <c r="M6261"/>
  <c r="I6261"/>
  <c r="AA6257"/>
  <c r="O6257"/>
  <c r="M6257"/>
  <c r="I6257"/>
  <c r="AA6253"/>
  <c r="O6253"/>
  <c r="M6253"/>
  <c r="I6253"/>
  <c r="AA6249"/>
  <c r="O6249"/>
  <c r="M6249"/>
  <c r="I6249"/>
  <c r="AA6245"/>
  <c r="O6245"/>
  <c r="M6245"/>
  <c r="I6245"/>
  <c r="AA6241"/>
  <c r="O6241"/>
  <c r="M6241"/>
  <c r="I6241"/>
  <c r="AA6237"/>
  <c r="O6237"/>
  <c r="M6237"/>
  <c r="I6237"/>
  <c r="AA6233"/>
  <c r="O6233"/>
  <c r="M6233"/>
  <c r="I6233"/>
  <c r="AA6229"/>
  <c r="O6229"/>
  <c r="M6229"/>
  <c r="I6229"/>
  <c r="AA6225"/>
  <c r="O6225"/>
  <c r="M6225"/>
  <c r="I6225"/>
  <c r="AA6221"/>
  <c r="O6221"/>
  <c r="M6221"/>
  <c r="I6221"/>
  <c r="AA6217"/>
  <c r="O6217"/>
  <c r="M6217"/>
  <c r="I6217"/>
  <c r="AA6213"/>
  <c r="O6213"/>
  <c r="M6213"/>
  <c r="I6213"/>
  <c r="AA6209"/>
  <c r="O6209"/>
  <c r="M6209"/>
  <c r="I6209"/>
  <c r="AA6205"/>
  <c r="O6205"/>
  <c r="M6205"/>
  <c r="I6205"/>
  <c r="AA6201"/>
  <c r="O6201"/>
  <c r="M6201"/>
  <c r="I6201"/>
  <c r="AA6197"/>
  <c r="O6197"/>
  <c r="M6197"/>
  <c r="I6197"/>
  <c r="AA6193"/>
  <c r="O6193"/>
  <c r="M6193"/>
  <c r="I6193"/>
  <c r="AA6189"/>
  <c r="O6189"/>
  <c r="M6189"/>
  <c r="I6189"/>
  <c r="AA6185"/>
  <c r="O6185"/>
  <c r="M6185"/>
  <c r="I6185"/>
  <c r="AA6181"/>
  <c r="O6181"/>
  <c r="M6181"/>
  <c r="I6181"/>
  <c r="AA6177"/>
  <c r="O6177"/>
  <c r="M6177"/>
  <c r="I6177"/>
  <c r="M6111"/>
  <c r="L6111"/>
  <c r="AA6172"/>
  <c r="O6172"/>
  <c r="M6172"/>
  <c r="I6172"/>
  <c r="AA6168"/>
  <c r="O6168"/>
  <c r="M6168"/>
  <c r="I6168"/>
  <c r="AA6164"/>
  <c r="O6164"/>
  <c r="M6164"/>
  <c r="I6164"/>
  <c r="AA6160"/>
  <c r="O6160"/>
  <c r="M6160"/>
  <c r="I6160"/>
  <c r="AA6156"/>
  <c r="O6156"/>
  <c r="M6156"/>
  <c r="I6156"/>
  <c r="AA6152"/>
  <c r="O6152"/>
  <c r="M6152"/>
  <c r="I6152"/>
  <c r="AA6148"/>
  <c r="O6148"/>
  <c r="M6148"/>
  <c r="I6148"/>
  <c r="AA6144"/>
  <c r="O6144"/>
  <c r="M6144"/>
  <c r="I6144"/>
  <c r="AA6140"/>
  <c r="O6140"/>
  <c r="M6140"/>
  <c r="I6140"/>
  <c r="AA6136"/>
  <c r="O6136"/>
  <c r="M6136"/>
  <c r="I6136"/>
  <c r="AA6132"/>
  <c r="O6132"/>
  <c r="M6132"/>
  <c r="I6132"/>
  <c r="AA6128"/>
  <c r="O6128"/>
  <c r="M6128"/>
  <c r="I6128"/>
  <c r="AA6124"/>
  <c r="O6124"/>
  <c r="M6124"/>
  <c r="I6124"/>
  <c r="AA6120"/>
  <c r="O6120"/>
  <c r="M6120"/>
  <c r="I6120"/>
  <c r="AA6116"/>
  <c r="O6116"/>
  <c r="M6116"/>
  <c r="I6116"/>
  <c r="AA6112"/>
  <c r="O6112"/>
  <c r="M6112"/>
  <c r="I6112"/>
  <c r="M5970"/>
  <c r="L5970"/>
  <c r="AA6107"/>
  <c r="O6107"/>
  <c r="M6107"/>
  <c r="I6107"/>
  <c r="AA6103"/>
  <c r="O6103"/>
  <c r="M6103"/>
  <c r="I6103"/>
  <c r="AA6099"/>
  <c r="O6099"/>
  <c r="M6099"/>
  <c r="I6099"/>
  <c r="AA6095"/>
  <c r="O6095"/>
  <c r="M6095"/>
  <c r="I6095"/>
  <c r="AA6091"/>
  <c r="O6091"/>
  <c r="M6091"/>
  <c r="I6091"/>
  <c r="AA6087"/>
  <c r="O6087"/>
  <c r="M6087"/>
  <c r="I6087"/>
  <c r="AA6083"/>
  <c r="O6083"/>
  <c r="M6083"/>
  <c r="I6083"/>
  <c r="AA6079"/>
  <c r="O6079"/>
  <c r="M6079"/>
  <c r="I6079"/>
  <c r="AA6075"/>
  <c r="O6075"/>
  <c r="M6075"/>
  <c r="I6075"/>
  <c r="AA6071"/>
  <c r="O6071"/>
  <c r="M6071"/>
  <c r="I6071"/>
  <c r="AA6067"/>
  <c r="O6067"/>
  <c r="M6067"/>
  <c r="I6067"/>
  <c r="AA6063"/>
  <c r="O6063"/>
  <c r="M6063"/>
  <c r="I6063"/>
  <c r="AA6059"/>
  <c r="O6059"/>
  <c r="M6059"/>
  <c r="I6059"/>
  <c r="AA6055"/>
  <c r="O6055"/>
  <c r="M6055"/>
  <c r="I6055"/>
  <c r="AA6051"/>
  <c r="O6051"/>
  <c r="M6051"/>
  <c r="I6051"/>
  <c r="AA6047"/>
  <c r="O6047"/>
  <c r="M6047"/>
  <c r="I6047"/>
  <c r="AA6043"/>
  <c r="O6043"/>
  <c r="M6043"/>
  <c r="I6043"/>
  <c r="AA6039"/>
  <c r="O6039"/>
  <c r="M6039"/>
  <c r="I6039"/>
  <c r="AA6035"/>
  <c r="O6035"/>
  <c r="M6035"/>
  <c r="I6035"/>
  <c r="AA6031"/>
  <c r="O6031"/>
  <c r="M6031"/>
  <c r="I6031"/>
  <c r="AA6027"/>
  <c r="O6027"/>
  <c r="M6027"/>
  <c r="I6027"/>
  <c r="AA6023"/>
  <c r="O6023"/>
  <c r="M6023"/>
  <c r="I6023"/>
  <c r="AA6019"/>
  <c r="O6019"/>
  <c r="M6019"/>
  <c r="I6019"/>
  <c r="AA6015"/>
  <c r="O6015"/>
  <c r="M6015"/>
  <c r="I6015"/>
  <c r="AA6011"/>
  <c r="O6011"/>
  <c r="M6011"/>
  <c r="I6011"/>
  <c r="AA6007"/>
  <c r="O6007"/>
  <c r="M6007"/>
  <c r="I6007"/>
  <c r="AA6003"/>
  <c r="O6003"/>
  <c r="M6003"/>
  <c r="I6003"/>
  <c r="AA5999"/>
  <c r="O5999"/>
  <c r="M5999"/>
  <c r="I5999"/>
  <c r="AA5995"/>
  <c r="O5995"/>
  <c r="M5995"/>
  <c r="I5995"/>
  <c r="AA5991"/>
  <c r="O5991"/>
  <c r="M5991"/>
  <c r="I5991"/>
  <c r="AA5987"/>
  <c r="O5987"/>
  <c r="M5987"/>
  <c r="I5987"/>
  <c r="AA5983"/>
  <c r="O5983"/>
  <c r="M5983"/>
  <c r="I5983"/>
  <c r="AA5979"/>
  <c r="O5979"/>
  <c r="M5979"/>
  <c r="I5979"/>
  <c r="AA5975"/>
  <c r="O5975"/>
  <c r="M5975"/>
  <c r="I5975"/>
  <c r="AA5971"/>
  <c r="O5971"/>
  <c r="M5971"/>
  <c r="I5971"/>
  <c r="M5933"/>
  <c r="L5933"/>
  <c r="AA5966"/>
  <c r="O5966"/>
  <c r="M5966"/>
  <c r="I5966"/>
  <c r="AA5962"/>
  <c r="O5962"/>
  <c r="M5962"/>
  <c r="I5962"/>
  <c r="AA5958"/>
  <c r="O5958"/>
  <c r="M5958"/>
  <c r="I5958"/>
  <c r="AA5954"/>
  <c r="O5954"/>
  <c r="M5954"/>
  <c r="I5954"/>
  <c r="AA5950"/>
  <c r="O5950"/>
  <c r="M5950"/>
  <c r="I5950"/>
  <c r="AA5946"/>
  <c r="O5946"/>
  <c r="M5946"/>
  <c r="I5946"/>
  <c r="AA5942"/>
  <c r="O5942"/>
  <c r="M5942"/>
  <c r="I5942"/>
  <c r="AA5938"/>
  <c r="O5938"/>
  <c r="M5938"/>
  <c r="I5938"/>
  <c r="AA5934"/>
  <c r="O5934"/>
  <c r="M5934"/>
  <c r="I5934"/>
  <c r="M5888"/>
  <c r="L5888"/>
  <c r="AA5929"/>
  <c r="O5929"/>
  <c r="M5929"/>
  <c r="I5929"/>
  <c r="AA5925"/>
  <c r="O5925"/>
  <c r="M5925"/>
  <c r="I5925"/>
  <c r="AA5921"/>
  <c r="O5921"/>
  <c r="M5921"/>
  <c r="I5921"/>
  <c r="AA5917"/>
  <c r="O5917"/>
  <c r="M5917"/>
  <c r="I5917"/>
  <c r="AA5913"/>
  <c r="O5913"/>
  <c r="M5913"/>
  <c r="I5913"/>
  <c r="AA5909"/>
  <c r="O5909"/>
  <c r="M5909"/>
  <c r="I5909"/>
  <c r="AA5905"/>
  <c r="O5905"/>
  <c r="M5905"/>
  <c r="I5905"/>
  <c r="AA5901"/>
  <c r="O5901"/>
  <c r="M5901"/>
  <c r="I5901"/>
  <c r="AA5897"/>
  <c r="O5897"/>
  <c r="M5897"/>
  <c r="I5897"/>
  <c r="AA5893"/>
  <c r="O5893"/>
  <c r="M5893"/>
  <c r="I5893"/>
  <c r="AA5889"/>
  <c r="O5889"/>
  <c r="M5889"/>
  <c r="I5889"/>
  <c r="M5867"/>
  <c r="L5867"/>
  <c r="AA5884"/>
  <c r="O5884"/>
  <c r="M5884"/>
  <c r="I5884"/>
  <c r="AA5880"/>
  <c r="O5880"/>
  <c r="M5880"/>
  <c r="I5880"/>
  <c r="AA5876"/>
  <c r="O5876"/>
  <c r="M5876"/>
  <c r="I5876"/>
  <c r="AA5872"/>
  <c r="O5872"/>
  <c r="M5872"/>
  <c r="I5872"/>
  <c r="AA5868"/>
  <c r="O5868"/>
  <c r="M5868"/>
  <c r="I5868"/>
  <c r="M5846"/>
  <c r="L5846"/>
  <c r="AA5863"/>
  <c r="O5863"/>
  <c r="M5863"/>
  <c r="I5863"/>
  <c r="AA5859"/>
  <c r="O5859"/>
  <c r="M5859"/>
  <c r="I5859"/>
  <c r="AA5855"/>
  <c r="O5855"/>
  <c r="M5855"/>
  <c r="I5855"/>
  <c r="AA5851"/>
  <c r="O5851"/>
  <c r="M5851"/>
  <c r="I5851"/>
  <c r="AA5847"/>
  <c r="O5847"/>
  <c r="M5847"/>
  <c r="I5847"/>
  <c r="M5817"/>
  <c r="L5817"/>
  <c r="AA5842"/>
  <c r="O5842"/>
  <c r="M5842"/>
  <c r="I5842"/>
  <c r="AA5838"/>
  <c r="O5838"/>
  <c r="M5838"/>
  <c r="I5838"/>
  <c r="AA5834"/>
  <c r="O5834"/>
  <c r="M5834"/>
  <c r="I5834"/>
  <c r="AA5830"/>
  <c r="O5830"/>
  <c r="M5830"/>
  <c r="I5830"/>
  <c r="AA5826"/>
  <c r="O5826"/>
  <c r="M5826"/>
  <c r="I5826"/>
  <c r="AA5822"/>
  <c r="O5822"/>
  <c r="M5822"/>
  <c r="I5822"/>
  <c r="AA5818"/>
  <c r="O5818"/>
  <c r="M5818"/>
  <c r="I5818"/>
  <c r="M5804"/>
  <c r="L5804"/>
  <c r="AA5813"/>
  <c r="O5813"/>
  <c r="M5813"/>
  <c r="I5813"/>
  <c r="AA5809"/>
  <c r="O5809"/>
  <c r="M5809"/>
  <c r="I5809"/>
  <c r="AA5805"/>
  <c r="O5805"/>
  <c r="M5805"/>
  <c r="I5805"/>
  <c r="M5767"/>
  <c r="L5767"/>
  <c r="AA5800"/>
  <c r="O5800"/>
  <c r="M5800"/>
  <c r="I5800"/>
  <c r="AA5796"/>
  <c r="O5796"/>
  <c r="M5796"/>
  <c r="I5796"/>
  <c r="AA5792"/>
  <c r="O5792"/>
  <c r="M5792"/>
  <c r="I5792"/>
  <c r="AA5788"/>
  <c r="O5788"/>
  <c r="M5788"/>
  <c r="I5788"/>
  <c r="AA5784"/>
  <c r="O5784"/>
  <c r="M5784"/>
  <c r="I5784"/>
  <c r="AA5780"/>
  <c r="O5780"/>
  <c r="M5780"/>
  <c r="I5780"/>
  <c r="AA5776"/>
  <c r="O5776"/>
  <c r="M5776"/>
  <c r="I5776"/>
  <c r="AA5772"/>
  <c r="O5772"/>
  <c r="M5772"/>
  <c r="I5772"/>
  <c r="AA5768"/>
  <c r="O5768"/>
  <c r="M5768"/>
  <c r="I5768"/>
  <c r="M5758"/>
  <c r="L5758"/>
  <c r="AA5763"/>
  <c r="O5763"/>
  <c r="M5763"/>
  <c r="I5763"/>
  <c r="AA5759"/>
  <c r="O5759"/>
  <c r="M5759"/>
  <c r="I5759"/>
  <c r="M5681"/>
  <c r="L5681"/>
  <c r="AA5754"/>
  <c r="O5754"/>
  <c r="M5754"/>
  <c r="I5754"/>
  <c r="AA5750"/>
  <c r="O5750"/>
  <c r="M5750"/>
  <c r="I5750"/>
  <c r="AA5746"/>
  <c r="O5746"/>
  <c r="M5746"/>
  <c r="I5746"/>
  <c r="AA5742"/>
  <c r="O5742"/>
  <c r="M5742"/>
  <c r="I5742"/>
  <c r="AA5738"/>
  <c r="O5738"/>
  <c r="M5738"/>
  <c r="I5738"/>
  <c r="AA5734"/>
  <c r="O5734"/>
  <c r="M5734"/>
  <c r="I5734"/>
  <c r="AA5730"/>
  <c r="O5730"/>
  <c r="M5730"/>
  <c r="I5730"/>
  <c r="AA5726"/>
  <c r="O5726"/>
  <c r="M5726"/>
  <c r="I5726"/>
  <c r="AA5722"/>
  <c r="O5722"/>
  <c r="M5722"/>
  <c r="I5722"/>
  <c r="AA5718"/>
  <c r="O5718"/>
  <c r="M5718"/>
  <c r="I5718"/>
  <c r="AA5714"/>
  <c r="O5714"/>
  <c r="M5714"/>
  <c r="I5714"/>
  <c r="AA5710"/>
  <c r="O5710"/>
  <c r="M5710"/>
  <c r="I5710"/>
  <c r="AA5706"/>
  <c r="O5706"/>
  <c r="M5706"/>
  <c r="I5706"/>
  <c r="AA5702"/>
  <c r="O5702"/>
  <c r="M5702"/>
  <c r="I5702"/>
  <c r="AA5698"/>
  <c r="O5698"/>
  <c r="M5698"/>
  <c r="I5698"/>
  <c r="AA5694"/>
  <c r="O5694"/>
  <c r="M5694"/>
  <c r="I5694"/>
  <c r="AA5690"/>
  <c r="O5690"/>
  <c r="M5690"/>
  <c r="I5690"/>
  <c r="AA5686"/>
  <c r="O5686"/>
  <c r="M5686"/>
  <c r="I5686"/>
  <c r="AA5682"/>
  <c r="O5682"/>
  <c r="M5682"/>
  <c r="I5682"/>
  <c r="M5656"/>
  <c r="L5656"/>
  <c r="AA5677"/>
  <c r="O5677"/>
  <c r="M5677"/>
  <c r="I5677"/>
  <c r="AA5673"/>
  <c r="O5673"/>
  <c r="M5673"/>
  <c r="I5673"/>
  <c r="AA5669"/>
  <c r="O5669"/>
  <c r="M5669"/>
  <c r="I5669"/>
  <c r="AA5665"/>
  <c r="O5665"/>
  <c r="M5665"/>
  <c r="I5665"/>
  <c r="AA5661"/>
  <c r="O5661"/>
  <c r="M5661"/>
  <c r="I5661"/>
  <c r="AA5657"/>
  <c r="O5657"/>
  <c r="M5657"/>
  <c r="I5657"/>
  <c r="M5579"/>
  <c r="L5579"/>
  <c r="AA5652"/>
  <c r="O5652"/>
  <c r="M5652"/>
  <c r="I5652"/>
  <c r="AA5648"/>
  <c r="O5648"/>
  <c r="M5648"/>
  <c r="I5648"/>
  <c r="AA5644"/>
  <c r="O5644"/>
  <c r="M5644"/>
  <c r="I5644"/>
  <c r="AA5640"/>
  <c r="O5640"/>
  <c r="M5640"/>
  <c r="I5640"/>
  <c r="AA5636"/>
  <c r="O5636"/>
  <c r="M5636"/>
  <c r="I5636"/>
  <c r="AA5632"/>
  <c r="O5632"/>
  <c r="M5632"/>
  <c r="I5632"/>
  <c r="AA5628"/>
  <c r="O5628"/>
  <c r="M5628"/>
  <c r="I5628"/>
  <c r="AA5624"/>
  <c r="O5624"/>
  <c r="M5624"/>
  <c r="I5624"/>
  <c r="AA5620"/>
  <c r="O5620"/>
  <c r="M5620"/>
  <c r="I5620"/>
  <c r="AA5616"/>
  <c r="O5616"/>
  <c r="M5616"/>
  <c r="I5616"/>
  <c r="AA5612"/>
  <c r="O5612"/>
  <c r="M5612"/>
  <c r="I5612"/>
  <c r="AA5608"/>
  <c r="O5608"/>
  <c r="M5608"/>
  <c r="I5608"/>
  <c r="AA5604"/>
  <c r="O5604"/>
  <c r="M5604"/>
  <c r="I5604"/>
  <c r="AA5600"/>
  <c r="O5600"/>
  <c r="M5600"/>
  <c r="I5600"/>
  <c r="AA5596"/>
  <c r="O5596"/>
  <c r="M5596"/>
  <c r="I5596"/>
  <c r="AA5592"/>
  <c r="O5592"/>
  <c r="M5592"/>
  <c r="I5592"/>
  <c r="AA5588"/>
  <c r="O5588"/>
  <c r="M5588"/>
  <c r="I5588"/>
  <c r="AA5584"/>
  <c r="O5584"/>
  <c r="M5584"/>
  <c r="I5584"/>
  <c r="AA5580"/>
  <c r="O5580"/>
  <c r="M5580"/>
  <c r="I5580"/>
  <c r="M4725"/>
  <c r="L4725"/>
  <c r="M5217"/>
  <c r="L5217"/>
  <c r="M5273"/>
  <c r="L5273"/>
  <c r="AA5574"/>
  <c r="O5574"/>
  <c r="M5574"/>
  <c r="I5574"/>
  <c r="AA5570"/>
  <c r="O5570"/>
  <c r="M5570"/>
  <c r="I5570"/>
  <c r="AA5566"/>
  <c r="O5566"/>
  <c r="M5566"/>
  <c r="I5566"/>
  <c r="AA5562"/>
  <c r="O5562"/>
  <c r="M5562"/>
  <c r="I5562"/>
  <c r="AA5558"/>
  <c r="O5558"/>
  <c r="M5558"/>
  <c r="I5558"/>
  <c r="AA5554"/>
  <c r="O5554"/>
  <c r="M5554"/>
  <c r="I5554"/>
  <c r="AA5550"/>
  <c r="O5550"/>
  <c r="M5550"/>
  <c r="I5550"/>
  <c r="AA5546"/>
  <c r="O5546"/>
  <c r="M5546"/>
  <c r="I5546"/>
  <c r="AA5542"/>
  <c r="O5542"/>
  <c r="M5542"/>
  <c r="I5542"/>
  <c r="AA5538"/>
  <c r="O5538"/>
  <c r="M5538"/>
  <c r="I5538"/>
  <c r="AA5534"/>
  <c r="O5534"/>
  <c r="M5534"/>
  <c r="I5534"/>
  <c r="AA5530"/>
  <c r="O5530"/>
  <c r="M5530"/>
  <c r="I5530"/>
  <c r="AA5526"/>
  <c r="O5526"/>
  <c r="M5526"/>
  <c r="I5526"/>
  <c r="AA5522"/>
  <c r="O5522"/>
  <c r="M5522"/>
  <c r="I5522"/>
  <c r="AA5518"/>
  <c r="O5518"/>
  <c r="M5518"/>
  <c r="I5518"/>
  <c r="AA5514"/>
  <c r="O5514"/>
  <c r="M5514"/>
  <c r="I5514"/>
  <c r="AA5510"/>
  <c r="O5510"/>
  <c r="M5510"/>
  <c r="I5510"/>
  <c r="AA5506"/>
  <c r="O5506"/>
  <c r="M5506"/>
  <c r="I5506"/>
  <c r="AA5502"/>
  <c r="O5502"/>
  <c r="M5502"/>
  <c r="I5502"/>
  <c r="AA5498"/>
  <c r="O5498"/>
  <c r="M5498"/>
  <c r="I5498"/>
  <c r="AA5494"/>
  <c r="O5494"/>
  <c r="M5494"/>
  <c r="I5494"/>
  <c r="AA5490"/>
  <c r="O5490"/>
  <c r="M5490"/>
  <c r="I5490"/>
  <c r="AA5486"/>
  <c r="O5486"/>
  <c r="M5486"/>
  <c r="I5486"/>
  <c r="AA5482"/>
  <c r="O5482"/>
  <c r="M5482"/>
  <c r="I5482"/>
  <c r="AA5478"/>
  <c r="O5478"/>
  <c r="M5478"/>
  <c r="I5478"/>
  <c r="AA5474"/>
  <c r="O5474"/>
  <c r="M5474"/>
  <c r="I5474"/>
  <c r="AA5470"/>
  <c r="O5470"/>
  <c r="M5470"/>
  <c r="I5470"/>
  <c r="AA5466"/>
  <c r="O5466"/>
  <c r="M5466"/>
  <c r="I5466"/>
  <c r="AA5462"/>
  <c r="O5462"/>
  <c r="M5462"/>
  <c r="I5462"/>
  <c r="AA5458"/>
  <c r="O5458"/>
  <c r="M5458"/>
  <c r="I5458"/>
  <c r="AA5454"/>
  <c r="O5454"/>
  <c r="M5454"/>
  <c r="I5454"/>
  <c r="AA5450"/>
  <c r="O5450"/>
  <c r="M5450"/>
  <c r="I5450"/>
  <c r="AA5446"/>
  <c r="O5446"/>
  <c r="M5446"/>
  <c r="I5446"/>
  <c r="AA5442"/>
  <c r="O5442"/>
  <c r="M5442"/>
  <c r="I5442"/>
  <c r="AA5438"/>
  <c r="O5438"/>
  <c r="M5438"/>
  <c r="I5438"/>
  <c r="AA5434"/>
  <c r="O5434"/>
  <c r="M5434"/>
  <c r="I5434"/>
  <c r="AA5430"/>
  <c r="O5430"/>
  <c r="M5430"/>
  <c r="I5430"/>
  <c r="AA5426"/>
  <c r="O5426"/>
  <c r="M5426"/>
  <c r="I5426"/>
  <c r="AA5422"/>
  <c r="O5422"/>
  <c r="M5422"/>
  <c r="I5422"/>
  <c r="AA5418"/>
  <c r="O5418"/>
  <c r="M5418"/>
  <c r="I5418"/>
  <c r="AA5414"/>
  <c r="O5414"/>
  <c r="M5414"/>
  <c r="I5414"/>
  <c r="AA5410"/>
  <c r="O5410"/>
  <c r="M5410"/>
  <c r="I5410"/>
  <c r="AA5406"/>
  <c r="O5406"/>
  <c r="M5406"/>
  <c r="I5406"/>
  <c r="AA5402"/>
  <c r="O5402"/>
  <c r="M5402"/>
  <c r="I5402"/>
  <c r="AA5398"/>
  <c r="O5398"/>
  <c r="M5398"/>
  <c r="I5398"/>
  <c r="AA5394"/>
  <c r="O5394"/>
  <c r="M5394"/>
  <c r="I5394"/>
  <c r="AA5390"/>
  <c r="O5390"/>
  <c r="M5390"/>
  <c r="I5390"/>
  <c r="AA5386"/>
  <c r="O5386"/>
  <c r="M5386"/>
  <c r="I5386"/>
  <c r="AA5382"/>
  <c r="O5382"/>
  <c r="M5382"/>
  <c r="I5382"/>
  <c r="AA5378"/>
  <c r="O5378"/>
  <c r="M5378"/>
  <c r="I5378"/>
  <c r="AA5374"/>
  <c r="O5374"/>
  <c r="M5374"/>
  <c r="I5374"/>
  <c r="AA5370"/>
  <c r="O5370"/>
  <c r="M5370"/>
  <c r="I5370"/>
  <c r="AA5366"/>
  <c r="O5366"/>
  <c r="M5366"/>
  <c r="I5366"/>
  <c r="AA5362"/>
  <c r="O5362"/>
  <c r="M5362"/>
  <c r="I5362"/>
  <c r="AA5358"/>
  <c r="O5358"/>
  <c r="M5358"/>
  <c r="I5358"/>
  <c r="AA5354"/>
  <c r="O5354"/>
  <c r="M5354"/>
  <c r="I5354"/>
  <c r="AA5350"/>
  <c r="O5350"/>
  <c r="M5350"/>
  <c r="I5350"/>
  <c r="AA5346"/>
  <c r="O5346"/>
  <c r="M5346"/>
  <c r="I5346"/>
  <c r="AA5342"/>
  <c r="O5342"/>
  <c r="M5342"/>
  <c r="I5342"/>
  <c r="AA5338"/>
  <c r="O5338"/>
  <c r="M5338"/>
  <c r="I5338"/>
  <c r="AA5334"/>
  <c r="O5334"/>
  <c r="M5334"/>
  <c r="I5334"/>
  <c r="AA5330"/>
  <c r="O5330"/>
  <c r="M5330"/>
  <c r="I5330"/>
  <c r="AA5326"/>
  <c r="O5326"/>
  <c r="M5326"/>
  <c r="I5326"/>
  <c r="AA5322"/>
  <c r="O5322"/>
  <c r="M5322"/>
  <c r="I5322"/>
  <c r="AA5318"/>
  <c r="O5318"/>
  <c r="M5318"/>
  <c r="I5318"/>
  <c r="AA5314"/>
  <c r="O5314"/>
  <c r="M5314"/>
  <c r="I5314"/>
  <c r="AA5310"/>
  <c r="O5310"/>
  <c r="M5310"/>
  <c r="I5310"/>
  <c r="AA5306"/>
  <c r="O5306"/>
  <c r="M5306"/>
  <c r="I5306"/>
  <c r="AA5302"/>
  <c r="O5302"/>
  <c r="M5302"/>
  <c r="I5302"/>
  <c r="AA5298"/>
  <c r="O5298"/>
  <c r="M5298"/>
  <c r="I5298"/>
  <c r="AA5294"/>
  <c r="O5294"/>
  <c r="M5294"/>
  <c r="I5294"/>
  <c r="AA5290"/>
  <c r="O5290"/>
  <c r="M5290"/>
  <c r="I5290"/>
  <c r="AA5286"/>
  <c r="O5286"/>
  <c r="M5286"/>
  <c r="I5286"/>
  <c r="AA5282"/>
  <c r="O5282"/>
  <c r="M5282"/>
  <c r="I5282"/>
  <c r="AA5278"/>
  <c r="O5278"/>
  <c r="M5278"/>
  <c r="I5278"/>
  <c r="AA5274"/>
  <c r="O5274"/>
  <c r="M5274"/>
  <c r="I5274"/>
  <c r="M5264"/>
  <c r="L5264"/>
  <c r="AA5269"/>
  <c r="O5269"/>
  <c r="M5269"/>
  <c r="I5269"/>
  <c r="AA5265"/>
  <c r="O5265"/>
  <c r="M5265"/>
  <c r="I5265"/>
  <c r="M5247"/>
  <c r="L5247"/>
  <c r="AA5260"/>
  <c r="O5260"/>
  <c r="M5260"/>
  <c r="I5260"/>
  <c r="AA5256"/>
  <c r="O5256"/>
  <c r="M5256"/>
  <c r="I5256"/>
  <c r="AA5252"/>
  <c r="O5252"/>
  <c r="M5252"/>
  <c r="I5252"/>
  <c r="AA5248"/>
  <c r="O5248"/>
  <c r="M5248"/>
  <c r="I5248"/>
  <c r="M5218"/>
  <c r="L5218"/>
  <c r="AA5243"/>
  <c r="O5243"/>
  <c r="M5243"/>
  <c r="I5243"/>
  <c r="AA5239"/>
  <c r="O5239"/>
  <c r="M5239"/>
  <c r="I5239"/>
  <c r="AA5235"/>
  <c r="O5235"/>
  <c r="M5235"/>
  <c r="I5235"/>
  <c r="AA5231"/>
  <c r="O5231"/>
  <c r="M5231"/>
  <c r="I5231"/>
  <c r="AA5227"/>
  <c r="O5227"/>
  <c r="M5227"/>
  <c r="I5227"/>
  <c r="AA5223"/>
  <c r="O5223"/>
  <c r="M5223"/>
  <c r="I5223"/>
  <c r="AA5219"/>
  <c r="O5219"/>
  <c r="M5219"/>
  <c r="I5219"/>
  <c r="M4726"/>
  <c r="L4726"/>
  <c r="M5212"/>
  <c r="L5212"/>
  <c r="AA5213"/>
  <c r="O5213"/>
  <c r="M5213"/>
  <c r="I5213"/>
  <c r="M5179"/>
  <c r="L5179"/>
  <c r="AA5208"/>
  <c r="O5208"/>
  <c r="M5208"/>
  <c r="I5208"/>
  <c r="AA5204"/>
  <c r="O5204"/>
  <c r="M5204"/>
  <c r="I5204"/>
  <c r="AA5200"/>
  <c r="O5200"/>
  <c r="M5200"/>
  <c r="I5200"/>
  <c r="AA5196"/>
  <c r="O5196"/>
  <c r="M5196"/>
  <c r="I5196"/>
  <c r="AA5192"/>
  <c r="O5192"/>
  <c r="M5192"/>
  <c r="I5192"/>
  <c r="AA5188"/>
  <c r="O5188"/>
  <c r="M5188"/>
  <c r="I5188"/>
  <c r="AA5184"/>
  <c r="O5184"/>
  <c r="M5184"/>
  <c r="I5184"/>
  <c r="AA5180"/>
  <c r="O5180"/>
  <c r="M5180"/>
  <c r="I5180"/>
  <c r="M5166"/>
  <c r="L5166"/>
  <c r="AA5175"/>
  <c r="O5175"/>
  <c r="M5175"/>
  <c r="I5175"/>
  <c r="AA5171"/>
  <c r="O5171"/>
  <c r="M5171"/>
  <c r="I5171"/>
  <c r="AA5167"/>
  <c r="O5167"/>
  <c r="M5167"/>
  <c r="I5167"/>
  <c r="M5161"/>
  <c r="L5161"/>
  <c r="AA5162"/>
  <c r="O5162"/>
  <c r="M5162"/>
  <c r="I5162"/>
  <c r="M5128"/>
  <c r="L5128"/>
  <c r="AA5157"/>
  <c r="O5157"/>
  <c r="M5157"/>
  <c r="I5157"/>
  <c r="AA5153"/>
  <c r="O5153"/>
  <c r="M5153"/>
  <c r="I5153"/>
  <c r="AA5149"/>
  <c r="O5149"/>
  <c r="M5149"/>
  <c r="I5149"/>
  <c r="AA5145"/>
  <c r="O5145"/>
  <c r="M5145"/>
  <c r="I5145"/>
  <c r="AA5141"/>
  <c r="O5141"/>
  <c r="M5141"/>
  <c r="I5141"/>
  <c r="AA5137"/>
  <c r="O5137"/>
  <c r="M5137"/>
  <c r="I5137"/>
  <c r="AA5133"/>
  <c r="O5133"/>
  <c r="M5133"/>
  <c r="I5133"/>
  <c r="AA5129"/>
  <c r="O5129"/>
  <c r="M5129"/>
  <c r="I5129"/>
  <c r="M5123"/>
  <c r="L5123"/>
  <c r="AA5124"/>
  <c r="O5124"/>
  <c r="M5124"/>
  <c r="I5124"/>
  <c r="M5110"/>
  <c r="L5110"/>
  <c r="AA5119"/>
  <c r="O5119"/>
  <c r="M5119"/>
  <c r="I5119"/>
  <c r="AA5115"/>
  <c r="O5115"/>
  <c r="M5115"/>
  <c r="I5115"/>
  <c r="AA5111"/>
  <c r="O5111"/>
  <c r="M5111"/>
  <c r="I5111"/>
  <c r="M5101"/>
  <c r="L5101"/>
  <c r="AA5106"/>
  <c r="O5106"/>
  <c r="M5106"/>
  <c r="I5106"/>
  <c r="AA5102"/>
  <c r="O5102"/>
  <c r="M5102"/>
  <c r="I5102"/>
  <c r="M5040"/>
  <c r="L5040"/>
  <c r="AA5097"/>
  <c r="O5097"/>
  <c r="M5097"/>
  <c r="I5097"/>
  <c r="AA5093"/>
  <c r="O5093"/>
  <c r="M5093"/>
  <c r="I5093"/>
  <c r="AA5089"/>
  <c r="O5089"/>
  <c r="M5089"/>
  <c r="I5089"/>
  <c r="AA5085"/>
  <c r="O5085"/>
  <c r="M5085"/>
  <c r="I5085"/>
  <c r="AA5081"/>
  <c r="O5081"/>
  <c r="M5081"/>
  <c r="I5081"/>
  <c r="AA5077"/>
  <c r="O5077"/>
  <c r="M5077"/>
  <c r="I5077"/>
  <c r="AA5073"/>
  <c r="O5073"/>
  <c r="M5073"/>
  <c r="I5073"/>
  <c r="AA5069"/>
  <c r="O5069"/>
  <c r="M5069"/>
  <c r="I5069"/>
  <c r="AA5065"/>
  <c r="O5065"/>
  <c r="M5065"/>
  <c r="I5065"/>
  <c r="AA5061"/>
  <c r="O5061"/>
  <c r="M5061"/>
  <c r="I5061"/>
  <c r="AA5057"/>
  <c r="O5057"/>
  <c r="M5057"/>
  <c r="I5057"/>
  <c r="AA5053"/>
  <c r="O5053"/>
  <c r="M5053"/>
  <c r="I5053"/>
  <c r="AA5049"/>
  <c r="O5049"/>
  <c r="M5049"/>
  <c r="I5049"/>
  <c r="AA5045"/>
  <c r="O5045"/>
  <c r="M5045"/>
  <c r="I5045"/>
  <c r="AA5041"/>
  <c r="O5041"/>
  <c r="M5041"/>
  <c r="I5041"/>
  <c r="M4999"/>
  <c r="L4999"/>
  <c r="AA5036"/>
  <c r="O5036"/>
  <c r="M5036"/>
  <c r="I5036"/>
  <c r="AA5032"/>
  <c r="O5032"/>
  <c r="M5032"/>
  <c r="I5032"/>
  <c r="AA5028"/>
  <c r="O5028"/>
  <c r="M5028"/>
  <c r="I5028"/>
  <c r="AA5024"/>
  <c r="O5024"/>
  <c r="M5024"/>
  <c r="I5024"/>
  <c r="AA5020"/>
  <c r="O5020"/>
  <c r="M5020"/>
  <c r="I5020"/>
  <c r="AA5016"/>
  <c r="O5016"/>
  <c r="M5016"/>
  <c r="I5016"/>
  <c r="AA5012"/>
  <c r="O5012"/>
  <c r="M5012"/>
  <c r="I5012"/>
  <c r="AA5008"/>
  <c r="O5008"/>
  <c r="M5008"/>
  <c r="I5008"/>
  <c r="AA5004"/>
  <c r="O5004"/>
  <c r="M5004"/>
  <c r="I5004"/>
  <c r="AA5000"/>
  <c r="O5000"/>
  <c r="M5000"/>
  <c r="I5000"/>
  <c r="M4970"/>
  <c r="L4970"/>
  <c r="AA4995"/>
  <c r="O4995"/>
  <c r="M4995"/>
  <c r="I4995"/>
  <c r="AA4991"/>
  <c r="O4991"/>
  <c r="M4991"/>
  <c r="I4991"/>
  <c r="AA4987"/>
  <c r="O4987"/>
  <c r="M4987"/>
  <c r="I4987"/>
  <c r="AA4983"/>
  <c r="O4983"/>
  <c r="M4983"/>
  <c r="I4983"/>
  <c r="AA4979"/>
  <c r="O4979"/>
  <c r="M4979"/>
  <c r="I4979"/>
  <c r="AA4975"/>
  <c r="O4975"/>
  <c r="M4975"/>
  <c r="I4975"/>
  <c r="AA4971"/>
  <c r="O4971"/>
  <c r="M4971"/>
  <c r="I4971"/>
  <c r="M4961"/>
  <c r="L4961"/>
  <c r="AA4966"/>
  <c r="O4966"/>
  <c r="M4966"/>
  <c r="I4966"/>
  <c r="AA4962"/>
  <c r="O4962"/>
  <c r="M4962"/>
  <c r="I4962"/>
  <c r="M4956"/>
  <c r="L4956"/>
  <c r="AA4957"/>
  <c r="O4957"/>
  <c r="M4957"/>
  <c r="I4957"/>
  <c r="M4951"/>
  <c r="L4951"/>
  <c r="AA4952"/>
  <c r="O4952"/>
  <c r="M4952"/>
  <c r="I4952"/>
  <c r="M4946"/>
  <c r="L4946"/>
  <c r="AA4947"/>
  <c r="O4947"/>
  <c r="M4947"/>
  <c r="I4947"/>
  <c r="M4901"/>
  <c r="L4901"/>
  <c r="AA4942"/>
  <c r="O4942"/>
  <c r="M4942"/>
  <c r="I4942"/>
  <c r="AA4938"/>
  <c r="O4938"/>
  <c r="M4938"/>
  <c r="I4938"/>
  <c r="AA4934"/>
  <c r="O4934"/>
  <c r="M4934"/>
  <c r="I4934"/>
  <c r="AA4930"/>
  <c r="O4930"/>
  <c r="M4930"/>
  <c r="I4930"/>
  <c r="AA4926"/>
  <c r="O4926"/>
  <c r="M4926"/>
  <c r="I4926"/>
  <c r="AA4922"/>
  <c r="O4922"/>
  <c r="M4922"/>
  <c r="I4922"/>
  <c r="AA4918"/>
  <c r="O4918"/>
  <c r="M4918"/>
  <c r="I4918"/>
  <c r="AA4914"/>
  <c r="O4914"/>
  <c r="M4914"/>
  <c r="I4914"/>
  <c r="AA4910"/>
  <c r="O4910"/>
  <c r="M4910"/>
  <c r="I4910"/>
  <c r="AA4906"/>
  <c r="O4906"/>
  <c r="M4906"/>
  <c r="I4906"/>
  <c r="AA4902"/>
  <c r="O4902"/>
  <c r="M4902"/>
  <c r="I4902"/>
  <c r="M4876"/>
  <c r="L4876"/>
  <c r="AA4897"/>
  <c r="O4897"/>
  <c r="M4897"/>
  <c r="I4897"/>
  <c r="AA4893"/>
  <c r="O4893"/>
  <c r="M4893"/>
  <c r="I4893"/>
  <c r="AA4889"/>
  <c r="O4889"/>
  <c r="M4889"/>
  <c r="I4889"/>
  <c r="AA4885"/>
  <c r="O4885"/>
  <c r="M4885"/>
  <c r="I4885"/>
  <c r="AA4881"/>
  <c r="O4881"/>
  <c r="M4881"/>
  <c r="I4881"/>
  <c r="AA4877"/>
  <c r="O4877"/>
  <c r="M4877"/>
  <c r="I4877"/>
  <c r="M4727"/>
  <c r="L4727"/>
  <c r="AA4872"/>
  <c r="O4872"/>
  <c r="M4872"/>
  <c r="I4872"/>
  <c r="AA4868"/>
  <c r="O4868"/>
  <c r="M4868"/>
  <c r="I4868"/>
  <c r="AA4864"/>
  <c r="O4864"/>
  <c r="M4864"/>
  <c r="I4864"/>
  <c r="AA4860"/>
  <c r="O4860"/>
  <c r="M4860"/>
  <c r="I4860"/>
  <c r="AA4856"/>
  <c r="O4856"/>
  <c r="M4856"/>
  <c r="I4856"/>
  <c r="AA4852"/>
  <c r="O4852"/>
  <c r="M4852"/>
  <c r="I4852"/>
  <c r="AA4848"/>
  <c r="O4848"/>
  <c r="M4848"/>
  <c r="I4848"/>
  <c r="AA4844"/>
  <c r="O4844"/>
  <c r="M4844"/>
  <c r="I4844"/>
  <c r="AA4840"/>
  <c r="O4840"/>
  <c r="M4840"/>
  <c r="I4840"/>
  <c r="AA4836"/>
  <c r="O4836"/>
  <c r="M4836"/>
  <c r="I4836"/>
  <c r="AA4832"/>
  <c r="O4832"/>
  <c r="M4832"/>
  <c r="I4832"/>
  <c r="AA4828"/>
  <c r="O4828"/>
  <c r="M4828"/>
  <c r="I4828"/>
  <c r="AA4824"/>
  <c r="O4824"/>
  <c r="M4824"/>
  <c r="I4824"/>
  <c r="AA4820"/>
  <c r="O4820"/>
  <c r="M4820"/>
  <c r="I4820"/>
  <c r="AA4816"/>
  <c r="O4816"/>
  <c r="M4816"/>
  <c r="I4816"/>
  <c r="AA4812"/>
  <c r="O4812"/>
  <c r="M4812"/>
  <c r="I4812"/>
  <c r="AA4808"/>
  <c r="O4808"/>
  <c r="M4808"/>
  <c r="I4808"/>
  <c r="AA4804"/>
  <c r="O4804"/>
  <c r="M4804"/>
  <c r="I4804"/>
  <c r="AA4800"/>
  <c r="O4800"/>
  <c r="M4800"/>
  <c r="I4800"/>
  <c r="AA4796"/>
  <c r="O4796"/>
  <c r="M4796"/>
  <c r="I4796"/>
  <c r="AA4792"/>
  <c r="O4792"/>
  <c r="M4792"/>
  <c r="I4792"/>
  <c r="AA4788"/>
  <c r="O4788"/>
  <c r="M4788"/>
  <c r="I4788"/>
  <c r="AA4784"/>
  <c r="O4784"/>
  <c r="M4784"/>
  <c r="I4784"/>
  <c r="AA4780"/>
  <c r="O4780"/>
  <c r="M4780"/>
  <c r="I4780"/>
  <c r="AA4776"/>
  <c r="O4776"/>
  <c r="M4776"/>
  <c r="I4776"/>
  <c r="AA4772"/>
  <c r="O4772"/>
  <c r="M4772"/>
  <c r="I4772"/>
  <c r="AA4768"/>
  <c r="O4768"/>
  <c r="M4768"/>
  <c r="I4768"/>
  <c r="AA4764"/>
  <c r="O4764"/>
  <c r="M4764"/>
  <c r="I4764"/>
  <c r="AA4760"/>
  <c r="O4760"/>
  <c r="M4760"/>
  <c r="I4760"/>
  <c r="AA4756"/>
  <c r="O4756"/>
  <c r="M4756"/>
  <c r="I4756"/>
  <c r="AA4752"/>
  <c r="O4752"/>
  <c r="M4752"/>
  <c r="I4752"/>
  <c r="AA4748"/>
  <c r="O4748"/>
  <c r="M4748"/>
  <c r="I4748"/>
  <c r="AA4744"/>
  <c r="O4744"/>
  <c r="M4744"/>
  <c r="I4744"/>
  <c r="AA4740"/>
  <c r="O4740"/>
  <c r="M4740"/>
  <c r="I4740"/>
  <c r="AA4736"/>
  <c r="O4736"/>
  <c r="M4736"/>
  <c r="I4736"/>
  <c r="AA4732"/>
  <c r="O4732"/>
  <c r="M4732"/>
  <c r="I4732"/>
  <c r="AA4728"/>
  <c r="O4728"/>
  <c r="M4728"/>
  <c r="I4728"/>
  <c r="M4267"/>
  <c r="L4267"/>
  <c r="M4576"/>
  <c r="L4576"/>
  <c r="M4628"/>
  <c r="L4628"/>
  <c r="AA4721"/>
  <c r="O4721"/>
  <c r="M4721"/>
  <c r="I4721"/>
  <c r="AA4717"/>
  <c r="O4717"/>
  <c r="M4717"/>
  <c r="I4717"/>
  <c r="AA4713"/>
  <c r="O4713"/>
  <c r="M4713"/>
  <c r="I4713"/>
  <c r="AA4709"/>
  <c r="O4709"/>
  <c r="M4709"/>
  <c r="I4709"/>
  <c r="AA4705"/>
  <c r="O4705"/>
  <c r="M4705"/>
  <c r="I4705"/>
  <c r="AA4701"/>
  <c r="O4701"/>
  <c r="M4701"/>
  <c r="I4701"/>
  <c r="AA4697"/>
  <c r="O4697"/>
  <c r="M4697"/>
  <c r="I4697"/>
  <c r="AA4693"/>
  <c r="O4693"/>
  <c r="M4693"/>
  <c r="I4693"/>
  <c r="AA4689"/>
  <c r="O4689"/>
  <c r="M4689"/>
  <c r="I4689"/>
  <c r="AA4685"/>
  <c r="O4685"/>
  <c r="M4685"/>
  <c r="I4685"/>
  <c r="AA4681"/>
  <c r="O4681"/>
  <c r="M4681"/>
  <c r="I4681"/>
  <c r="AA4677"/>
  <c r="O4677"/>
  <c r="M4677"/>
  <c r="I4677"/>
  <c r="AA4673"/>
  <c r="O4673"/>
  <c r="M4673"/>
  <c r="I4673"/>
  <c r="AA4669"/>
  <c r="O4669"/>
  <c r="M4669"/>
  <c r="I4669"/>
  <c r="AA4665"/>
  <c r="O4665"/>
  <c r="M4665"/>
  <c r="I4665"/>
  <c r="AA4661"/>
  <c r="O4661"/>
  <c r="M4661"/>
  <c r="I4661"/>
  <c r="AA4657"/>
  <c r="O4657"/>
  <c r="M4657"/>
  <c r="I4657"/>
  <c r="AA4653"/>
  <c r="O4653"/>
  <c r="M4653"/>
  <c r="I4653"/>
  <c r="AA4649"/>
  <c r="O4649"/>
  <c r="M4649"/>
  <c r="I4649"/>
  <c r="AA4645"/>
  <c r="O4645"/>
  <c r="M4645"/>
  <c r="I4645"/>
  <c r="AA4641"/>
  <c r="O4641"/>
  <c r="M4641"/>
  <c r="I4641"/>
  <c r="AA4637"/>
  <c r="O4637"/>
  <c r="M4637"/>
  <c r="I4637"/>
  <c r="AA4633"/>
  <c r="O4633"/>
  <c r="M4633"/>
  <c r="I4633"/>
  <c r="AA4629"/>
  <c r="O4629"/>
  <c r="M4629"/>
  <c r="I4629"/>
  <c r="M4619"/>
  <c r="L4619"/>
  <c r="AA4624"/>
  <c r="O4624"/>
  <c r="M4624"/>
  <c r="I4624"/>
  <c r="AA4620"/>
  <c r="O4620"/>
  <c r="M4620"/>
  <c r="I4620"/>
  <c r="M4610"/>
  <c r="L4610"/>
  <c r="AA4615"/>
  <c r="O4615"/>
  <c r="M4615"/>
  <c r="I4615"/>
  <c r="AA4611"/>
  <c r="O4611"/>
  <c r="M4611"/>
  <c r="I4611"/>
  <c r="M4577"/>
  <c r="L4577"/>
  <c r="AA4606"/>
  <c r="O4606"/>
  <c r="M4606"/>
  <c r="I4606"/>
  <c r="AA4602"/>
  <c r="O4602"/>
  <c r="M4602"/>
  <c r="I4602"/>
  <c r="AA4598"/>
  <c r="O4598"/>
  <c r="M4598"/>
  <c r="I4598"/>
  <c r="AA4594"/>
  <c r="O4594"/>
  <c r="M4594"/>
  <c r="I4594"/>
  <c r="AA4590"/>
  <c r="O4590"/>
  <c r="M4590"/>
  <c r="I4590"/>
  <c r="AA4586"/>
  <c r="O4586"/>
  <c r="M4586"/>
  <c r="I4586"/>
  <c r="AA4582"/>
  <c r="O4582"/>
  <c r="M4582"/>
  <c r="I4582"/>
  <c r="AA4578"/>
  <c r="O4578"/>
  <c r="M4578"/>
  <c r="I4578"/>
  <c r="M4268"/>
  <c r="L4268"/>
  <c r="M4567"/>
  <c r="L4567"/>
  <c r="AA4572"/>
  <c r="O4572"/>
  <c r="M4572"/>
  <c r="I4572"/>
  <c r="AA4568"/>
  <c r="O4568"/>
  <c r="M4568"/>
  <c r="I4568"/>
  <c r="M4558"/>
  <c r="L4558"/>
  <c r="AA4563"/>
  <c r="O4563"/>
  <c r="M4563"/>
  <c r="I4563"/>
  <c r="AA4559"/>
  <c r="O4559"/>
  <c r="M4559"/>
  <c r="I4559"/>
  <c r="M4553"/>
  <c r="L4553"/>
  <c r="AA4554"/>
  <c r="O4554"/>
  <c r="M4554"/>
  <c r="I4554"/>
  <c r="M4536"/>
  <c r="L4536"/>
  <c r="AA4549"/>
  <c r="O4549"/>
  <c r="M4549"/>
  <c r="I4549"/>
  <c r="AA4545"/>
  <c r="O4545"/>
  <c r="M4545"/>
  <c r="I4545"/>
  <c r="AA4541"/>
  <c r="O4541"/>
  <c r="M4541"/>
  <c r="I4541"/>
  <c r="AA4537"/>
  <c r="O4537"/>
  <c r="M4537"/>
  <c r="I4537"/>
  <c r="M4523"/>
  <c r="L4523"/>
  <c r="AA4532"/>
  <c r="O4532"/>
  <c r="M4532"/>
  <c r="I4532"/>
  <c r="AA4528"/>
  <c r="O4528"/>
  <c r="M4528"/>
  <c r="I4528"/>
  <c r="AA4524"/>
  <c r="O4524"/>
  <c r="M4524"/>
  <c r="I4524"/>
  <c r="M4514"/>
  <c r="L4514"/>
  <c r="AA4519"/>
  <c r="O4519"/>
  <c r="M4519"/>
  <c r="I4519"/>
  <c r="AA4515"/>
  <c r="O4515"/>
  <c r="M4515"/>
  <c r="I4515"/>
  <c r="M4413"/>
  <c r="L4413"/>
  <c r="AA4510"/>
  <c r="O4510"/>
  <c r="M4510"/>
  <c r="I4510"/>
  <c r="AA4506"/>
  <c r="O4506"/>
  <c r="M4506"/>
  <c r="I4506"/>
  <c r="AA4502"/>
  <c r="O4502"/>
  <c r="M4502"/>
  <c r="I4502"/>
  <c r="AA4498"/>
  <c r="O4498"/>
  <c r="M4498"/>
  <c r="I4498"/>
  <c r="AA4494"/>
  <c r="O4494"/>
  <c r="M4494"/>
  <c r="I4494"/>
  <c r="AA4490"/>
  <c r="O4490"/>
  <c r="M4490"/>
  <c r="I4490"/>
  <c r="AA4486"/>
  <c r="O4486"/>
  <c r="M4486"/>
  <c r="I4486"/>
  <c r="AA4482"/>
  <c r="O4482"/>
  <c r="M4482"/>
  <c r="I4482"/>
  <c r="AA4478"/>
  <c r="O4478"/>
  <c r="M4478"/>
  <c r="I4478"/>
  <c r="AA4474"/>
  <c r="O4474"/>
  <c r="M4474"/>
  <c r="I4474"/>
  <c r="AA4470"/>
  <c r="O4470"/>
  <c r="M4470"/>
  <c r="I4470"/>
  <c r="AA4466"/>
  <c r="O4466"/>
  <c r="M4466"/>
  <c r="I4466"/>
  <c r="AA4462"/>
  <c r="O4462"/>
  <c r="M4462"/>
  <c r="I4462"/>
  <c r="AA4458"/>
  <c r="O4458"/>
  <c r="M4458"/>
  <c r="I4458"/>
  <c r="AA4454"/>
  <c r="O4454"/>
  <c r="M4454"/>
  <c r="I4454"/>
  <c r="AA4450"/>
  <c r="O4450"/>
  <c r="M4450"/>
  <c r="I4450"/>
  <c r="AA4446"/>
  <c r="O4446"/>
  <c r="M4446"/>
  <c r="I4446"/>
  <c r="AA4442"/>
  <c r="O4442"/>
  <c r="M4442"/>
  <c r="I4442"/>
  <c r="AA4438"/>
  <c r="O4438"/>
  <c r="M4438"/>
  <c r="I4438"/>
  <c r="AA4434"/>
  <c r="O4434"/>
  <c r="M4434"/>
  <c r="I4434"/>
  <c r="AA4430"/>
  <c r="O4430"/>
  <c r="M4430"/>
  <c r="I4430"/>
  <c r="AA4426"/>
  <c r="O4426"/>
  <c r="M4426"/>
  <c r="I4426"/>
  <c r="AA4422"/>
  <c r="O4422"/>
  <c r="M4422"/>
  <c r="I4422"/>
  <c r="AA4418"/>
  <c r="O4418"/>
  <c r="M4418"/>
  <c r="I4418"/>
  <c r="AA4414"/>
  <c r="O4414"/>
  <c r="M4414"/>
  <c r="I4414"/>
  <c r="M4396"/>
  <c r="L4396"/>
  <c r="AA4409"/>
  <c r="O4409"/>
  <c r="M4409"/>
  <c r="I4409"/>
  <c r="AA4405"/>
  <c r="O4405"/>
  <c r="M4405"/>
  <c r="I4405"/>
  <c r="AA4401"/>
  <c r="O4401"/>
  <c r="M4401"/>
  <c r="I4401"/>
  <c r="AA4397"/>
  <c r="O4397"/>
  <c r="M4397"/>
  <c r="I4397"/>
  <c r="M4391"/>
  <c r="L4391"/>
  <c r="AA4392"/>
  <c r="O4392"/>
  <c r="M4392"/>
  <c r="I4392"/>
  <c r="M4334"/>
  <c r="L4334"/>
  <c r="AA4387"/>
  <c r="O4387"/>
  <c r="M4387"/>
  <c r="I4387"/>
  <c r="AA4383"/>
  <c r="O4383"/>
  <c r="M4383"/>
  <c r="I4383"/>
  <c r="AA4379"/>
  <c r="O4379"/>
  <c r="M4379"/>
  <c r="I4379"/>
  <c r="AA4375"/>
  <c r="O4375"/>
  <c r="M4375"/>
  <c r="I4375"/>
  <c r="AA4371"/>
  <c r="O4371"/>
  <c r="M4371"/>
  <c r="I4371"/>
  <c r="AA4367"/>
  <c r="O4367"/>
  <c r="M4367"/>
  <c r="I4367"/>
  <c r="AA4363"/>
  <c r="O4363"/>
  <c r="M4363"/>
  <c r="I4363"/>
  <c r="AA4359"/>
  <c r="O4359"/>
  <c r="M4359"/>
  <c r="I4359"/>
  <c r="AA4355"/>
  <c r="O4355"/>
  <c r="M4355"/>
  <c r="I4355"/>
  <c r="AA4351"/>
  <c r="O4351"/>
  <c r="M4351"/>
  <c r="I4351"/>
  <c r="AA4347"/>
  <c r="O4347"/>
  <c r="M4347"/>
  <c r="I4347"/>
  <c r="AA4343"/>
  <c r="O4343"/>
  <c r="M4343"/>
  <c r="I4343"/>
  <c r="AA4339"/>
  <c r="O4339"/>
  <c r="M4339"/>
  <c r="I4339"/>
  <c r="AA4335"/>
  <c r="O4335"/>
  <c r="M4335"/>
  <c r="I4335"/>
  <c r="M4269"/>
  <c r="L4269"/>
  <c r="AA4330"/>
  <c r="O4330"/>
  <c r="M4330"/>
  <c r="I4330"/>
  <c r="AA4326"/>
  <c r="O4326"/>
  <c r="M4326"/>
  <c r="I4326"/>
  <c r="AA4322"/>
  <c r="O4322"/>
  <c r="M4322"/>
  <c r="I4322"/>
  <c r="AA4318"/>
  <c r="O4318"/>
  <c r="M4318"/>
  <c r="I4318"/>
  <c r="AA4314"/>
  <c r="O4314"/>
  <c r="M4314"/>
  <c r="I4314"/>
  <c r="AA4310"/>
  <c r="O4310"/>
  <c r="M4310"/>
  <c r="I4310"/>
  <c r="AA4306"/>
  <c r="O4306"/>
  <c r="M4306"/>
  <c r="I4306"/>
  <c r="AA4302"/>
  <c r="O4302"/>
  <c r="M4302"/>
  <c r="I4302"/>
  <c r="AA4298"/>
  <c r="O4298"/>
  <c r="M4298"/>
  <c r="I4298"/>
  <c r="AA4294"/>
  <c r="O4294"/>
  <c r="M4294"/>
  <c r="I4294"/>
  <c r="AA4290"/>
  <c r="O4290"/>
  <c r="M4290"/>
  <c r="I4290"/>
  <c r="AA4286"/>
  <c r="O4286"/>
  <c r="M4286"/>
  <c r="I4286"/>
  <c r="AA4282"/>
  <c r="O4282"/>
  <c r="M4282"/>
  <c r="I4282"/>
  <c r="AA4278"/>
  <c r="O4278"/>
  <c r="M4278"/>
  <c r="I4278"/>
  <c r="AA4274"/>
  <c r="O4274"/>
  <c r="M4274"/>
  <c r="I4274"/>
  <c r="AA4270"/>
  <c r="O4270"/>
  <c r="M4270"/>
  <c r="I4270"/>
  <c r="M3960"/>
  <c r="L3960"/>
  <c r="M4262"/>
  <c r="L4262"/>
  <c r="AA4263"/>
  <c r="O4263"/>
  <c r="M4263"/>
  <c r="I4263"/>
  <c r="M4253"/>
  <c r="L4253"/>
  <c r="AA4258"/>
  <c r="O4258"/>
  <c r="M4258"/>
  <c r="I4258"/>
  <c r="AA4254"/>
  <c r="O4254"/>
  <c r="M4254"/>
  <c r="I4254"/>
  <c r="M4000"/>
  <c r="L4000"/>
  <c r="AA4249"/>
  <c r="O4249"/>
  <c r="M4249"/>
  <c r="I4249"/>
  <c r="AA4245"/>
  <c r="O4245"/>
  <c r="M4245"/>
  <c r="I4245"/>
  <c r="AA4241"/>
  <c r="O4241"/>
  <c r="M4241"/>
  <c r="I4241"/>
  <c r="AA4237"/>
  <c r="O4237"/>
  <c r="M4237"/>
  <c r="I4237"/>
  <c r="AA4233"/>
  <c r="O4233"/>
  <c r="M4233"/>
  <c r="I4233"/>
  <c r="AA4229"/>
  <c r="O4229"/>
  <c r="M4229"/>
  <c r="I4229"/>
  <c r="AA4225"/>
  <c r="O4225"/>
  <c r="M4225"/>
  <c r="I4225"/>
  <c r="AA4221"/>
  <c r="O4221"/>
  <c r="M4221"/>
  <c r="I4221"/>
  <c r="AA4217"/>
  <c r="O4217"/>
  <c r="M4217"/>
  <c r="I4217"/>
  <c r="AA4213"/>
  <c r="O4213"/>
  <c r="M4213"/>
  <c r="I4213"/>
  <c r="AA4209"/>
  <c r="O4209"/>
  <c r="M4209"/>
  <c r="I4209"/>
  <c r="AA4205"/>
  <c r="O4205"/>
  <c r="M4205"/>
  <c r="I4205"/>
  <c r="AA4201"/>
  <c r="O4201"/>
  <c r="M4201"/>
  <c r="I4201"/>
  <c r="AA4197"/>
  <c r="O4197"/>
  <c r="M4197"/>
  <c r="I4197"/>
  <c r="AA4193"/>
  <c r="O4193"/>
  <c r="M4193"/>
  <c r="I4193"/>
  <c r="AA4189"/>
  <c r="O4189"/>
  <c r="M4189"/>
  <c r="I4189"/>
  <c r="AA4185"/>
  <c r="O4185"/>
  <c r="M4185"/>
  <c r="I4185"/>
  <c r="AA4181"/>
  <c r="O4181"/>
  <c r="M4181"/>
  <c r="I4181"/>
  <c r="AA4177"/>
  <c r="O4177"/>
  <c r="M4177"/>
  <c r="I4177"/>
  <c r="AA4173"/>
  <c r="O4173"/>
  <c r="M4173"/>
  <c r="I4173"/>
  <c r="AA4169"/>
  <c r="O4169"/>
  <c r="M4169"/>
  <c r="I4169"/>
  <c r="AA4165"/>
  <c r="O4165"/>
  <c r="M4165"/>
  <c r="I4165"/>
  <c r="AA4161"/>
  <c r="O4161"/>
  <c r="M4161"/>
  <c r="I4161"/>
  <c r="AA4157"/>
  <c r="O4157"/>
  <c r="M4157"/>
  <c r="I4157"/>
  <c r="AA4153"/>
  <c r="O4153"/>
  <c r="M4153"/>
  <c r="I4153"/>
  <c r="AA4149"/>
  <c r="O4149"/>
  <c r="M4149"/>
  <c r="I4149"/>
  <c r="AA4145"/>
  <c r="O4145"/>
  <c r="M4145"/>
  <c r="I4145"/>
  <c r="AA4141"/>
  <c r="O4141"/>
  <c r="M4141"/>
  <c r="I4141"/>
  <c r="AA4137"/>
  <c r="O4137"/>
  <c r="M4137"/>
  <c r="I4137"/>
  <c r="AA4133"/>
  <c r="O4133"/>
  <c r="M4133"/>
  <c r="I4133"/>
  <c r="AA4129"/>
  <c r="O4129"/>
  <c r="M4129"/>
  <c r="I4129"/>
  <c r="AA4125"/>
  <c r="O4125"/>
  <c r="M4125"/>
  <c r="I4125"/>
  <c r="AA4121"/>
  <c r="O4121"/>
  <c r="M4121"/>
  <c r="I4121"/>
  <c r="AA4117"/>
  <c r="O4117"/>
  <c r="M4117"/>
  <c r="I4117"/>
  <c r="AA4113"/>
  <c r="O4113"/>
  <c r="M4113"/>
  <c r="I4113"/>
  <c r="AA4109"/>
  <c r="O4109"/>
  <c r="M4109"/>
  <c r="I4109"/>
  <c r="AA4105"/>
  <c r="O4105"/>
  <c r="M4105"/>
  <c r="I4105"/>
  <c r="AA4101"/>
  <c r="O4101"/>
  <c r="M4101"/>
  <c r="I4101"/>
  <c r="AA4097"/>
  <c r="O4097"/>
  <c r="M4097"/>
  <c r="I4097"/>
  <c r="AA4093"/>
  <c r="O4093"/>
  <c r="M4093"/>
  <c r="I4093"/>
  <c r="AA4089"/>
  <c r="O4089"/>
  <c r="M4089"/>
  <c r="I4089"/>
  <c r="AA4085"/>
  <c r="O4085"/>
  <c r="M4085"/>
  <c r="I4085"/>
  <c r="AA4081"/>
  <c r="O4081"/>
  <c r="M4081"/>
  <c r="I4081"/>
  <c r="AA4077"/>
  <c r="O4077"/>
  <c r="M4077"/>
  <c r="I4077"/>
  <c r="AA4073"/>
  <c r="O4073"/>
  <c r="M4073"/>
  <c r="I4073"/>
  <c r="AA4069"/>
  <c r="O4069"/>
  <c r="M4069"/>
  <c r="I4069"/>
  <c r="AA4065"/>
  <c r="O4065"/>
  <c r="M4065"/>
  <c r="I4065"/>
  <c r="AA4061"/>
  <c r="O4061"/>
  <c r="M4061"/>
  <c r="I4061"/>
  <c r="AA4057"/>
  <c r="O4057"/>
  <c r="M4057"/>
  <c r="I4057"/>
  <c r="AA4053"/>
  <c r="O4053"/>
  <c r="M4053"/>
  <c r="I4053"/>
  <c r="AA4049"/>
  <c r="O4049"/>
  <c r="M4049"/>
  <c r="I4049"/>
  <c r="AA4045"/>
  <c r="O4045"/>
  <c r="M4045"/>
  <c r="I4045"/>
  <c r="AA4041"/>
  <c r="O4041"/>
  <c r="M4041"/>
  <c r="I4041"/>
  <c r="AA4037"/>
  <c r="O4037"/>
  <c r="M4037"/>
  <c r="I4037"/>
  <c r="AA4033"/>
  <c r="O4033"/>
  <c r="M4033"/>
  <c r="I4033"/>
  <c r="AA4029"/>
  <c r="O4029"/>
  <c r="M4029"/>
  <c r="I4029"/>
  <c r="AA4025"/>
  <c r="O4025"/>
  <c r="M4025"/>
  <c r="I4025"/>
  <c r="AA4021"/>
  <c r="O4021"/>
  <c r="M4021"/>
  <c r="I4021"/>
  <c r="AA4017"/>
  <c r="O4017"/>
  <c r="M4017"/>
  <c r="I4017"/>
  <c r="AA4013"/>
  <c r="O4013"/>
  <c r="M4013"/>
  <c r="I4013"/>
  <c r="AA4009"/>
  <c r="O4009"/>
  <c r="M4009"/>
  <c r="I4009"/>
  <c r="AA4005"/>
  <c r="O4005"/>
  <c r="M4005"/>
  <c r="I4005"/>
  <c r="AA4001"/>
  <c r="O4001"/>
  <c r="M4001"/>
  <c r="I4001"/>
  <c r="M3995"/>
  <c r="L3995"/>
  <c r="AA3996"/>
  <c r="O3996"/>
  <c r="M3996"/>
  <c r="I3996"/>
  <c r="M3990"/>
  <c r="L3990"/>
  <c r="AA3991"/>
  <c r="O3991"/>
  <c r="M3991"/>
  <c r="I3991"/>
  <c r="M3961"/>
  <c r="L3961"/>
  <c r="AA3986"/>
  <c r="O3986"/>
  <c r="M3986"/>
  <c r="I3986"/>
  <c r="AA3982"/>
  <c r="O3982"/>
  <c r="M3982"/>
  <c r="I3982"/>
  <c r="AA3978"/>
  <c r="O3978"/>
  <c r="M3978"/>
  <c r="I3978"/>
  <c r="AA3974"/>
  <c r="O3974"/>
  <c r="M3974"/>
  <c r="I3974"/>
  <c r="AA3970"/>
  <c r="O3970"/>
  <c r="M3970"/>
  <c r="I3970"/>
  <c r="AA3966"/>
  <c r="O3966"/>
  <c r="M3966"/>
  <c r="I3966"/>
  <c r="AA3962"/>
  <c r="O3962"/>
  <c r="M3962"/>
  <c r="I3962"/>
  <c r="M3314"/>
  <c r="L3314"/>
  <c r="M3659"/>
  <c r="L3659"/>
  <c r="M3955"/>
  <c r="L3955"/>
  <c r="AA3956"/>
  <c r="O3956"/>
  <c r="M3956"/>
  <c r="I3956"/>
  <c r="M3946"/>
  <c r="L3946"/>
  <c r="AA3951"/>
  <c r="O3951"/>
  <c r="M3951"/>
  <c r="I3951"/>
  <c r="AA3947"/>
  <c r="O3947"/>
  <c r="M3947"/>
  <c r="I3947"/>
  <c r="M3941"/>
  <c r="L3941"/>
  <c r="AA3942"/>
  <c r="O3942"/>
  <c r="M3942"/>
  <c r="I3942"/>
  <c r="M3764"/>
  <c r="L3764"/>
  <c r="AA3937"/>
  <c r="O3937"/>
  <c r="M3937"/>
  <c r="I3937"/>
  <c r="AA3933"/>
  <c r="O3933"/>
  <c r="M3933"/>
  <c r="I3933"/>
  <c r="AA3929"/>
  <c r="O3929"/>
  <c r="M3929"/>
  <c r="I3929"/>
  <c r="AA3925"/>
  <c r="O3925"/>
  <c r="M3925"/>
  <c r="I3925"/>
  <c r="AA3921"/>
  <c r="O3921"/>
  <c r="M3921"/>
  <c r="I3921"/>
  <c r="AA3917"/>
  <c r="O3917"/>
  <c r="M3917"/>
  <c r="I3917"/>
  <c r="AA3913"/>
  <c r="O3913"/>
  <c r="M3913"/>
  <c r="I3913"/>
  <c r="AA3909"/>
  <c r="O3909"/>
  <c r="M3909"/>
  <c r="I3909"/>
  <c r="AA3905"/>
  <c r="O3905"/>
  <c r="M3905"/>
  <c r="I3905"/>
  <c r="AA3901"/>
  <c r="O3901"/>
  <c r="M3901"/>
  <c r="I3901"/>
  <c r="AA3897"/>
  <c r="O3897"/>
  <c r="M3897"/>
  <c r="I3897"/>
  <c r="AA3893"/>
  <c r="O3893"/>
  <c r="M3893"/>
  <c r="I3893"/>
  <c r="AA3889"/>
  <c r="O3889"/>
  <c r="M3889"/>
  <c r="I3889"/>
  <c r="AA3885"/>
  <c r="O3885"/>
  <c r="M3885"/>
  <c r="I3885"/>
  <c r="AA3881"/>
  <c r="O3881"/>
  <c r="M3881"/>
  <c r="I3881"/>
  <c r="AA3877"/>
  <c r="O3877"/>
  <c r="M3877"/>
  <c r="I3877"/>
  <c r="AA3873"/>
  <c r="O3873"/>
  <c r="M3873"/>
  <c r="I3873"/>
  <c r="AA3869"/>
  <c r="O3869"/>
  <c r="M3869"/>
  <c r="I3869"/>
  <c r="AA3865"/>
  <c r="O3865"/>
  <c r="M3865"/>
  <c r="I3865"/>
  <c r="AA3861"/>
  <c r="O3861"/>
  <c r="M3861"/>
  <c r="I3861"/>
  <c r="AA3857"/>
  <c r="O3857"/>
  <c r="M3857"/>
  <c r="I3857"/>
  <c r="AA3853"/>
  <c r="O3853"/>
  <c r="M3853"/>
  <c r="I3853"/>
  <c r="AA3849"/>
  <c r="O3849"/>
  <c r="M3849"/>
  <c r="I3849"/>
  <c r="AA3845"/>
  <c r="O3845"/>
  <c r="M3845"/>
  <c r="I3845"/>
  <c r="AA3841"/>
  <c r="O3841"/>
  <c r="M3841"/>
  <c r="I3841"/>
  <c r="AA3837"/>
  <c r="O3837"/>
  <c r="M3837"/>
  <c r="I3837"/>
  <c r="AA3833"/>
  <c r="O3833"/>
  <c r="M3833"/>
  <c r="I3833"/>
  <c r="AA3829"/>
  <c r="O3829"/>
  <c r="M3829"/>
  <c r="I3829"/>
  <c r="AA3825"/>
  <c r="O3825"/>
  <c r="M3825"/>
  <c r="I3825"/>
  <c r="AA3821"/>
  <c r="O3821"/>
  <c r="M3821"/>
  <c r="I3821"/>
  <c r="AA3817"/>
  <c r="O3817"/>
  <c r="M3817"/>
  <c r="I3817"/>
  <c r="AA3813"/>
  <c r="O3813"/>
  <c r="M3813"/>
  <c r="I3813"/>
  <c r="AA3809"/>
  <c r="O3809"/>
  <c r="M3809"/>
  <c r="I3809"/>
  <c r="AA3805"/>
  <c r="O3805"/>
  <c r="M3805"/>
  <c r="I3805"/>
  <c r="AA3801"/>
  <c r="O3801"/>
  <c r="M3801"/>
  <c r="I3801"/>
  <c r="AA3797"/>
  <c r="O3797"/>
  <c r="M3797"/>
  <c r="I3797"/>
  <c r="AA3793"/>
  <c r="O3793"/>
  <c r="M3793"/>
  <c r="I3793"/>
  <c r="AA3789"/>
  <c r="O3789"/>
  <c r="M3789"/>
  <c r="I3789"/>
  <c r="AA3785"/>
  <c r="O3785"/>
  <c r="M3785"/>
  <c r="I3785"/>
  <c r="AA3781"/>
  <c r="O3781"/>
  <c r="M3781"/>
  <c r="I3781"/>
  <c r="AA3777"/>
  <c r="O3777"/>
  <c r="M3777"/>
  <c r="I3777"/>
  <c r="AA3773"/>
  <c r="O3773"/>
  <c r="M3773"/>
  <c r="I3773"/>
  <c r="AA3769"/>
  <c r="O3769"/>
  <c r="M3769"/>
  <c r="I3769"/>
  <c r="AA3765"/>
  <c r="O3765"/>
  <c r="M3765"/>
  <c r="I3765"/>
  <c r="M3759"/>
  <c r="L3759"/>
  <c r="AA3760"/>
  <c r="O3760"/>
  <c r="M3760"/>
  <c r="I3760"/>
  <c r="M3742"/>
  <c r="L3742"/>
  <c r="AA3755"/>
  <c r="O3755"/>
  <c r="M3755"/>
  <c r="I3755"/>
  <c r="AA3751"/>
  <c r="O3751"/>
  <c r="M3751"/>
  <c r="I3751"/>
  <c r="AA3747"/>
  <c r="O3747"/>
  <c r="M3747"/>
  <c r="I3747"/>
  <c r="AA3743"/>
  <c r="O3743"/>
  <c r="M3743"/>
  <c r="I3743"/>
  <c r="M3729"/>
  <c r="L3729"/>
  <c r="AA3738"/>
  <c r="O3738"/>
  <c r="M3738"/>
  <c r="I3738"/>
  <c r="AA3734"/>
  <c r="O3734"/>
  <c r="M3734"/>
  <c r="I3734"/>
  <c r="AA3730"/>
  <c r="O3730"/>
  <c r="M3730"/>
  <c r="I3730"/>
  <c r="M3660"/>
  <c r="L3660"/>
  <c r="AA3725"/>
  <c r="O3725"/>
  <c r="M3725"/>
  <c r="I3725"/>
  <c r="AA3721"/>
  <c r="O3721"/>
  <c r="M3721"/>
  <c r="I3721"/>
  <c r="AA3717"/>
  <c r="O3717"/>
  <c r="M3717"/>
  <c r="I3717"/>
  <c r="AA3713"/>
  <c r="O3713"/>
  <c r="M3713"/>
  <c r="I3713"/>
  <c r="AA3709"/>
  <c r="O3709"/>
  <c r="M3709"/>
  <c r="I3709"/>
  <c r="AA3705"/>
  <c r="O3705"/>
  <c r="M3705"/>
  <c r="I3705"/>
  <c r="AA3701"/>
  <c r="O3701"/>
  <c r="M3701"/>
  <c r="I3701"/>
  <c r="AA3697"/>
  <c r="O3697"/>
  <c r="M3697"/>
  <c r="I3697"/>
  <c r="AA3693"/>
  <c r="O3693"/>
  <c r="M3693"/>
  <c r="I3693"/>
  <c r="AA3689"/>
  <c r="O3689"/>
  <c r="M3689"/>
  <c r="I3689"/>
  <c r="AA3685"/>
  <c r="O3685"/>
  <c r="M3685"/>
  <c r="I3685"/>
  <c r="AA3681"/>
  <c r="O3681"/>
  <c r="M3681"/>
  <c r="I3681"/>
  <c r="AA3677"/>
  <c r="O3677"/>
  <c r="M3677"/>
  <c r="I3677"/>
  <c r="AA3673"/>
  <c r="O3673"/>
  <c r="M3673"/>
  <c r="I3673"/>
  <c r="AA3669"/>
  <c r="O3669"/>
  <c r="M3669"/>
  <c r="I3669"/>
  <c r="AA3665"/>
  <c r="O3665"/>
  <c r="M3665"/>
  <c r="I3665"/>
  <c r="AA3661"/>
  <c r="O3661"/>
  <c r="M3661"/>
  <c r="I3661"/>
  <c r="M3539"/>
  <c r="L3539"/>
  <c r="M3654"/>
  <c r="L3654"/>
  <c r="AA3655"/>
  <c r="O3655"/>
  <c r="M3655"/>
  <c r="I3655"/>
  <c r="M3649"/>
  <c r="L3649"/>
  <c r="AA3650"/>
  <c r="O3650"/>
  <c r="M3650"/>
  <c r="I3650"/>
  <c r="M3632"/>
  <c r="L3632"/>
  <c r="AA3645"/>
  <c r="O3645"/>
  <c r="M3645"/>
  <c r="I3645"/>
  <c r="AA3641"/>
  <c r="O3641"/>
  <c r="M3641"/>
  <c r="I3641"/>
  <c r="AA3637"/>
  <c r="O3637"/>
  <c r="M3637"/>
  <c r="I3637"/>
  <c r="AA3633"/>
  <c r="O3633"/>
  <c r="M3633"/>
  <c r="I3633"/>
  <c r="M3623"/>
  <c r="L3623"/>
  <c r="AA3628"/>
  <c r="O3628"/>
  <c r="M3628"/>
  <c r="I3628"/>
  <c r="AA3624"/>
  <c r="O3624"/>
  <c r="M3624"/>
  <c r="I3624"/>
  <c r="M3614"/>
  <c r="L3614"/>
  <c r="AA3619"/>
  <c r="O3619"/>
  <c r="M3619"/>
  <c r="I3619"/>
  <c r="AA3615"/>
  <c r="O3615"/>
  <c r="M3615"/>
  <c r="I3615"/>
  <c r="M3601"/>
  <c r="L3601"/>
  <c r="AA3610"/>
  <c r="O3610"/>
  <c r="M3610"/>
  <c r="I3610"/>
  <c r="AA3606"/>
  <c r="O3606"/>
  <c r="M3606"/>
  <c r="I3606"/>
  <c r="AA3602"/>
  <c r="O3602"/>
  <c r="M3602"/>
  <c r="I3602"/>
  <c r="M3540"/>
  <c r="L3540"/>
  <c r="AA3597"/>
  <c r="O3597"/>
  <c r="M3597"/>
  <c r="I3597"/>
  <c r="AA3593"/>
  <c r="O3593"/>
  <c r="M3593"/>
  <c r="I3593"/>
  <c r="AA3589"/>
  <c r="O3589"/>
  <c r="M3589"/>
  <c r="I3589"/>
  <c r="AA3585"/>
  <c r="O3585"/>
  <c r="M3585"/>
  <c r="I3585"/>
  <c r="AA3581"/>
  <c r="O3581"/>
  <c r="M3581"/>
  <c r="I3581"/>
  <c r="AA3577"/>
  <c r="O3577"/>
  <c r="M3577"/>
  <c r="I3577"/>
  <c r="AA3573"/>
  <c r="O3573"/>
  <c r="M3573"/>
  <c r="I3573"/>
  <c r="AA3569"/>
  <c r="O3569"/>
  <c r="M3569"/>
  <c r="I3569"/>
  <c r="AA3565"/>
  <c r="O3565"/>
  <c r="M3565"/>
  <c r="I3565"/>
  <c r="AA3561"/>
  <c r="O3561"/>
  <c r="M3561"/>
  <c r="I3561"/>
  <c r="AA3557"/>
  <c r="O3557"/>
  <c r="M3557"/>
  <c r="I3557"/>
  <c r="AA3553"/>
  <c r="O3553"/>
  <c r="M3553"/>
  <c r="I3553"/>
  <c r="AA3549"/>
  <c r="O3549"/>
  <c r="M3549"/>
  <c r="I3549"/>
  <c r="AA3545"/>
  <c r="O3545"/>
  <c r="M3545"/>
  <c r="I3545"/>
  <c r="AA3541"/>
  <c r="O3541"/>
  <c r="M3541"/>
  <c r="I3541"/>
  <c r="M3315"/>
  <c r="L3315"/>
  <c r="M3534"/>
  <c r="L3534"/>
  <c r="AA3535"/>
  <c r="O3535"/>
  <c r="M3535"/>
  <c r="I3535"/>
  <c r="M3525"/>
  <c r="L3525"/>
  <c r="AA3530"/>
  <c r="O3530"/>
  <c r="M3530"/>
  <c r="I3530"/>
  <c r="AA3526"/>
  <c r="O3526"/>
  <c r="M3526"/>
  <c r="I3526"/>
  <c r="M3520"/>
  <c r="L3520"/>
  <c r="AA3521"/>
  <c r="O3521"/>
  <c r="M3521"/>
  <c r="I3521"/>
  <c r="M3383"/>
  <c r="L3383"/>
  <c r="AA3516"/>
  <c r="O3516"/>
  <c r="M3516"/>
  <c r="I3516"/>
  <c r="AA3512"/>
  <c r="O3512"/>
  <c r="M3512"/>
  <c r="I3512"/>
  <c r="AA3508"/>
  <c r="O3508"/>
  <c r="M3508"/>
  <c r="I3508"/>
  <c r="AA3504"/>
  <c r="O3504"/>
  <c r="M3504"/>
  <c r="I3504"/>
  <c r="AA3500"/>
  <c r="O3500"/>
  <c r="M3500"/>
  <c r="I3500"/>
  <c r="AA3496"/>
  <c r="O3496"/>
  <c r="M3496"/>
  <c r="I3496"/>
  <c r="AA3492"/>
  <c r="O3492"/>
  <c r="M3492"/>
  <c r="I3492"/>
  <c r="AA3488"/>
  <c r="O3488"/>
  <c r="M3488"/>
  <c r="I3488"/>
  <c r="AA3484"/>
  <c r="O3484"/>
  <c r="M3484"/>
  <c r="I3484"/>
  <c r="AA3480"/>
  <c r="O3480"/>
  <c r="M3480"/>
  <c r="I3480"/>
  <c r="AA3476"/>
  <c r="O3476"/>
  <c r="M3476"/>
  <c r="I3476"/>
  <c r="AA3472"/>
  <c r="O3472"/>
  <c r="M3472"/>
  <c r="I3472"/>
  <c r="AA3468"/>
  <c r="O3468"/>
  <c r="M3468"/>
  <c r="I3468"/>
  <c r="AA3464"/>
  <c r="O3464"/>
  <c r="M3464"/>
  <c r="I3464"/>
  <c r="AA3460"/>
  <c r="O3460"/>
  <c r="M3460"/>
  <c r="I3460"/>
  <c r="AA3456"/>
  <c r="O3456"/>
  <c r="M3456"/>
  <c r="I3456"/>
  <c r="AA3452"/>
  <c r="O3452"/>
  <c r="M3452"/>
  <c r="I3452"/>
  <c r="AA3448"/>
  <c r="O3448"/>
  <c r="M3448"/>
  <c r="I3448"/>
  <c r="AA3444"/>
  <c r="O3444"/>
  <c r="M3444"/>
  <c r="I3444"/>
  <c r="AA3440"/>
  <c r="O3440"/>
  <c r="M3440"/>
  <c r="I3440"/>
  <c r="AA3436"/>
  <c r="O3436"/>
  <c r="M3436"/>
  <c r="I3436"/>
  <c r="AA3432"/>
  <c r="O3432"/>
  <c r="M3432"/>
  <c r="I3432"/>
  <c r="AA3428"/>
  <c r="O3428"/>
  <c r="M3428"/>
  <c r="I3428"/>
  <c r="AA3424"/>
  <c r="O3424"/>
  <c r="M3424"/>
  <c r="I3424"/>
  <c r="AA3420"/>
  <c r="O3420"/>
  <c r="M3420"/>
  <c r="I3420"/>
  <c r="AA3416"/>
  <c r="O3416"/>
  <c r="M3416"/>
  <c r="I3416"/>
  <c r="AA3412"/>
  <c r="O3412"/>
  <c r="M3412"/>
  <c r="I3412"/>
  <c r="AA3408"/>
  <c r="O3408"/>
  <c r="M3408"/>
  <c r="I3408"/>
  <c r="AA3404"/>
  <c r="O3404"/>
  <c r="M3404"/>
  <c r="I3404"/>
  <c r="AA3400"/>
  <c r="O3400"/>
  <c r="M3400"/>
  <c r="I3400"/>
  <c r="AA3396"/>
  <c r="O3396"/>
  <c r="M3396"/>
  <c r="I3396"/>
  <c r="AA3392"/>
  <c r="O3392"/>
  <c r="M3392"/>
  <c r="I3392"/>
  <c r="AA3388"/>
  <c r="O3388"/>
  <c r="M3388"/>
  <c r="I3388"/>
  <c r="AA3384"/>
  <c r="O3384"/>
  <c r="M3384"/>
  <c r="I3384"/>
  <c r="M3378"/>
  <c r="L3378"/>
  <c r="AA3379"/>
  <c r="O3379"/>
  <c r="M3379"/>
  <c r="I3379"/>
  <c r="M3365"/>
  <c r="L3365"/>
  <c r="AA3374"/>
  <c r="O3374"/>
  <c r="M3374"/>
  <c r="I3374"/>
  <c r="AA3370"/>
  <c r="O3370"/>
  <c r="M3370"/>
  <c r="I3370"/>
  <c r="AA3366"/>
  <c r="O3366"/>
  <c r="M3366"/>
  <c r="I3366"/>
  <c r="M3316"/>
  <c r="L3316"/>
  <c r="AA3361"/>
  <c r="O3361"/>
  <c r="M3361"/>
  <c r="I3361"/>
  <c r="AA3357"/>
  <c r="O3357"/>
  <c r="M3357"/>
  <c r="I3357"/>
  <c r="AA3353"/>
  <c r="O3353"/>
  <c r="M3353"/>
  <c r="I3353"/>
  <c r="AA3349"/>
  <c r="O3349"/>
  <c r="M3349"/>
  <c r="I3349"/>
  <c r="AA3345"/>
  <c r="O3345"/>
  <c r="M3345"/>
  <c r="I3345"/>
  <c r="AA3341"/>
  <c r="O3341"/>
  <c r="M3341"/>
  <c r="I3341"/>
  <c r="AA3337"/>
  <c r="O3337"/>
  <c r="M3337"/>
  <c r="I3337"/>
  <c r="AA3333"/>
  <c r="O3333"/>
  <c r="M3333"/>
  <c r="I3333"/>
  <c r="AA3329"/>
  <c r="O3329"/>
  <c r="M3329"/>
  <c r="I3329"/>
  <c r="AA3325"/>
  <c r="O3325"/>
  <c r="M3325"/>
  <c r="I3325"/>
  <c r="AA3321"/>
  <c r="O3321"/>
  <c r="M3321"/>
  <c r="I3321"/>
  <c r="AA3317"/>
  <c r="O3317"/>
  <c r="M3317"/>
  <c r="I3317"/>
  <c r="M1369"/>
  <c r="L1369"/>
  <c r="M3045"/>
  <c r="L3045"/>
  <c r="M3284"/>
  <c r="L3284"/>
  <c r="AA3309"/>
  <c r="O3309"/>
  <c r="M3309"/>
  <c r="I3309"/>
  <c r="AA3305"/>
  <c r="O3305"/>
  <c r="M3305"/>
  <c r="I3305"/>
  <c r="AA3301"/>
  <c r="O3301"/>
  <c r="M3301"/>
  <c r="I3301"/>
  <c r="AA3297"/>
  <c r="O3297"/>
  <c r="M3297"/>
  <c r="I3297"/>
  <c r="AA3293"/>
  <c r="O3293"/>
  <c r="M3293"/>
  <c r="I3293"/>
  <c r="AA3289"/>
  <c r="O3289"/>
  <c r="M3289"/>
  <c r="I3289"/>
  <c r="AA3285"/>
  <c r="O3285"/>
  <c r="M3285"/>
  <c r="I3285"/>
  <c r="M3263"/>
  <c r="L3263"/>
  <c r="AA3280"/>
  <c r="O3280"/>
  <c r="M3280"/>
  <c r="I3280"/>
  <c r="AA3276"/>
  <c r="O3276"/>
  <c r="M3276"/>
  <c r="I3276"/>
  <c r="AA3272"/>
  <c r="O3272"/>
  <c r="M3272"/>
  <c r="I3272"/>
  <c r="AA3268"/>
  <c r="O3268"/>
  <c r="M3268"/>
  <c r="I3268"/>
  <c r="AA3264"/>
  <c r="O3264"/>
  <c r="M3264"/>
  <c r="I3264"/>
  <c r="M3254"/>
  <c r="L3254"/>
  <c r="AA3259"/>
  <c r="O3259"/>
  <c r="M3259"/>
  <c r="I3259"/>
  <c r="AA3255"/>
  <c r="O3255"/>
  <c r="M3255"/>
  <c r="I3255"/>
  <c r="M3249"/>
  <c r="L3249"/>
  <c r="AA3250"/>
  <c r="O3250"/>
  <c r="M3250"/>
  <c r="I3250"/>
  <c r="M3228"/>
  <c r="L3228"/>
  <c r="AA3245"/>
  <c r="O3245"/>
  <c r="M3245"/>
  <c r="I3245"/>
  <c r="AA3241"/>
  <c r="O3241"/>
  <c r="M3241"/>
  <c r="I3241"/>
  <c r="AA3237"/>
  <c r="O3237"/>
  <c r="M3237"/>
  <c r="I3237"/>
  <c r="AA3233"/>
  <c r="O3233"/>
  <c r="M3233"/>
  <c r="I3233"/>
  <c r="AA3229"/>
  <c r="O3229"/>
  <c r="M3229"/>
  <c r="I3229"/>
  <c r="M3223"/>
  <c r="L3223"/>
  <c r="AA3224"/>
  <c r="O3224"/>
  <c r="M3224"/>
  <c r="I3224"/>
  <c r="M3202"/>
  <c r="L3202"/>
  <c r="AA3219"/>
  <c r="O3219"/>
  <c r="M3219"/>
  <c r="I3219"/>
  <c r="AA3215"/>
  <c r="O3215"/>
  <c r="M3215"/>
  <c r="I3215"/>
  <c r="AA3211"/>
  <c r="O3211"/>
  <c r="M3211"/>
  <c r="I3211"/>
  <c r="AA3207"/>
  <c r="O3207"/>
  <c r="M3207"/>
  <c r="I3207"/>
  <c r="AA3203"/>
  <c r="O3203"/>
  <c r="M3203"/>
  <c r="I3203"/>
  <c r="M3181"/>
  <c r="L3181"/>
  <c r="AA3198"/>
  <c r="O3198"/>
  <c r="M3198"/>
  <c r="I3198"/>
  <c r="AA3194"/>
  <c r="O3194"/>
  <c r="M3194"/>
  <c r="I3194"/>
  <c r="AA3190"/>
  <c r="O3190"/>
  <c r="M3190"/>
  <c r="I3190"/>
  <c r="AA3186"/>
  <c r="O3186"/>
  <c r="M3186"/>
  <c r="I3186"/>
  <c r="AA3182"/>
  <c r="O3182"/>
  <c r="M3182"/>
  <c r="I3182"/>
  <c r="M3160"/>
  <c r="L3160"/>
  <c r="AA3177"/>
  <c r="O3177"/>
  <c r="M3177"/>
  <c r="I3177"/>
  <c r="AA3173"/>
  <c r="O3173"/>
  <c r="M3173"/>
  <c r="I3173"/>
  <c r="AA3169"/>
  <c r="O3169"/>
  <c r="M3169"/>
  <c r="I3169"/>
  <c r="AA3165"/>
  <c r="O3165"/>
  <c r="M3165"/>
  <c r="I3165"/>
  <c r="AA3161"/>
  <c r="O3161"/>
  <c r="M3161"/>
  <c r="I3161"/>
  <c r="M3139"/>
  <c r="L3139"/>
  <c r="AA3156"/>
  <c r="O3156"/>
  <c r="M3156"/>
  <c r="I3156"/>
  <c r="AA3152"/>
  <c r="O3152"/>
  <c r="M3152"/>
  <c r="I3152"/>
  <c r="AA3148"/>
  <c r="O3148"/>
  <c r="M3148"/>
  <c r="I3148"/>
  <c r="AA3144"/>
  <c r="O3144"/>
  <c r="M3144"/>
  <c r="I3144"/>
  <c r="AA3140"/>
  <c r="O3140"/>
  <c r="M3140"/>
  <c r="I3140"/>
  <c r="M3134"/>
  <c r="L3134"/>
  <c r="AA3135"/>
  <c r="O3135"/>
  <c r="M3135"/>
  <c r="I3135"/>
  <c r="M3117"/>
  <c r="L3117"/>
  <c r="AA3130"/>
  <c r="O3130"/>
  <c r="M3130"/>
  <c r="I3130"/>
  <c r="AA3126"/>
  <c r="O3126"/>
  <c r="M3126"/>
  <c r="I3126"/>
  <c r="AA3122"/>
  <c r="O3122"/>
  <c r="M3122"/>
  <c r="I3122"/>
  <c r="AA3118"/>
  <c r="O3118"/>
  <c r="M3118"/>
  <c r="I3118"/>
  <c r="M3112"/>
  <c r="L3112"/>
  <c r="AA3113"/>
  <c r="O3113"/>
  <c r="M3113"/>
  <c r="I3113"/>
  <c r="M3087"/>
  <c r="L3087"/>
  <c r="AA3108"/>
  <c r="O3108"/>
  <c r="M3108"/>
  <c r="I3108"/>
  <c r="AA3104"/>
  <c r="O3104"/>
  <c r="M3104"/>
  <c r="I3104"/>
  <c r="AA3100"/>
  <c r="O3100"/>
  <c r="M3100"/>
  <c r="I3100"/>
  <c r="AA3096"/>
  <c r="O3096"/>
  <c r="M3096"/>
  <c r="I3096"/>
  <c r="AA3092"/>
  <c r="O3092"/>
  <c r="M3092"/>
  <c r="I3092"/>
  <c r="AA3088"/>
  <c r="O3088"/>
  <c r="M3088"/>
  <c r="I3088"/>
  <c r="M3046"/>
  <c r="L3046"/>
  <c r="AA3083"/>
  <c r="O3083"/>
  <c r="M3083"/>
  <c r="I3083"/>
  <c r="AA3079"/>
  <c r="O3079"/>
  <c r="M3079"/>
  <c r="I3079"/>
  <c r="AA3075"/>
  <c r="O3075"/>
  <c r="M3075"/>
  <c r="I3075"/>
  <c r="AA3071"/>
  <c r="O3071"/>
  <c r="M3071"/>
  <c r="I3071"/>
  <c r="AA3067"/>
  <c r="O3067"/>
  <c r="M3067"/>
  <c r="I3067"/>
  <c r="AA3063"/>
  <c r="O3063"/>
  <c r="M3063"/>
  <c r="I3063"/>
  <c r="AA3059"/>
  <c r="O3059"/>
  <c r="M3059"/>
  <c r="I3059"/>
  <c r="AA3055"/>
  <c r="O3055"/>
  <c r="M3055"/>
  <c r="I3055"/>
  <c r="AA3051"/>
  <c r="O3051"/>
  <c r="M3051"/>
  <c r="I3051"/>
  <c r="AA3047"/>
  <c r="O3047"/>
  <c r="M3047"/>
  <c r="I3047"/>
  <c r="M2746"/>
  <c r="L2746"/>
  <c r="M3024"/>
  <c r="L3024"/>
  <c r="AA3041"/>
  <c r="O3041"/>
  <c r="M3041"/>
  <c r="I3041"/>
  <c r="AA3037"/>
  <c r="O3037"/>
  <c r="M3037"/>
  <c r="I3037"/>
  <c r="AA3033"/>
  <c r="O3033"/>
  <c r="M3033"/>
  <c r="I3033"/>
  <c r="AA3029"/>
  <c r="O3029"/>
  <c r="M3029"/>
  <c r="I3029"/>
  <c r="AA3025"/>
  <c r="O3025"/>
  <c r="M3025"/>
  <c r="I3025"/>
  <c r="M3019"/>
  <c r="L3019"/>
  <c r="AA3020"/>
  <c r="O3020"/>
  <c r="M3020"/>
  <c r="I3020"/>
  <c r="M3014"/>
  <c r="L3014"/>
  <c r="AA3015"/>
  <c r="O3015"/>
  <c r="M3015"/>
  <c r="I3015"/>
  <c r="M3005"/>
  <c r="L3005"/>
  <c r="AA3010"/>
  <c r="O3010"/>
  <c r="M3010"/>
  <c r="I3010"/>
  <c r="AA3006"/>
  <c r="O3006"/>
  <c r="M3006"/>
  <c r="I3006"/>
  <c r="M3000"/>
  <c r="L3000"/>
  <c r="AA3001"/>
  <c r="O3001"/>
  <c r="M3001"/>
  <c r="I3001"/>
  <c r="M2955"/>
  <c r="L2955"/>
  <c r="AA2996"/>
  <c r="O2996"/>
  <c r="M2996"/>
  <c r="I2996"/>
  <c r="AA2992"/>
  <c r="O2992"/>
  <c r="M2992"/>
  <c r="I2992"/>
  <c r="AA2988"/>
  <c r="O2988"/>
  <c r="M2988"/>
  <c r="I2988"/>
  <c r="AA2984"/>
  <c r="O2984"/>
  <c r="M2984"/>
  <c r="I2984"/>
  <c r="AA2980"/>
  <c r="O2980"/>
  <c r="M2980"/>
  <c r="I2980"/>
  <c r="AA2976"/>
  <c r="O2976"/>
  <c r="M2976"/>
  <c r="I2976"/>
  <c r="AA2972"/>
  <c r="O2972"/>
  <c r="M2972"/>
  <c r="I2972"/>
  <c r="AA2968"/>
  <c r="O2968"/>
  <c r="M2968"/>
  <c r="I2968"/>
  <c r="AA2964"/>
  <c r="O2964"/>
  <c r="M2964"/>
  <c r="I2964"/>
  <c r="AA2960"/>
  <c r="O2960"/>
  <c r="M2960"/>
  <c r="I2960"/>
  <c r="AA2956"/>
  <c r="O2956"/>
  <c r="M2956"/>
  <c r="I2956"/>
  <c r="M2950"/>
  <c r="L2950"/>
  <c r="AA2951"/>
  <c r="O2951"/>
  <c r="M2951"/>
  <c r="I2951"/>
  <c r="M2893"/>
  <c r="L2893"/>
  <c r="AA2946"/>
  <c r="O2946"/>
  <c r="M2946"/>
  <c r="I2946"/>
  <c r="AA2942"/>
  <c r="O2942"/>
  <c r="M2942"/>
  <c r="I2942"/>
  <c r="AA2938"/>
  <c r="O2938"/>
  <c r="M2938"/>
  <c r="I2938"/>
  <c r="AA2934"/>
  <c r="O2934"/>
  <c r="M2934"/>
  <c r="I2934"/>
  <c r="AA2930"/>
  <c r="O2930"/>
  <c r="M2930"/>
  <c r="I2930"/>
  <c r="AA2926"/>
  <c r="O2926"/>
  <c r="M2926"/>
  <c r="I2926"/>
  <c r="AA2922"/>
  <c r="O2922"/>
  <c r="M2922"/>
  <c r="I2922"/>
  <c r="AA2918"/>
  <c r="O2918"/>
  <c r="M2918"/>
  <c r="I2918"/>
  <c r="AA2914"/>
  <c r="O2914"/>
  <c r="M2914"/>
  <c r="I2914"/>
  <c r="AA2910"/>
  <c r="O2910"/>
  <c r="M2910"/>
  <c r="I2910"/>
  <c r="AA2906"/>
  <c r="O2906"/>
  <c r="M2906"/>
  <c r="I2906"/>
  <c r="AA2902"/>
  <c r="O2902"/>
  <c r="M2902"/>
  <c r="I2902"/>
  <c r="AA2898"/>
  <c r="O2898"/>
  <c r="M2898"/>
  <c r="I2898"/>
  <c r="AA2894"/>
  <c r="O2894"/>
  <c r="M2894"/>
  <c r="I2894"/>
  <c r="M2860"/>
  <c r="L2860"/>
  <c r="AA2889"/>
  <c r="O2889"/>
  <c r="M2889"/>
  <c r="I2889"/>
  <c r="AA2885"/>
  <c r="O2885"/>
  <c r="M2885"/>
  <c r="I2885"/>
  <c r="AA2881"/>
  <c r="O2881"/>
  <c r="M2881"/>
  <c r="I2881"/>
  <c r="AA2877"/>
  <c r="O2877"/>
  <c r="M2877"/>
  <c r="I2877"/>
  <c r="AA2873"/>
  <c r="O2873"/>
  <c r="M2873"/>
  <c r="I2873"/>
  <c r="AA2869"/>
  <c r="O2869"/>
  <c r="M2869"/>
  <c r="I2869"/>
  <c r="AA2865"/>
  <c r="O2865"/>
  <c r="M2865"/>
  <c r="I2865"/>
  <c r="AA2861"/>
  <c r="O2861"/>
  <c r="M2861"/>
  <c r="I2861"/>
  <c r="M2835"/>
  <c r="L2835"/>
  <c r="AA2856"/>
  <c r="O2856"/>
  <c r="M2856"/>
  <c r="I2856"/>
  <c r="AA2852"/>
  <c r="O2852"/>
  <c r="M2852"/>
  <c r="I2852"/>
  <c r="AA2848"/>
  <c r="O2848"/>
  <c r="M2848"/>
  <c r="I2848"/>
  <c r="AA2844"/>
  <c r="O2844"/>
  <c r="M2844"/>
  <c r="I2844"/>
  <c r="AA2840"/>
  <c r="O2840"/>
  <c r="M2840"/>
  <c r="I2840"/>
  <c r="AA2836"/>
  <c r="O2836"/>
  <c r="M2836"/>
  <c r="I2836"/>
  <c r="M2782"/>
  <c r="L2782"/>
  <c r="AA2831"/>
  <c r="O2831"/>
  <c r="M2831"/>
  <c r="I2831"/>
  <c r="AA2827"/>
  <c r="O2827"/>
  <c r="M2827"/>
  <c r="I2827"/>
  <c r="AA2823"/>
  <c r="O2823"/>
  <c r="M2823"/>
  <c r="I2823"/>
  <c r="AA2819"/>
  <c r="O2819"/>
  <c r="M2819"/>
  <c r="I2819"/>
  <c r="AA2815"/>
  <c r="O2815"/>
  <c r="M2815"/>
  <c r="I2815"/>
  <c r="AA2811"/>
  <c r="O2811"/>
  <c r="M2811"/>
  <c r="I2811"/>
  <c r="AA2807"/>
  <c r="O2807"/>
  <c r="M2807"/>
  <c r="I2807"/>
  <c r="AA2803"/>
  <c r="O2803"/>
  <c r="M2803"/>
  <c r="I2803"/>
  <c r="AA2799"/>
  <c r="O2799"/>
  <c r="M2799"/>
  <c r="I2799"/>
  <c r="AA2795"/>
  <c r="O2795"/>
  <c r="M2795"/>
  <c r="I2795"/>
  <c r="AA2791"/>
  <c r="O2791"/>
  <c r="M2791"/>
  <c r="I2791"/>
  <c r="AA2787"/>
  <c r="O2787"/>
  <c r="M2787"/>
  <c r="I2787"/>
  <c r="AA2783"/>
  <c r="O2783"/>
  <c r="M2783"/>
  <c r="I2783"/>
  <c r="M2777"/>
  <c r="L2777"/>
  <c r="AA2778"/>
  <c r="O2778"/>
  <c r="M2778"/>
  <c r="I2778"/>
  <c r="M2772"/>
  <c r="L2772"/>
  <c r="AA2773"/>
  <c r="O2773"/>
  <c r="M2773"/>
  <c r="I2773"/>
  <c r="M2747"/>
  <c r="L2747"/>
  <c r="AA2768"/>
  <c r="O2768"/>
  <c r="M2768"/>
  <c r="I2768"/>
  <c r="AA2764"/>
  <c r="O2764"/>
  <c r="M2764"/>
  <c r="I2764"/>
  <c r="AA2760"/>
  <c r="O2760"/>
  <c r="M2760"/>
  <c r="I2760"/>
  <c r="AA2756"/>
  <c r="O2756"/>
  <c r="M2756"/>
  <c r="I2756"/>
  <c r="AA2752"/>
  <c r="O2752"/>
  <c r="M2752"/>
  <c r="I2752"/>
  <c r="AA2748"/>
  <c r="O2748"/>
  <c r="M2748"/>
  <c r="I2748"/>
  <c r="M2432"/>
  <c r="L2432"/>
  <c r="M2591"/>
  <c r="L2591"/>
  <c r="M2737"/>
  <c r="L2737"/>
  <c r="AA2742"/>
  <c r="O2742"/>
  <c r="M2742"/>
  <c r="I2742"/>
  <c r="AA2738"/>
  <c r="O2738"/>
  <c r="M2738"/>
  <c r="I2738"/>
  <c r="M2728"/>
  <c r="L2728"/>
  <c r="AA2733"/>
  <c r="O2733"/>
  <c r="M2733"/>
  <c r="I2733"/>
  <c r="AA2729"/>
  <c r="O2729"/>
  <c r="M2729"/>
  <c r="I2729"/>
  <c r="M2699"/>
  <c r="L2699"/>
  <c r="AA2724"/>
  <c r="O2724"/>
  <c r="M2724"/>
  <c r="I2724"/>
  <c r="AA2720"/>
  <c r="O2720"/>
  <c r="M2720"/>
  <c r="I2720"/>
  <c r="AA2716"/>
  <c r="O2716"/>
  <c r="M2716"/>
  <c r="I2716"/>
  <c r="AA2712"/>
  <c r="O2712"/>
  <c r="M2712"/>
  <c r="I2712"/>
  <c r="AA2708"/>
  <c r="O2708"/>
  <c r="M2708"/>
  <c r="I2708"/>
  <c r="AA2704"/>
  <c r="O2704"/>
  <c r="M2704"/>
  <c r="I2704"/>
  <c r="AA2700"/>
  <c r="O2700"/>
  <c r="M2700"/>
  <c r="I2700"/>
  <c r="M2694"/>
  <c r="L2694"/>
  <c r="AA2695"/>
  <c r="O2695"/>
  <c r="M2695"/>
  <c r="I2695"/>
  <c r="M2673"/>
  <c r="L2673"/>
  <c r="AA2690"/>
  <c r="O2690"/>
  <c r="M2690"/>
  <c r="I2690"/>
  <c r="AA2686"/>
  <c r="O2686"/>
  <c r="M2686"/>
  <c r="I2686"/>
  <c r="AA2682"/>
  <c r="O2682"/>
  <c r="M2682"/>
  <c r="I2682"/>
  <c r="AA2678"/>
  <c r="O2678"/>
  <c r="M2678"/>
  <c r="I2678"/>
  <c r="AA2674"/>
  <c r="O2674"/>
  <c r="M2674"/>
  <c r="I2674"/>
  <c r="M2652"/>
  <c r="L2652"/>
  <c r="AA2669"/>
  <c r="O2669"/>
  <c r="M2669"/>
  <c r="I2669"/>
  <c r="AA2665"/>
  <c r="O2665"/>
  <c r="M2665"/>
  <c r="I2665"/>
  <c r="AA2661"/>
  <c r="O2661"/>
  <c r="M2661"/>
  <c r="I2661"/>
  <c r="AA2657"/>
  <c r="O2657"/>
  <c r="M2657"/>
  <c r="I2657"/>
  <c r="AA2653"/>
  <c r="O2653"/>
  <c r="M2653"/>
  <c r="I2653"/>
  <c r="M2635"/>
  <c r="L2635"/>
  <c r="AA2648"/>
  <c r="O2648"/>
  <c r="M2648"/>
  <c r="I2648"/>
  <c r="AA2644"/>
  <c r="O2644"/>
  <c r="M2644"/>
  <c r="I2644"/>
  <c r="AA2640"/>
  <c r="O2640"/>
  <c r="M2640"/>
  <c r="I2640"/>
  <c r="AA2636"/>
  <c r="O2636"/>
  <c r="M2636"/>
  <c r="I2636"/>
  <c r="M2618"/>
  <c r="L2618"/>
  <c r="AA2631"/>
  <c r="O2631"/>
  <c r="M2631"/>
  <c r="I2631"/>
  <c r="AA2627"/>
  <c r="O2627"/>
  <c r="M2627"/>
  <c r="I2627"/>
  <c r="AA2623"/>
  <c r="O2623"/>
  <c r="M2623"/>
  <c r="I2623"/>
  <c r="AA2619"/>
  <c r="O2619"/>
  <c r="M2619"/>
  <c r="I2619"/>
  <c r="M2613"/>
  <c r="L2613"/>
  <c r="AA2614"/>
  <c r="O2614"/>
  <c r="M2614"/>
  <c r="I2614"/>
  <c r="M2592"/>
  <c r="L2592"/>
  <c r="AA2609"/>
  <c r="O2609"/>
  <c r="M2609"/>
  <c r="I2609"/>
  <c r="AA2605"/>
  <c r="O2605"/>
  <c r="M2605"/>
  <c r="I2605"/>
  <c r="AA2601"/>
  <c r="O2601"/>
  <c r="M2601"/>
  <c r="I2601"/>
  <c r="AA2597"/>
  <c r="O2597"/>
  <c r="M2597"/>
  <c r="I2597"/>
  <c r="AA2593"/>
  <c r="O2593"/>
  <c r="M2593"/>
  <c r="I2593"/>
  <c r="M2433"/>
  <c r="L2433"/>
  <c r="M2574"/>
  <c r="L2574"/>
  <c r="AA2587"/>
  <c r="O2587"/>
  <c r="M2587"/>
  <c r="I2587"/>
  <c r="AA2583"/>
  <c r="O2583"/>
  <c r="M2583"/>
  <c r="I2583"/>
  <c r="AA2579"/>
  <c r="O2579"/>
  <c r="M2579"/>
  <c r="I2579"/>
  <c r="AA2575"/>
  <c r="O2575"/>
  <c r="M2575"/>
  <c r="I2575"/>
  <c r="M2569"/>
  <c r="L2569"/>
  <c r="AA2570"/>
  <c r="O2570"/>
  <c r="M2570"/>
  <c r="I2570"/>
  <c r="M2564"/>
  <c r="L2564"/>
  <c r="AA2565"/>
  <c r="O2565"/>
  <c r="M2565"/>
  <c r="I2565"/>
  <c r="M2535"/>
  <c r="L2535"/>
  <c r="AA2560"/>
  <c r="O2560"/>
  <c r="M2560"/>
  <c r="I2560"/>
  <c r="AA2556"/>
  <c r="O2556"/>
  <c r="M2556"/>
  <c r="I2556"/>
  <c r="AA2552"/>
  <c r="O2552"/>
  <c r="M2552"/>
  <c r="I2552"/>
  <c r="AA2548"/>
  <c r="O2548"/>
  <c r="M2548"/>
  <c r="I2548"/>
  <c r="AA2544"/>
  <c r="O2544"/>
  <c r="M2544"/>
  <c r="I2544"/>
  <c r="AA2540"/>
  <c r="O2540"/>
  <c r="M2540"/>
  <c r="I2540"/>
  <c r="AA2536"/>
  <c r="O2536"/>
  <c r="M2536"/>
  <c r="I2536"/>
  <c r="M2518"/>
  <c r="L2518"/>
  <c r="AA2531"/>
  <c r="O2531"/>
  <c r="M2531"/>
  <c r="I2531"/>
  <c r="AA2527"/>
  <c r="O2527"/>
  <c r="M2527"/>
  <c r="I2527"/>
  <c r="AA2523"/>
  <c r="O2523"/>
  <c r="M2523"/>
  <c r="I2523"/>
  <c r="AA2519"/>
  <c r="O2519"/>
  <c r="M2519"/>
  <c r="I2519"/>
  <c r="M2473"/>
  <c r="L2473"/>
  <c r="AA2514"/>
  <c r="O2514"/>
  <c r="M2514"/>
  <c r="I2514"/>
  <c r="AA2510"/>
  <c r="O2510"/>
  <c r="M2510"/>
  <c r="I2510"/>
  <c r="AA2506"/>
  <c r="O2506"/>
  <c r="M2506"/>
  <c r="I2506"/>
  <c r="AA2502"/>
  <c r="O2502"/>
  <c r="M2502"/>
  <c r="I2502"/>
  <c r="AA2498"/>
  <c r="O2498"/>
  <c r="M2498"/>
  <c r="I2498"/>
  <c r="AA2494"/>
  <c r="O2494"/>
  <c r="M2494"/>
  <c r="I2494"/>
  <c r="AA2490"/>
  <c r="O2490"/>
  <c r="M2490"/>
  <c r="I2490"/>
  <c r="AA2486"/>
  <c r="O2486"/>
  <c r="M2486"/>
  <c r="I2486"/>
  <c r="AA2482"/>
  <c r="O2482"/>
  <c r="M2482"/>
  <c r="I2482"/>
  <c r="AA2478"/>
  <c r="O2478"/>
  <c r="M2478"/>
  <c r="I2478"/>
  <c r="AA2474"/>
  <c r="O2474"/>
  <c r="M2474"/>
  <c r="I2474"/>
  <c r="M2468"/>
  <c r="L2468"/>
  <c r="AA2469"/>
  <c r="O2469"/>
  <c r="M2469"/>
  <c r="I2469"/>
  <c r="M2459"/>
  <c r="L2459"/>
  <c r="AA2464"/>
  <c r="O2464"/>
  <c r="M2464"/>
  <c r="I2464"/>
  <c r="AA2460"/>
  <c r="O2460"/>
  <c r="M2460"/>
  <c r="I2460"/>
  <c r="M2434"/>
  <c r="L2434"/>
  <c r="AA2455"/>
  <c r="O2455"/>
  <c r="M2455"/>
  <c r="I2455"/>
  <c r="AA2451"/>
  <c r="O2451"/>
  <c r="M2451"/>
  <c r="I2451"/>
  <c r="AA2447"/>
  <c r="O2447"/>
  <c r="M2447"/>
  <c r="I2447"/>
  <c r="AA2443"/>
  <c r="O2443"/>
  <c r="M2443"/>
  <c r="I2443"/>
  <c r="AA2439"/>
  <c r="O2439"/>
  <c r="M2439"/>
  <c r="I2439"/>
  <c r="AA2435"/>
  <c r="O2435"/>
  <c r="M2435"/>
  <c r="I2435"/>
  <c r="M2315"/>
  <c r="L2315"/>
  <c r="M2427"/>
  <c r="L2427"/>
  <c r="AA2428"/>
  <c r="O2428"/>
  <c r="M2428"/>
  <c r="I2428"/>
  <c r="M2406"/>
  <c r="L2406"/>
  <c r="AA2423"/>
  <c r="O2423"/>
  <c r="M2423"/>
  <c r="I2423"/>
  <c r="AA2419"/>
  <c r="O2419"/>
  <c r="M2419"/>
  <c r="I2419"/>
  <c r="AA2415"/>
  <c r="O2415"/>
  <c r="M2415"/>
  <c r="I2415"/>
  <c r="AA2411"/>
  <c r="O2411"/>
  <c r="M2411"/>
  <c r="I2411"/>
  <c r="AA2407"/>
  <c r="O2407"/>
  <c r="M2407"/>
  <c r="I2407"/>
  <c r="M2401"/>
  <c r="L2401"/>
  <c r="AA2402"/>
  <c r="O2402"/>
  <c r="M2402"/>
  <c r="I2402"/>
  <c r="M2388"/>
  <c r="L2388"/>
  <c r="AA2397"/>
  <c r="O2397"/>
  <c r="M2397"/>
  <c r="I2397"/>
  <c r="AA2393"/>
  <c r="O2393"/>
  <c r="M2393"/>
  <c r="I2393"/>
  <c r="AA2389"/>
  <c r="O2389"/>
  <c r="M2389"/>
  <c r="I2389"/>
  <c r="M2375"/>
  <c r="L2375"/>
  <c r="AA2384"/>
  <c r="O2384"/>
  <c r="M2384"/>
  <c r="I2384"/>
  <c r="AA2380"/>
  <c r="O2380"/>
  <c r="M2380"/>
  <c r="I2380"/>
  <c r="AA2376"/>
  <c r="O2376"/>
  <c r="M2376"/>
  <c r="I2376"/>
  <c r="M2342"/>
  <c r="L2342"/>
  <c r="AA2371"/>
  <c r="O2371"/>
  <c r="M2371"/>
  <c r="I2371"/>
  <c r="AA2367"/>
  <c r="O2367"/>
  <c r="M2367"/>
  <c r="I2367"/>
  <c r="AA2363"/>
  <c r="O2363"/>
  <c r="M2363"/>
  <c r="I2363"/>
  <c r="AA2359"/>
  <c r="O2359"/>
  <c r="M2359"/>
  <c r="I2359"/>
  <c r="AA2355"/>
  <c r="O2355"/>
  <c r="M2355"/>
  <c r="I2355"/>
  <c r="AA2351"/>
  <c r="O2351"/>
  <c r="M2351"/>
  <c r="I2351"/>
  <c r="AA2347"/>
  <c r="O2347"/>
  <c r="M2347"/>
  <c r="I2347"/>
  <c r="AA2343"/>
  <c r="O2343"/>
  <c r="M2343"/>
  <c r="I2343"/>
  <c r="M2337"/>
  <c r="L2337"/>
  <c r="AA2338"/>
  <c r="O2338"/>
  <c r="M2338"/>
  <c r="I2338"/>
  <c r="M2316"/>
  <c r="L2316"/>
  <c r="AA2333"/>
  <c r="O2333"/>
  <c r="M2333"/>
  <c r="I2333"/>
  <c r="AA2329"/>
  <c r="O2329"/>
  <c r="M2329"/>
  <c r="I2329"/>
  <c r="AA2325"/>
  <c r="O2325"/>
  <c r="M2325"/>
  <c r="I2325"/>
  <c r="AA2321"/>
  <c r="O2321"/>
  <c r="M2321"/>
  <c r="I2321"/>
  <c r="AA2317"/>
  <c r="O2317"/>
  <c r="M2317"/>
  <c r="I2317"/>
  <c r="M2309"/>
  <c r="L2309"/>
  <c r="M2310"/>
  <c r="L2310"/>
  <c r="AA2311"/>
  <c r="O2311"/>
  <c r="M2311"/>
  <c r="I2311"/>
  <c r="M1370"/>
  <c r="L1370"/>
  <c r="M2222"/>
  <c r="L2222"/>
  <c r="M2236"/>
  <c r="L2236"/>
  <c r="AA2305"/>
  <c r="O2305"/>
  <c r="M2305"/>
  <c r="I2305"/>
  <c r="AA2301"/>
  <c r="O2301"/>
  <c r="M2301"/>
  <c r="I2301"/>
  <c r="AA2297"/>
  <c r="O2297"/>
  <c r="M2297"/>
  <c r="I2297"/>
  <c r="AA2293"/>
  <c r="O2293"/>
  <c r="M2293"/>
  <c r="I2293"/>
  <c r="AA2289"/>
  <c r="O2289"/>
  <c r="M2289"/>
  <c r="I2289"/>
  <c r="AA2285"/>
  <c r="O2285"/>
  <c r="M2285"/>
  <c r="I2285"/>
  <c r="AA2281"/>
  <c r="O2281"/>
  <c r="M2281"/>
  <c r="I2281"/>
  <c r="AA2277"/>
  <c r="O2277"/>
  <c r="M2277"/>
  <c r="I2277"/>
  <c r="AA2273"/>
  <c r="O2273"/>
  <c r="M2273"/>
  <c r="I2273"/>
  <c r="AA2269"/>
  <c r="O2269"/>
  <c r="M2269"/>
  <c r="I2269"/>
  <c r="AA2265"/>
  <c r="O2265"/>
  <c r="M2265"/>
  <c r="I2265"/>
  <c r="AA2261"/>
  <c r="O2261"/>
  <c r="M2261"/>
  <c r="I2261"/>
  <c r="AA2257"/>
  <c r="O2257"/>
  <c r="M2257"/>
  <c r="I2257"/>
  <c r="AA2253"/>
  <c r="O2253"/>
  <c r="M2253"/>
  <c r="I2253"/>
  <c r="AA2249"/>
  <c r="O2249"/>
  <c r="M2249"/>
  <c r="I2249"/>
  <c r="AA2245"/>
  <c r="O2245"/>
  <c r="M2245"/>
  <c r="I2245"/>
  <c r="AA2241"/>
  <c r="O2241"/>
  <c r="M2241"/>
  <c r="I2241"/>
  <c r="AA2237"/>
  <c r="O2237"/>
  <c r="M2237"/>
  <c r="I2237"/>
  <c r="M2223"/>
  <c r="L2223"/>
  <c r="AA2232"/>
  <c r="O2232"/>
  <c r="M2232"/>
  <c r="I2232"/>
  <c r="AA2228"/>
  <c r="O2228"/>
  <c r="M2228"/>
  <c r="I2228"/>
  <c r="AA2224"/>
  <c r="O2224"/>
  <c r="M2224"/>
  <c r="I2224"/>
  <c r="M2135"/>
  <c r="L2135"/>
  <c r="M2149"/>
  <c r="L2149"/>
  <c r="AA2218"/>
  <c r="O2218"/>
  <c r="M2218"/>
  <c r="I2218"/>
  <c r="AA2214"/>
  <c r="O2214"/>
  <c r="M2214"/>
  <c r="I2214"/>
  <c r="AA2210"/>
  <c r="O2210"/>
  <c r="M2210"/>
  <c r="I2210"/>
  <c r="AA2206"/>
  <c r="O2206"/>
  <c r="M2206"/>
  <c r="I2206"/>
  <c r="AA2202"/>
  <c r="O2202"/>
  <c r="M2202"/>
  <c r="I2202"/>
  <c r="AA2198"/>
  <c r="O2198"/>
  <c r="M2198"/>
  <c r="I2198"/>
  <c r="AA2194"/>
  <c r="O2194"/>
  <c r="M2194"/>
  <c r="I2194"/>
  <c r="AA2190"/>
  <c r="O2190"/>
  <c r="M2190"/>
  <c r="I2190"/>
  <c r="AA2186"/>
  <c r="O2186"/>
  <c r="M2186"/>
  <c r="I2186"/>
  <c r="AA2182"/>
  <c r="O2182"/>
  <c r="M2182"/>
  <c r="I2182"/>
  <c r="AA2178"/>
  <c r="O2178"/>
  <c r="M2178"/>
  <c r="I2178"/>
  <c r="AA2174"/>
  <c r="O2174"/>
  <c r="M2174"/>
  <c r="I2174"/>
  <c r="AA2170"/>
  <c r="O2170"/>
  <c r="M2170"/>
  <c r="I2170"/>
  <c r="AA2166"/>
  <c r="O2166"/>
  <c r="M2166"/>
  <c r="I2166"/>
  <c r="AA2162"/>
  <c r="O2162"/>
  <c r="M2162"/>
  <c r="I2162"/>
  <c r="AA2158"/>
  <c r="O2158"/>
  <c r="M2158"/>
  <c r="I2158"/>
  <c r="AA2154"/>
  <c r="O2154"/>
  <c r="M2154"/>
  <c r="I2154"/>
  <c r="AA2150"/>
  <c r="O2150"/>
  <c r="M2150"/>
  <c r="I2150"/>
  <c r="M2136"/>
  <c r="L2136"/>
  <c r="AA2145"/>
  <c r="O2145"/>
  <c r="M2145"/>
  <c r="I2145"/>
  <c r="AA2141"/>
  <c r="O2141"/>
  <c r="M2141"/>
  <c r="I2141"/>
  <c r="AA2137"/>
  <c r="O2137"/>
  <c r="M2137"/>
  <c r="I2137"/>
  <c r="M2048"/>
  <c r="L2048"/>
  <c r="M2062"/>
  <c r="L2062"/>
  <c r="AA2131"/>
  <c r="O2131"/>
  <c r="M2131"/>
  <c r="I2131"/>
  <c r="AA2127"/>
  <c r="O2127"/>
  <c r="M2127"/>
  <c r="I2127"/>
  <c r="AA2123"/>
  <c r="O2123"/>
  <c r="M2123"/>
  <c r="I2123"/>
  <c r="AA2119"/>
  <c r="O2119"/>
  <c r="M2119"/>
  <c r="I2119"/>
  <c r="AA2115"/>
  <c r="O2115"/>
  <c r="M2115"/>
  <c r="I2115"/>
  <c r="AA2111"/>
  <c r="O2111"/>
  <c r="M2111"/>
  <c r="I2111"/>
  <c r="AA2107"/>
  <c r="O2107"/>
  <c r="M2107"/>
  <c r="I2107"/>
  <c r="AA2103"/>
  <c r="O2103"/>
  <c r="M2103"/>
  <c r="I2103"/>
  <c r="AA2099"/>
  <c r="O2099"/>
  <c r="M2099"/>
  <c r="I2099"/>
  <c r="AA2095"/>
  <c r="O2095"/>
  <c r="M2095"/>
  <c r="I2095"/>
  <c r="AA2091"/>
  <c r="O2091"/>
  <c r="M2091"/>
  <c r="I2091"/>
  <c r="AA2087"/>
  <c r="O2087"/>
  <c r="M2087"/>
  <c r="I2087"/>
  <c r="AA2083"/>
  <c r="O2083"/>
  <c r="M2083"/>
  <c r="I2083"/>
  <c r="AA2079"/>
  <c r="O2079"/>
  <c r="M2079"/>
  <c r="I2079"/>
  <c r="AA2075"/>
  <c r="O2075"/>
  <c r="M2075"/>
  <c r="I2075"/>
  <c r="AA2071"/>
  <c r="O2071"/>
  <c r="M2071"/>
  <c r="I2071"/>
  <c r="AA2067"/>
  <c r="O2067"/>
  <c r="M2067"/>
  <c r="I2067"/>
  <c r="AA2063"/>
  <c r="O2063"/>
  <c r="M2063"/>
  <c r="I2063"/>
  <c r="M2049"/>
  <c r="L2049"/>
  <c r="AA2058"/>
  <c r="O2058"/>
  <c r="M2058"/>
  <c r="I2058"/>
  <c r="AA2054"/>
  <c r="O2054"/>
  <c r="M2054"/>
  <c r="I2054"/>
  <c r="AA2050"/>
  <c r="O2050"/>
  <c r="M2050"/>
  <c r="I2050"/>
  <c r="M1993"/>
  <c r="L1993"/>
  <c r="M2007"/>
  <c r="L2007"/>
  <c r="AA2044"/>
  <c r="O2044"/>
  <c r="M2044"/>
  <c r="I2044"/>
  <c r="AA2040"/>
  <c r="O2040"/>
  <c r="M2040"/>
  <c r="I2040"/>
  <c r="AA2036"/>
  <c r="O2036"/>
  <c r="M2036"/>
  <c r="I2036"/>
  <c r="AA2032"/>
  <c r="O2032"/>
  <c r="M2032"/>
  <c r="I2032"/>
  <c r="AA2028"/>
  <c r="O2028"/>
  <c r="M2028"/>
  <c r="I2028"/>
  <c r="AA2024"/>
  <c r="O2024"/>
  <c r="M2024"/>
  <c r="I2024"/>
  <c r="AA2020"/>
  <c r="O2020"/>
  <c r="M2020"/>
  <c r="I2020"/>
  <c r="AA2016"/>
  <c r="O2016"/>
  <c r="M2016"/>
  <c r="I2016"/>
  <c r="AA2012"/>
  <c r="O2012"/>
  <c r="M2012"/>
  <c r="I2012"/>
  <c r="AA2008"/>
  <c r="O2008"/>
  <c r="M2008"/>
  <c r="I2008"/>
  <c r="M1994"/>
  <c r="L1994"/>
  <c r="AA2003"/>
  <c r="O2003"/>
  <c r="M2003"/>
  <c r="I2003"/>
  <c r="AA1999"/>
  <c r="O1999"/>
  <c r="M1999"/>
  <c r="I1999"/>
  <c r="AA1995"/>
  <c r="O1995"/>
  <c r="M1995"/>
  <c r="I1995"/>
  <c r="M1930"/>
  <c r="L1930"/>
  <c r="M1944"/>
  <c r="L1944"/>
  <c r="AA1989"/>
  <c r="O1989"/>
  <c r="M1989"/>
  <c r="I1989"/>
  <c r="AA1985"/>
  <c r="O1985"/>
  <c r="M1985"/>
  <c r="I1985"/>
  <c r="AA1981"/>
  <c r="O1981"/>
  <c r="M1981"/>
  <c r="I1981"/>
  <c r="AA1977"/>
  <c r="O1977"/>
  <c r="M1977"/>
  <c r="I1977"/>
  <c r="AA1973"/>
  <c r="O1973"/>
  <c r="M1973"/>
  <c r="I1973"/>
  <c r="AA1969"/>
  <c r="O1969"/>
  <c r="M1969"/>
  <c r="I1969"/>
  <c r="AA1965"/>
  <c r="O1965"/>
  <c r="M1965"/>
  <c r="I1965"/>
  <c r="AA1961"/>
  <c r="O1961"/>
  <c r="M1961"/>
  <c r="I1961"/>
  <c r="AA1957"/>
  <c r="O1957"/>
  <c r="M1957"/>
  <c r="I1957"/>
  <c r="AA1953"/>
  <c r="O1953"/>
  <c r="M1953"/>
  <c r="I1953"/>
  <c r="AA1949"/>
  <c r="O1949"/>
  <c r="M1949"/>
  <c r="I1949"/>
  <c r="AA1945"/>
  <c r="O1945"/>
  <c r="M1945"/>
  <c r="I1945"/>
  <c r="M1931"/>
  <c r="L1931"/>
  <c r="AA1940"/>
  <c r="O1940"/>
  <c r="M1940"/>
  <c r="I1940"/>
  <c r="AA1936"/>
  <c r="O1936"/>
  <c r="M1936"/>
  <c r="I1936"/>
  <c r="AA1932"/>
  <c r="O1932"/>
  <c r="M1932"/>
  <c r="I1932"/>
  <c r="M1815"/>
  <c r="L1815"/>
  <c r="M1829"/>
  <c r="L1829"/>
  <c r="AA1926"/>
  <c r="O1926"/>
  <c r="M1926"/>
  <c r="I1926"/>
  <c r="AA1922"/>
  <c r="O1922"/>
  <c r="M1922"/>
  <c r="I1922"/>
  <c r="AA1918"/>
  <c r="O1918"/>
  <c r="M1918"/>
  <c r="I1918"/>
  <c r="AA1914"/>
  <c r="O1914"/>
  <c r="M1914"/>
  <c r="I1914"/>
  <c r="AA1910"/>
  <c r="O1910"/>
  <c r="M1910"/>
  <c r="I1910"/>
  <c r="AA1906"/>
  <c r="O1906"/>
  <c r="M1906"/>
  <c r="I1906"/>
  <c r="AA1902"/>
  <c r="O1902"/>
  <c r="M1902"/>
  <c r="I1902"/>
  <c r="AA1898"/>
  <c r="O1898"/>
  <c r="M1898"/>
  <c r="I1898"/>
  <c r="AA1894"/>
  <c r="O1894"/>
  <c r="M1894"/>
  <c r="I1894"/>
  <c r="AA1890"/>
  <c r="O1890"/>
  <c r="M1890"/>
  <c r="I1890"/>
  <c r="AA1886"/>
  <c r="O1886"/>
  <c r="M1886"/>
  <c r="I1886"/>
  <c r="AA1882"/>
  <c r="O1882"/>
  <c r="M1882"/>
  <c r="I1882"/>
  <c r="AA1878"/>
  <c r="O1878"/>
  <c r="M1878"/>
  <c r="I1878"/>
  <c r="AA1874"/>
  <c r="O1874"/>
  <c r="M1874"/>
  <c r="I1874"/>
  <c r="AA1870"/>
  <c r="O1870"/>
  <c r="M1870"/>
  <c r="I1870"/>
  <c r="AA1866"/>
  <c r="O1866"/>
  <c r="M1866"/>
  <c r="I1866"/>
  <c r="AA1862"/>
  <c r="O1862"/>
  <c r="M1862"/>
  <c r="I1862"/>
  <c r="AA1858"/>
  <c r="O1858"/>
  <c r="M1858"/>
  <c r="I1858"/>
  <c r="AA1854"/>
  <c r="O1854"/>
  <c r="M1854"/>
  <c r="I1854"/>
  <c r="AA1850"/>
  <c r="O1850"/>
  <c r="M1850"/>
  <c r="I1850"/>
  <c r="AA1846"/>
  <c r="O1846"/>
  <c r="M1846"/>
  <c r="I1846"/>
  <c r="AA1842"/>
  <c r="O1842"/>
  <c r="M1842"/>
  <c r="I1842"/>
  <c r="AA1838"/>
  <c r="O1838"/>
  <c r="M1838"/>
  <c r="I1838"/>
  <c r="AA1834"/>
  <c r="O1834"/>
  <c r="M1834"/>
  <c r="I1834"/>
  <c r="AA1830"/>
  <c r="O1830"/>
  <c r="M1830"/>
  <c r="I1830"/>
  <c r="M1816"/>
  <c r="L1816"/>
  <c r="AA1825"/>
  <c r="O1825"/>
  <c r="M1825"/>
  <c r="I1825"/>
  <c r="AA1821"/>
  <c r="O1821"/>
  <c r="M1821"/>
  <c r="I1821"/>
  <c r="AA1817"/>
  <c r="O1817"/>
  <c r="M1817"/>
  <c r="I1817"/>
  <c r="M1700"/>
  <c r="L1700"/>
  <c r="M1714"/>
  <c r="L1714"/>
  <c r="AA1811"/>
  <c r="O1811"/>
  <c r="M1811"/>
  <c r="I1811"/>
  <c r="AA1807"/>
  <c r="O1807"/>
  <c r="M1807"/>
  <c r="I1807"/>
  <c r="AA1803"/>
  <c r="O1803"/>
  <c r="M1803"/>
  <c r="I1803"/>
  <c r="AA1799"/>
  <c r="O1799"/>
  <c r="M1799"/>
  <c r="I1799"/>
  <c r="AA1795"/>
  <c r="O1795"/>
  <c r="M1795"/>
  <c r="I1795"/>
  <c r="AA1791"/>
  <c r="O1791"/>
  <c r="M1791"/>
  <c r="I1791"/>
  <c r="AA1787"/>
  <c r="O1787"/>
  <c r="M1787"/>
  <c r="I1787"/>
  <c r="AA1783"/>
  <c r="O1783"/>
  <c r="M1783"/>
  <c r="I1783"/>
  <c r="AA1779"/>
  <c r="O1779"/>
  <c r="M1779"/>
  <c r="I1779"/>
  <c r="AA1775"/>
  <c r="O1775"/>
  <c r="M1775"/>
  <c r="I1775"/>
  <c r="AA1771"/>
  <c r="O1771"/>
  <c r="M1771"/>
  <c r="I1771"/>
  <c r="AA1767"/>
  <c r="O1767"/>
  <c r="M1767"/>
  <c r="I1767"/>
  <c r="AA1763"/>
  <c r="O1763"/>
  <c r="M1763"/>
  <c r="I1763"/>
  <c r="AA1759"/>
  <c r="O1759"/>
  <c r="M1759"/>
  <c r="I1759"/>
  <c r="AA1755"/>
  <c r="O1755"/>
  <c r="M1755"/>
  <c r="I1755"/>
  <c r="AA1751"/>
  <c r="O1751"/>
  <c r="M1751"/>
  <c r="I1751"/>
  <c r="AA1747"/>
  <c r="O1747"/>
  <c r="M1747"/>
  <c r="I1747"/>
  <c r="AA1743"/>
  <c r="O1743"/>
  <c r="M1743"/>
  <c r="I1743"/>
  <c r="AA1739"/>
  <c r="O1739"/>
  <c r="M1739"/>
  <c r="I1739"/>
  <c r="AA1735"/>
  <c r="O1735"/>
  <c r="M1735"/>
  <c r="I1735"/>
  <c r="AA1731"/>
  <c r="O1731"/>
  <c r="M1731"/>
  <c r="I1731"/>
  <c r="AA1727"/>
  <c r="O1727"/>
  <c r="M1727"/>
  <c r="I1727"/>
  <c r="AA1723"/>
  <c r="O1723"/>
  <c r="M1723"/>
  <c r="I1723"/>
  <c r="AA1719"/>
  <c r="O1719"/>
  <c r="M1719"/>
  <c r="I1719"/>
  <c r="AA1715"/>
  <c r="O1715"/>
  <c r="M1715"/>
  <c r="I1715"/>
  <c r="M1701"/>
  <c r="L1701"/>
  <c r="AA1710"/>
  <c r="O1710"/>
  <c r="M1710"/>
  <c r="I1710"/>
  <c r="AA1706"/>
  <c r="O1706"/>
  <c r="M1706"/>
  <c r="I1706"/>
  <c r="AA1702"/>
  <c r="O1702"/>
  <c r="M1702"/>
  <c r="I1702"/>
  <c r="M1581"/>
  <c r="L1581"/>
  <c r="M1595"/>
  <c r="L1595"/>
  <c r="AA1696"/>
  <c r="O1696"/>
  <c r="M1696"/>
  <c r="I1696"/>
  <c r="AA1692"/>
  <c r="O1692"/>
  <c r="M1692"/>
  <c r="I1692"/>
  <c r="AA1688"/>
  <c r="O1688"/>
  <c r="M1688"/>
  <c r="I1688"/>
  <c r="AA1684"/>
  <c r="O1684"/>
  <c r="M1684"/>
  <c r="I1684"/>
  <c r="AA1680"/>
  <c r="O1680"/>
  <c r="M1680"/>
  <c r="I1680"/>
  <c r="AA1676"/>
  <c r="O1676"/>
  <c r="M1676"/>
  <c r="I1676"/>
  <c r="AA1672"/>
  <c r="O1672"/>
  <c r="M1672"/>
  <c r="I1672"/>
  <c r="AA1668"/>
  <c r="O1668"/>
  <c r="M1668"/>
  <c r="I1668"/>
  <c r="AA1664"/>
  <c r="O1664"/>
  <c r="M1664"/>
  <c r="I1664"/>
  <c r="AA1660"/>
  <c r="O1660"/>
  <c r="M1660"/>
  <c r="I1660"/>
  <c r="AA1656"/>
  <c r="O1656"/>
  <c r="M1656"/>
  <c r="I1656"/>
  <c r="AA1652"/>
  <c r="O1652"/>
  <c r="M1652"/>
  <c r="I1652"/>
  <c r="AA1648"/>
  <c r="O1648"/>
  <c r="M1648"/>
  <c r="I1648"/>
  <c r="AA1644"/>
  <c r="O1644"/>
  <c r="M1644"/>
  <c r="I1644"/>
  <c r="AA1640"/>
  <c r="O1640"/>
  <c r="M1640"/>
  <c r="I1640"/>
  <c r="AA1636"/>
  <c r="O1636"/>
  <c r="M1636"/>
  <c r="I1636"/>
  <c r="AA1632"/>
  <c r="O1632"/>
  <c r="M1632"/>
  <c r="I1632"/>
  <c r="AA1628"/>
  <c r="O1628"/>
  <c r="M1628"/>
  <c r="I1628"/>
  <c r="AA1624"/>
  <c r="O1624"/>
  <c r="M1624"/>
  <c r="I1624"/>
  <c r="AA1620"/>
  <c r="O1620"/>
  <c r="M1620"/>
  <c r="I1620"/>
  <c r="AA1616"/>
  <c r="O1616"/>
  <c r="M1616"/>
  <c r="I1616"/>
  <c r="AA1612"/>
  <c r="O1612"/>
  <c r="M1612"/>
  <c r="I1612"/>
  <c r="AA1608"/>
  <c r="O1608"/>
  <c r="M1608"/>
  <c r="I1608"/>
  <c r="AA1604"/>
  <c r="O1604"/>
  <c r="M1604"/>
  <c r="I1604"/>
  <c r="AA1600"/>
  <c r="O1600"/>
  <c r="M1600"/>
  <c r="I1600"/>
  <c r="AA1596"/>
  <c r="O1596"/>
  <c r="M1596"/>
  <c r="I1596"/>
  <c r="M1582"/>
  <c r="L1582"/>
  <c r="AA1591"/>
  <c r="O1591"/>
  <c r="M1591"/>
  <c r="I1591"/>
  <c r="AA1587"/>
  <c r="O1587"/>
  <c r="M1587"/>
  <c r="I1587"/>
  <c r="AA1583"/>
  <c r="O1583"/>
  <c r="M1583"/>
  <c r="I1583"/>
  <c r="M1498"/>
  <c r="L1498"/>
  <c r="M1516"/>
  <c r="L1516"/>
  <c r="AA1577"/>
  <c r="O1577"/>
  <c r="M1577"/>
  <c r="I1577"/>
  <c r="AA1573"/>
  <c r="O1573"/>
  <c r="M1573"/>
  <c r="I1573"/>
  <c r="AA1569"/>
  <c r="O1569"/>
  <c r="M1569"/>
  <c r="I1569"/>
  <c r="AA1565"/>
  <c r="O1565"/>
  <c r="M1565"/>
  <c r="I1565"/>
  <c r="AA1561"/>
  <c r="O1561"/>
  <c r="M1561"/>
  <c r="I1561"/>
  <c r="AA1557"/>
  <c r="O1557"/>
  <c r="M1557"/>
  <c r="I1557"/>
  <c r="AA1553"/>
  <c r="O1553"/>
  <c r="M1553"/>
  <c r="I1553"/>
  <c r="AA1549"/>
  <c r="O1549"/>
  <c r="M1549"/>
  <c r="I1549"/>
  <c r="AA1545"/>
  <c r="O1545"/>
  <c r="M1545"/>
  <c r="I1545"/>
  <c r="AA1541"/>
  <c r="O1541"/>
  <c r="M1541"/>
  <c r="I1541"/>
  <c r="AA1537"/>
  <c r="O1537"/>
  <c r="M1537"/>
  <c r="I1537"/>
  <c r="AA1533"/>
  <c r="O1533"/>
  <c r="M1533"/>
  <c r="I1533"/>
  <c r="AA1529"/>
  <c r="O1529"/>
  <c r="M1529"/>
  <c r="I1529"/>
  <c r="AA1525"/>
  <c r="O1525"/>
  <c r="M1525"/>
  <c r="I1525"/>
  <c r="AA1521"/>
  <c r="O1521"/>
  <c r="M1521"/>
  <c r="I1521"/>
  <c r="AA1517"/>
  <c r="O1517"/>
  <c r="M1517"/>
  <c r="I1517"/>
  <c r="M1499"/>
  <c r="L1499"/>
  <c r="AA1512"/>
  <c r="O1512"/>
  <c r="M1512"/>
  <c r="I1512"/>
  <c r="AA1508"/>
  <c r="O1508"/>
  <c r="M1508"/>
  <c r="I1508"/>
  <c r="AA1504"/>
  <c r="O1504"/>
  <c r="M1504"/>
  <c r="I1504"/>
  <c r="AA1500"/>
  <c r="O1500"/>
  <c r="M1500"/>
  <c r="I1500"/>
  <c r="M1371"/>
  <c r="L1371"/>
  <c r="M1385"/>
  <c r="L1385"/>
  <c r="AA1494"/>
  <c r="O1494"/>
  <c r="M1494"/>
  <c r="I1494"/>
  <c r="AA1490"/>
  <c r="O1490"/>
  <c r="M1490"/>
  <c r="I1490"/>
  <c r="AA1486"/>
  <c r="O1486"/>
  <c r="M1486"/>
  <c r="I1486"/>
  <c r="AA1482"/>
  <c r="O1482"/>
  <c r="M1482"/>
  <c r="I1482"/>
  <c r="AA1478"/>
  <c r="O1478"/>
  <c r="M1478"/>
  <c r="I1478"/>
  <c r="AA1474"/>
  <c r="O1474"/>
  <c r="M1474"/>
  <c r="I1474"/>
  <c r="AA1470"/>
  <c r="O1470"/>
  <c r="M1470"/>
  <c r="I1470"/>
  <c r="AA1466"/>
  <c r="O1466"/>
  <c r="M1466"/>
  <c r="I1466"/>
  <c r="AA1462"/>
  <c r="O1462"/>
  <c r="M1462"/>
  <c r="I1462"/>
  <c r="AA1458"/>
  <c r="O1458"/>
  <c r="M1458"/>
  <c r="I1458"/>
  <c r="AA1454"/>
  <c r="O1454"/>
  <c r="M1454"/>
  <c r="I1454"/>
  <c r="AA1450"/>
  <c r="O1450"/>
  <c r="M1450"/>
  <c r="I1450"/>
  <c r="AA1446"/>
  <c r="O1446"/>
  <c r="M1446"/>
  <c r="I1446"/>
  <c r="AA1442"/>
  <c r="O1442"/>
  <c r="M1442"/>
  <c r="I1442"/>
  <c r="AA1438"/>
  <c r="O1438"/>
  <c r="M1438"/>
  <c r="I1438"/>
  <c r="AA1434"/>
  <c r="O1434"/>
  <c r="M1434"/>
  <c r="I1434"/>
  <c r="AA1430"/>
  <c r="O1430"/>
  <c r="M1430"/>
  <c r="I1430"/>
  <c r="AA1426"/>
  <c r="O1426"/>
  <c r="M1426"/>
  <c r="I1426"/>
  <c r="AA1422"/>
  <c r="O1422"/>
  <c r="M1422"/>
  <c r="I1422"/>
  <c r="AA1418"/>
  <c r="O1418"/>
  <c r="M1418"/>
  <c r="I1418"/>
  <c r="AA1414"/>
  <c r="O1414"/>
  <c r="M1414"/>
  <c r="I1414"/>
  <c r="AA1410"/>
  <c r="O1410"/>
  <c r="M1410"/>
  <c r="I1410"/>
  <c r="AA1406"/>
  <c r="O1406"/>
  <c r="M1406"/>
  <c r="I1406"/>
  <c r="AA1402"/>
  <c r="O1402"/>
  <c r="M1402"/>
  <c r="I1402"/>
  <c r="AA1398"/>
  <c r="O1398"/>
  <c r="M1398"/>
  <c r="I1398"/>
  <c r="AA1394"/>
  <c r="O1394"/>
  <c r="M1394"/>
  <c r="I1394"/>
  <c r="AA1390"/>
  <c r="O1390"/>
  <c r="M1390"/>
  <c r="I1390"/>
  <c r="AA1386"/>
  <c r="O1386"/>
  <c r="M1386"/>
  <c r="I1386"/>
  <c r="M1372"/>
  <c r="L1372"/>
  <c r="AA1381"/>
  <c r="O1381"/>
  <c r="M1381"/>
  <c r="I1381"/>
  <c r="AA1377"/>
  <c r="O1377"/>
  <c r="M1377"/>
  <c r="I1377"/>
  <c r="AA1373"/>
  <c r="O1373"/>
  <c r="M1373"/>
  <c r="I1373"/>
  <c r="M1047"/>
  <c r="L1047"/>
  <c r="M1048"/>
  <c r="L1048"/>
  <c r="M1360"/>
  <c r="L1360"/>
  <c r="AA1365"/>
  <c r="O1365"/>
  <c r="M1365"/>
  <c r="I1365"/>
  <c r="AA1361"/>
  <c r="O1361"/>
  <c r="M1361"/>
  <c r="I1361"/>
  <c r="M1347"/>
  <c r="L1347"/>
  <c r="AA1356"/>
  <c r="O1356"/>
  <c r="M1356"/>
  <c r="I1356"/>
  <c r="AA1352"/>
  <c r="O1352"/>
  <c r="M1352"/>
  <c r="I1352"/>
  <c r="AA1348"/>
  <c r="O1348"/>
  <c r="M1348"/>
  <c r="I1348"/>
  <c r="M1326"/>
  <c r="L1326"/>
  <c r="AA1343"/>
  <c r="O1343"/>
  <c r="M1343"/>
  <c r="I1343"/>
  <c r="AA1339"/>
  <c r="O1339"/>
  <c r="M1339"/>
  <c r="I1339"/>
  <c r="AA1335"/>
  <c r="O1335"/>
  <c r="M1335"/>
  <c r="I1335"/>
  <c r="AA1331"/>
  <c r="O1331"/>
  <c r="M1331"/>
  <c r="I1331"/>
  <c r="AA1327"/>
  <c r="O1327"/>
  <c r="M1327"/>
  <c r="I1327"/>
  <c r="M1317"/>
  <c r="L1317"/>
  <c r="AA1322"/>
  <c r="O1322"/>
  <c r="M1322"/>
  <c r="I1322"/>
  <c r="AA1318"/>
  <c r="O1318"/>
  <c r="M1318"/>
  <c r="I1318"/>
  <c r="M1296"/>
  <c r="L1296"/>
  <c r="AA1313"/>
  <c r="O1313"/>
  <c r="M1313"/>
  <c r="I1313"/>
  <c r="AA1309"/>
  <c r="O1309"/>
  <c r="M1309"/>
  <c r="I1309"/>
  <c r="AA1305"/>
  <c r="O1305"/>
  <c r="M1305"/>
  <c r="I1305"/>
  <c r="AA1301"/>
  <c r="O1301"/>
  <c r="M1301"/>
  <c r="I1301"/>
  <c r="AA1297"/>
  <c r="O1297"/>
  <c r="M1297"/>
  <c r="I1297"/>
  <c r="M1287"/>
  <c r="L1287"/>
  <c r="AA1292"/>
  <c r="O1292"/>
  <c r="M1292"/>
  <c r="I1292"/>
  <c r="AA1288"/>
  <c r="O1288"/>
  <c r="M1288"/>
  <c r="I1288"/>
  <c r="M1278"/>
  <c r="L1278"/>
  <c r="AA1283"/>
  <c r="O1283"/>
  <c r="M1283"/>
  <c r="I1283"/>
  <c r="AA1279"/>
  <c r="O1279"/>
  <c r="M1279"/>
  <c r="I1279"/>
  <c r="M1245"/>
  <c r="L1245"/>
  <c r="AA1274"/>
  <c r="O1274"/>
  <c r="M1274"/>
  <c r="I1274"/>
  <c r="AA1270"/>
  <c r="O1270"/>
  <c r="M1270"/>
  <c r="I1270"/>
  <c r="AA1266"/>
  <c r="O1266"/>
  <c r="M1266"/>
  <c r="I1266"/>
  <c r="AA1262"/>
  <c r="O1262"/>
  <c r="M1262"/>
  <c r="I1262"/>
  <c r="AA1258"/>
  <c r="O1258"/>
  <c r="M1258"/>
  <c r="I1258"/>
  <c r="AA1254"/>
  <c r="O1254"/>
  <c r="M1254"/>
  <c r="I1254"/>
  <c r="AA1250"/>
  <c r="O1250"/>
  <c r="M1250"/>
  <c r="I1250"/>
  <c r="AA1246"/>
  <c r="O1246"/>
  <c r="M1246"/>
  <c r="I1246"/>
  <c r="M1180"/>
  <c r="L1180"/>
  <c r="AA1241"/>
  <c r="O1241"/>
  <c r="M1241"/>
  <c r="I1241"/>
  <c r="AA1237"/>
  <c r="O1237"/>
  <c r="M1237"/>
  <c r="I1237"/>
  <c r="AA1233"/>
  <c r="O1233"/>
  <c r="M1233"/>
  <c r="I1233"/>
  <c r="AA1229"/>
  <c r="O1229"/>
  <c r="M1229"/>
  <c r="I1229"/>
  <c r="AA1225"/>
  <c r="O1225"/>
  <c r="M1225"/>
  <c r="I1225"/>
  <c r="AA1221"/>
  <c r="O1221"/>
  <c r="M1221"/>
  <c r="I1221"/>
  <c r="AA1217"/>
  <c r="O1217"/>
  <c r="M1217"/>
  <c r="I1217"/>
  <c r="AA1213"/>
  <c r="O1213"/>
  <c r="M1213"/>
  <c r="I1213"/>
  <c r="AA1209"/>
  <c r="O1209"/>
  <c r="M1209"/>
  <c r="I1209"/>
  <c r="AA1205"/>
  <c r="O1205"/>
  <c r="M1205"/>
  <c r="I1205"/>
  <c r="AA1201"/>
  <c r="O1201"/>
  <c r="M1201"/>
  <c r="I1201"/>
  <c r="AA1197"/>
  <c r="O1197"/>
  <c r="M1197"/>
  <c r="I1197"/>
  <c r="AA1193"/>
  <c r="O1193"/>
  <c r="M1193"/>
  <c r="I1193"/>
  <c r="AA1189"/>
  <c r="O1189"/>
  <c r="M1189"/>
  <c r="I1189"/>
  <c r="AA1185"/>
  <c r="O1185"/>
  <c r="M1185"/>
  <c r="I1185"/>
  <c r="AA1181"/>
  <c r="O1181"/>
  <c r="M1181"/>
  <c r="I1181"/>
  <c r="M1123"/>
  <c r="L1123"/>
  <c r="AA1176"/>
  <c r="O1176"/>
  <c r="M1176"/>
  <c r="I1176"/>
  <c r="AA1172"/>
  <c r="O1172"/>
  <c r="M1172"/>
  <c r="I1172"/>
  <c r="AA1168"/>
  <c r="O1168"/>
  <c r="M1168"/>
  <c r="I1168"/>
  <c r="AA1164"/>
  <c r="O1164"/>
  <c r="M1164"/>
  <c r="I1164"/>
  <c r="AA1160"/>
  <c r="O1160"/>
  <c r="M1160"/>
  <c r="I1160"/>
  <c r="AA1156"/>
  <c r="O1156"/>
  <c r="M1156"/>
  <c r="I1156"/>
  <c r="AA1152"/>
  <c r="O1152"/>
  <c r="M1152"/>
  <c r="I1152"/>
  <c r="AA1148"/>
  <c r="O1148"/>
  <c r="M1148"/>
  <c r="I1148"/>
  <c r="AA1144"/>
  <c r="O1144"/>
  <c r="M1144"/>
  <c r="I1144"/>
  <c r="AA1140"/>
  <c r="O1140"/>
  <c r="M1140"/>
  <c r="I1140"/>
  <c r="AA1136"/>
  <c r="O1136"/>
  <c r="M1136"/>
  <c r="I1136"/>
  <c r="AA1132"/>
  <c r="O1132"/>
  <c r="M1132"/>
  <c r="I1132"/>
  <c r="AA1128"/>
  <c r="O1128"/>
  <c r="M1128"/>
  <c r="I1128"/>
  <c r="AA1124"/>
  <c r="O1124"/>
  <c r="M1124"/>
  <c r="I1124"/>
  <c r="M1082"/>
  <c r="L1082"/>
  <c r="AA1119"/>
  <c r="O1119"/>
  <c r="M1119"/>
  <c r="I1119"/>
  <c r="AA1115"/>
  <c r="O1115"/>
  <c r="M1115"/>
  <c r="I1115"/>
  <c r="AA1111"/>
  <c r="O1111"/>
  <c r="M1111"/>
  <c r="I1111"/>
  <c r="AA1107"/>
  <c r="O1107"/>
  <c r="M1107"/>
  <c r="I1107"/>
  <c r="AA1103"/>
  <c r="O1103"/>
  <c r="M1103"/>
  <c r="I1103"/>
  <c r="AA1099"/>
  <c r="O1099"/>
  <c r="M1099"/>
  <c r="I1099"/>
  <c r="AA1095"/>
  <c r="O1095"/>
  <c r="M1095"/>
  <c r="I1095"/>
  <c r="AA1091"/>
  <c r="O1091"/>
  <c r="M1091"/>
  <c r="I1091"/>
  <c r="AA1087"/>
  <c r="O1087"/>
  <c r="M1087"/>
  <c r="I1087"/>
  <c r="AA1083"/>
  <c r="O1083"/>
  <c r="M1083"/>
  <c r="I1083"/>
  <c r="M1049"/>
  <c r="L1049"/>
  <c r="AA1078"/>
  <c r="O1078"/>
  <c r="M1078"/>
  <c r="I1078"/>
  <c r="AA1074"/>
  <c r="O1074"/>
  <c r="M1074"/>
  <c r="I1074"/>
  <c r="AA1070"/>
  <c r="O1070"/>
  <c r="M1070"/>
  <c r="I1070"/>
  <c r="AA1066"/>
  <c r="O1066"/>
  <c r="M1066"/>
  <c r="I1066"/>
  <c r="AA1062"/>
  <c r="O1062"/>
  <c r="M1062"/>
  <c r="I1062"/>
  <c r="AA1058"/>
  <c r="O1058"/>
  <c r="M1058"/>
  <c r="I1058"/>
  <c r="AA1054"/>
  <c r="O1054"/>
  <c r="M1054"/>
  <c r="I1054"/>
  <c r="AA1050"/>
  <c r="O1050"/>
  <c r="M1050"/>
  <c r="I1050"/>
  <c r="M9"/>
  <c r="L9"/>
  <c r="M1003"/>
  <c r="L1003"/>
  <c r="M1038"/>
  <c r="L1038"/>
  <c r="AA1043"/>
  <c r="O1043"/>
  <c r="M1043"/>
  <c r="I1043"/>
  <c r="AA1039"/>
  <c r="O1039"/>
  <c r="M1039"/>
  <c r="I1039"/>
  <c r="M1025"/>
  <c r="L1025"/>
  <c r="AA1034"/>
  <c r="O1034"/>
  <c r="M1034"/>
  <c r="I1034"/>
  <c r="AA1030"/>
  <c r="O1030"/>
  <c r="M1030"/>
  <c r="I1030"/>
  <c r="AA1026"/>
  <c r="O1026"/>
  <c r="M1026"/>
  <c r="I1026"/>
  <c r="M1004"/>
  <c r="L1004"/>
  <c r="AA1021"/>
  <c r="O1021"/>
  <c r="M1021"/>
  <c r="I1021"/>
  <c r="AA1017"/>
  <c r="O1017"/>
  <c r="M1017"/>
  <c r="I1017"/>
  <c r="AA1013"/>
  <c r="O1013"/>
  <c r="M1013"/>
  <c r="I1013"/>
  <c r="AA1009"/>
  <c r="O1009"/>
  <c r="M1009"/>
  <c r="I1009"/>
  <c r="AA1005"/>
  <c r="O1005"/>
  <c r="M1005"/>
  <c r="I1005"/>
  <c r="M768"/>
  <c r="L768"/>
  <c r="M998"/>
  <c r="L998"/>
  <c r="AA999"/>
  <c r="O999"/>
  <c r="M999"/>
  <c r="I999"/>
  <c r="M985"/>
  <c r="L985"/>
  <c r="AA994"/>
  <c r="O994"/>
  <c r="M994"/>
  <c r="I994"/>
  <c r="AA990"/>
  <c r="O990"/>
  <c r="M990"/>
  <c r="I990"/>
  <c r="AA986"/>
  <c r="O986"/>
  <c r="M986"/>
  <c r="I986"/>
  <c r="M972"/>
  <c r="L972"/>
  <c r="AA981"/>
  <c r="O981"/>
  <c r="M981"/>
  <c r="I981"/>
  <c r="AA977"/>
  <c r="O977"/>
  <c r="M977"/>
  <c r="I977"/>
  <c r="AA973"/>
  <c r="O973"/>
  <c r="M973"/>
  <c r="I973"/>
  <c r="M931"/>
  <c r="L931"/>
  <c r="AA968"/>
  <c r="O968"/>
  <c r="M968"/>
  <c r="I968"/>
  <c r="AA964"/>
  <c r="O964"/>
  <c r="M964"/>
  <c r="I964"/>
  <c r="AA960"/>
  <c r="O960"/>
  <c r="M960"/>
  <c r="I960"/>
  <c r="AA956"/>
  <c r="O956"/>
  <c r="M956"/>
  <c r="I956"/>
  <c r="AA952"/>
  <c r="O952"/>
  <c r="M952"/>
  <c r="I952"/>
  <c r="AA948"/>
  <c r="O948"/>
  <c r="M948"/>
  <c r="I948"/>
  <c r="AA944"/>
  <c r="O944"/>
  <c r="M944"/>
  <c r="I944"/>
  <c r="AA940"/>
  <c r="O940"/>
  <c r="M940"/>
  <c r="I940"/>
  <c r="AA936"/>
  <c r="O936"/>
  <c r="M936"/>
  <c r="I936"/>
  <c r="AA932"/>
  <c r="O932"/>
  <c r="M932"/>
  <c r="I932"/>
  <c r="M926"/>
  <c r="L926"/>
  <c r="AA927"/>
  <c r="O927"/>
  <c r="M927"/>
  <c r="I927"/>
  <c r="M909"/>
  <c r="L909"/>
  <c r="AA922"/>
  <c r="O922"/>
  <c r="M922"/>
  <c r="I922"/>
  <c r="AA918"/>
  <c r="O918"/>
  <c r="M918"/>
  <c r="I918"/>
  <c r="AA914"/>
  <c r="O914"/>
  <c r="M914"/>
  <c r="I914"/>
  <c r="AA910"/>
  <c r="O910"/>
  <c r="M910"/>
  <c r="I910"/>
  <c r="M884"/>
  <c r="L884"/>
  <c r="AA905"/>
  <c r="O905"/>
  <c r="M905"/>
  <c r="I905"/>
  <c r="AA901"/>
  <c r="O901"/>
  <c r="M901"/>
  <c r="I901"/>
  <c r="AA897"/>
  <c r="O897"/>
  <c r="M897"/>
  <c r="I897"/>
  <c r="AA893"/>
  <c r="O893"/>
  <c r="M893"/>
  <c r="I893"/>
  <c r="AA889"/>
  <c r="O889"/>
  <c r="M889"/>
  <c r="I889"/>
  <c r="AA885"/>
  <c r="O885"/>
  <c r="M885"/>
  <c r="I885"/>
  <c r="M875"/>
  <c r="L875"/>
  <c r="AA880"/>
  <c r="O880"/>
  <c r="M880"/>
  <c r="I880"/>
  <c r="AA876"/>
  <c r="O876"/>
  <c r="M876"/>
  <c r="I876"/>
  <c r="M842"/>
  <c r="L842"/>
  <c r="AA871"/>
  <c r="O871"/>
  <c r="M871"/>
  <c r="I871"/>
  <c r="AA867"/>
  <c r="O867"/>
  <c r="M867"/>
  <c r="I867"/>
  <c r="AA863"/>
  <c r="O863"/>
  <c r="M863"/>
  <c r="I863"/>
  <c r="AA859"/>
  <c r="O859"/>
  <c r="M859"/>
  <c r="I859"/>
  <c r="AA855"/>
  <c r="O855"/>
  <c r="M855"/>
  <c r="I855"/>
  <c r="AA851"/>
  <c r="O851"/>
  <c r="M851"/>
  <c r="I851"/>
  <c r="AA847"/>
  <c r="O847"/>
  <c r="M847"/>
  <c r="I847"/>
  <c r="AA843"/>
  <c r="O843"/>
  <c r="M843"/>
  <c r="I843"/>
  <c r="M769"/>
  <c r="L769"/>
  <c r="AA838"/>
  <c r="O838"/>
  <c r="M838"/>
  <c r="I838"/>
  <c r="AA834"/>
  <c r="O834"/>
  <c r="M834"/>
  <c r="I834"/>
  <c r="AA830"/>
  <c r="O830"/>
  <c r="M830"/>
  <c r="I830"/>
  <c r="AA826"/>
  <c r="O826"/>
  <c r="M826"/>
  <c r="I826"/>
  <c r="AA822"/>
  <c r="O822"/>
  <c r="M822"/>
  <c r="I822"/>
  <c r="AA818"/>
  <c r="O818"/>
  <c r="M818"/>
  <c r="I818"/>
  <c r="AA814"/>
  <c r="O814"/>
  <c r="M814"/>
  <c r="I814"/>
  <c r="AA810"/>
  <c r="O810"/>
  <c r="M810"/>
  <c r="I810"/>
  <c r="AA806"/>
  <c r="O806"/>
  <c r="M806"/>
  <c r="I806"/>
  <c r="AA802"/>
  <c r="O802"/>
  <c r="M802"/>
  <c r="I802"/>
  <c r="AA798"/>
  <c r="O798"/>
  <c r="M798"/>
  <c r="I798"/>
  <c r="AA794"/>
  <c r="O794"/>
  <c r="M794"/>
  <c r="I794"/>
  <c r="AA790"/>
  <c r="O790"/>
  <c r="M790"/>
  <c r="I790"/>
  <c r="AA786"/>
  <c r="O786"/>
  <c r="M786"/>
  <c r="I786"/>
  <c r="AA782"/>
  <c r="O782"/>
  <c r="M782"/>
  <c r="I782"/>
  <c r="AA778"/>
  <c r="O778"/>
  <c r="M778"/>
  <c r="I778"/>
  <c r="AA774"/>
  <c r="O774"/>
  <c r="M774"/>
  <c r="I774"/>
  <c r="AA770"/>
  <c r="O770"/>
  <c r="M770"/>
  <c r="I770"/>
  <c r="M546"/>
  <c r="L546"/>
  <c r="M751"/>
  <c r="L751"/>
  <c r="AA764"/>
  <c r="O764"/>
  <c r="M764"/>
  <c r="I764"/>
  <c r="AA760"/>
  <c r="O760"/>
  <c r="M760"/>
  <c r="I760"/>
  <c r="AA756"/>
  <c r="O756"/>
  <c r="M756"/>
  <c r="I756"/>
  <c r="AA752"/>
  <c r="O752"/>
  <c r="M752"/>
  <c r="I752"/>
  <c r="M738"/>
  <c r="L738"/>
  <c r="AA747"/>
  <c r="O747"/>
  <c r="M747"/>
  <c r="I747"/>
  <c r="AA743"/>
  <c r="O743"/>
  <c r="M743"/>
  <c r="I743"/>
  <c r="AA739"/>
  <c r="O739"/>
  <c r="M739"/>
  <c r="I739"/>
  <c r="M729"/>
  <c r="L729"/>
  <c r="AA734"/>
  <c r="O734"/>
  <c r="M734"/>
  <c r="I734"/>
  <c r="AA730"/>
  <c r="O730"/>
  <c r="M730"/>
  <c r="I730"/>
  <c r="M692"/>
  <c r="L692"/>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M671"/>
  <c r="L671"/>
  <c r="AA688"/>
  <c r="O688"/>
  <c r="M688"/>
  <c r="I688"/>
  <c r="AA684"/>
  <c r="O684"/>
  <c r="M684"/>
  <c r="I684"/>
  <c r="AA680"/>
  <c r="O680"/>
  <c r="M680"/>
  <c r="I680"/>
  <c r="AA676"/>
  <c r="O676"/>
  <c r="M676"/>
  <c r="I676"/>
  <c r="AA672"/>
  <c r="O672"/>
  <c r="M672"/>
  <c r="I672"/>
  <c r="M666"/>
  <c r="L666"/>
  <c r="AA667"/>
  <c r="O667"/>
  <c r="M667"/>
  <c r="I667"/>
  <c r="M641"/>
  <c r="L641"/>
  <c r="AA662"/>
  <c r="O662"/>
  <c r="M662"/>
  <c r="I662"/>
  <c r="AA658"/>
  <c r="O658"/>
  <c r="M658"/>
  <c r="I658"/>
  <c r="AA654"/>
  <c r="O654"/>
  <c r="M654"/>
  <c r="I654"/>
  <c r="AA650"/>
  <c r="O650"/>
  <c r="M650"/>
  <c r="I650"/>
  <c r="AA646"/>
  <c r="O646"/>
  <c r="M646"/>
  <c r="I646"/>
  <c r="AA642"/>
  <c r="O642"/>
  <c r="M642"/>
  <c r="I642"/>
  <c r="M632"/>
  <c r="L632"/>
  <c r="AA637"/>
  <c r="O637"/>
  <c r="M637"/>
  <c r="I637"/>
  <c r="AA633"/>
  <c r="O633"/>
  <c r="M633"/>
  <c r="I633"/>
  <c r="M547"/>
  <c r="L547"/>
  <c r="AA628"/>
  <c r="O628"/>
  <c r="M628"/>
  <c r="I628"/>
  <c r="AA624"/>
  <c r="O624"/>
  <c r="M624"/>
  <c r="I624"/>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M302"/>
  <c r="L302"/>
  <c r="M513"/>
  <c r="L513"/>
  <c r="AA542"/>
  <c r="O542"/>
  <c r="M542"/>
  <c r="I542"/>
  <c r="AA538"/>
  <c r="O538"/>
  <c r="M538"/>
  <c r="I538"/>
  <c r="AA534"/>
  <c r="O534"/>
  <c r="M534"/>
  <c r="I534"/>
  <c r="AA530"/>
  <c r="O530"/>
  <c r="M530"/>
  <c r="I530"/>
  <c r="AA526"/>
  <c r="O526"/>
  <c r="M526"/>
  <c r="I526"/>
  <c r="AA522"/>
  <c r="O522"/>
  <c r="M522"/>
  <c r="I522"/>
  <c r="AA518"/>
  <c r="O518"/>
  <c r="M518"/>
  <c r="I518"/>
  <c r="AA514"/>
  <c r="O514"/>
  <c r="M514"/>
  <c r="I514"/>
  <c r="M476"/>
  <c r="L476"/>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M459"/>
  <c r="L459"/>
  <c r="AA472"/>
  <c r="O472"/>
  <c r="M472"/>
  <c r="I472"/>
  <c r="AA468"/>
  <c r="O468"/>
  <c r="M468"/>
  <c r="I468"/>
  <c r="AA464"/>
  <c r="O464"/>
  <c r="M464"/>
  <c r="I464"/>
  <c r="AA460"/>
  <c r="O460"/>
  <c r="M460"/>
  <c r="I460"/>
  <c r="M446"/>
  <c r="L446"/>
  <c r="AA455"/>
  <c r="O455"/>
  <c r="M455"/>
  <c r="I455"/>
  <c r="AA451"/>
  <c r="O451"/>
  <c r="M451"/>
  <c r="I451"/>
  <c r="AA447"/>
  <c r="O447"/>
  <c r="M447"/>
  <c r="I447"/>
  <c r="M433"/>
  <c r="L433"/>
  <c r="AA442"/>
  <c r="O442"/>
  <c r="M442"/>
  <c r="I442"/>
  <c r="AA438"/>
  <c r="O438"/>
  <c r="M438"/>
  <c r="I438"/>
  <c r="AA434"/>
  <c r="O434"/>
  <c r="M434"/>
  <c r="I434"/>
  <c r="M396"/>
  <c r="L396"/>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M303"/>
  <c r="L303"/>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M10"/>
  <c r="L10"/>
  <c r="M257"/>
  <c r="L257"/>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M216"/>
  <c r="L216"/>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M203"/>
  <c r="L203"/>
  <c r="AA212"/>
  <c r="O212"/>
  <c r="M212"/>
  <c r="I212"/>
  <c r="AA208"/>
  <c r="O208"/>
  <c r="M208"/>
  <c r="I208"/>
  <c r="AA204"/>
  <c r="O204"/>
  <c r="M204"/>
  <c r="I204"/>
  <c r="M190"/>
  <c r="L190"/>
  <c r="AA199"/>
  <c r="O199"/>
  <c r="M199"/>
  <c r="I199"/>
  <c r="AA195"/>
  <c r="O195"/>
  <c r="M195"/>
  <c r="I195"/>
  <c r="AA191"/>
  <c r="O191"/>
  <c r="M191"/>
  <c r="I191"/>
  <c r="M157"/>
  <c r="L157"/>
  <c r="AA186"/>
  <c r="O186"/>
  <c r="M186"/>
  <c r="I186"/>
  <c r="AA182"/>
  <c r="O182"/>
  <c r="M182"/>
  <c r="I182"/>
  <c r="AA178"/>
  <c r="O178"/>
  <c r="M178"/>
  <c r="I178"/>
  <c r="AA174"/>
  <c r="O174"/>
  <c r="M174"/>
  <c r="I174"/>
  <c r="AA170"/>
  <c r="O170"/>
  <c r="M170"/>
  <c r="I170"/>
  <c r="AA166"/>
  <c r="O166"/>
  <c r="M166"/>
  <c r="I166"/>
  <c r="AA162"/>
  <c r="O162"/>
  <c r="M162"/>
  <c r="I162"/>
  <c r="AA158"/>
  <c r="O158"/>
  <c r="M158"/>
  <c r="I158"/>
  <c r="M20"/>
  <c r="L20"/>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AA25"/>
  <c r="O25"/>
  <c r="M25"/>
  <c r="I25"/>
  <c r="AA21"/>
  <c r="O21"/>
  <c r="M21"/>
  <c r="I21"/>
  <c r="M11"/>
  <c r="L11"/>
  <c r="AA16"/>
  <c r="O16"/>
  <c r="M16"/>
  <c r="I16"/>
  <c r="AA12"/>
  <c r="O12"/>
  <c r="M12"/>
  <c r="I12"/>
  <c i="4" r="T7"/>
  <c r="M8"/>
  <c r="L8"/>
  <c r="M9"/>
  <c r="L9"/>
  <c r="M10"/>
  <c r="L10"/>
  <c r="M69"/>
  <c r="L69"/>
  <c r="AA90"/>
  <c r="O90"/>
  <c r="M90"/>
  <c r="I90"/>
  <c r="AA86"/>
  <c r="O86"/>
  <c r="M86"/>
  <c r="I86"/>
  <c r="AA82"/>
  <c r="O82"/>
  <c r="M82"/>
  <c r="I82"/>
  <c r="AA78"/>
  <c r="O78"/>
  <c r="M78"/>
  <c r="I78"/>
  <c r="AA74"/>
  <c r="O74"/>
  <c r="M74"/>
  <c r="I74"/>
  <c r="AA70"/>
  <c r="O70"/>
  <c r="M70"/>
  <c r="I70"/>
  <c r="M28"/>
  <c r="L28"/>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1"/>
  <c r="L11"/>
  <c r="AA24"/>
  <c r="O24"/>
  <c r="M24"/>
  <c r="I24"/>
  <c r="AA20"/>
  <c r="O20"/>
  <c r="M20"/>
  <c r="I20"/>
  <c r="AA16"/>
  <c r="O16"/>
  <c r="M16"/>
  <c r="I16"/>
  <c r="AA12"/>
  <c r="O12"/>
  <c r="M12"/>
  <c r="I12"/>
  <c i="3" r="T7"/>
  <c r="M8"/>
  <c r="L8"/>
  <c r="M220"/>
  <c r="L220"/>
  <c r="M221"/>
  <c r="L221"/>
  <c r="M222"/>
  <c r="L222"/>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M121"/>
  <c r="L121"/>
  <c r="M122"/>
  <c r="L122"/>
  <c r="M123"/>
  <c r="L123"/>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M9"/>
  <c r="L9"/>
  <c r="M10"/>
  <c r="L10"/>
  <c r="M20"/>
  <c r="L20"/>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AA25"/>
  <c r="O25"/>
  <c r="M25"/>
  <c r="I25"/>
  <c r="AA21"/>
  <c r="O21"/>
  <c r="M21"/>
  <c r="I21"/>
  <c r="M11"/>
  <c r="L11"/>
  <c r="AA16"/>
  <c r="O16"/>
  <c r="M16"/>
  <c r="I16"/>
  <c r="AA12"/>
  <c r="O12"/>
  <c r="M12"/>
  <c r="I12"/>
  <c i="2" r="T7"/>
  <c r="M8"/>
  <c r="L8"/>
  <c r="M9"/>
  <c r="L9"/>
  <c r="M10"/>
  <c r="L10"/>
  <c r="M338"/>
  <c r="L338"/>
  <c r="AA339"/>
  <c r="O339"/>
  <c r="M339"/>
  <c r="I339"/>
  <c r="M325"/>
  <c r="L325"/>
  <c r="AA334"/>
  <c r="O334"/>
  <c r="M334"/>
  <c r="I334"/>
  <c r="AA330"/>
  <c r="O330"/>
  <c r="M330"/>
  <c r="I330"/>
  <c r="AA326"/>
  <c r="O326"/>
  <c r="M326"/>
  <c r="I326"/>
  <c r="M28"/>
  <c r="L28"/>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1"/>
  <c r="L11"/>
  <c r="AA24"/>
  <c r="O24"/>
  <c r="M24"/>
  <c r="I24"/>
  <c r="AA20"/>
  <c r="O20"/>
  <c r="M20"/>
  <c r="I20"/>
  <c r="AA16"/>
  <c r="O16"/>
  <c r="M16"/>
  <c r="I16"/>
  <c r="AA12"/>
  <c r="O12"/>
  <c r="M12"/>
  <c r="I12"/>
</calcChain>
</file>

<file path=xl/sharedStrings.xml><?xml version="1.0" encoding="utf-8"?>
<sst xmlns="http://schemas.openxmlformats.org/spreadsheetml/2006/main">
  <si>
    <t>Rekapitulace ceny</t>
  </si>
  <si>
    <t>5623520054-zm02</t>
  </si>
  <si>
    <t>Modernizace ŽST Brno-Židenice a úpravy v ŽST Brno-Maloměřice</t>
  </si>
  <si>
    <t>AspeEsticon</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</si>
  <si>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</si>
  <si>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</si>
  <si>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</si>
  <si>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</si>
  <si>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</si>
  <si>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</si>
  <si>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</si>
  <si>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</si>
  <si>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</si>
  <si>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</si>
  <si>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</si>
  <si>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</si>
  <si>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 xml:space="preserve">  D.1.2</t>
  </si>
  <si>
    <t>Sdělovací zařízení</t>
  </si>
  <si>
    <t xml:space="preserve">  D.1.3</t>
  </si>
  <si>
    <t>Silnoproudá technologie včetně DŘT</t>
  </si>
  <si>
    <t>D.2.</t>
  </si>
  <si>
    <t>STAVEBNÍ ČÁST</t>
  </si>
  <si>
    <t xml:space="preserve">  D.2.1</t>
  </si>
  <si>
    <t>Inženýrské objekty</t>
  </si>
  <si>
    <t xml:space="preserve">  D.2.2</t>
  </si>
  <si>
    <t>Pozemní stavební objekty a technické vybavení pozemních stavebních objektů</t>
  </si>
  <si>
    <t xml:space="preserve">  D.2.3</t>
  </si>
  <si>
    <t>Trakční a energetická zařízení</t>
  </si>
  <si>
    <t xml:space="preserve">  D.2.4</t>
  </si>
  <si>
    <t>Ostatní stavební objekty</t>
  </si>
  <si>
    <t>D.9</t>
  </si>
  <si>
    <t>OSTATNÍ</t>
  </si>
  <si>
    <t xml:space="preserve">  SO 90-90</t>
  </si>
  <si>
    <t>Likvidace odpadů</t>
  </si>
  <si>
    <t>H</t>
  </si>
  <si>
    <t>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</si>
  <si>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</si>
  <si>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</si>
  <si>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</si>
  <si>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</si>
  <si>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</si>
  <si>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</si>
  <si>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</si>
  <si>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</si>
  <si>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</si>
  <si>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</si>
  <si>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</si>
  <si>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</si>
  <si>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</si>
  <si>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</si>
  <si>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</si>
  <si>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</si>
  <si>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</si>
  <si>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</si>
  <si>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</si>
  <si>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</si>
  <si>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</si>
  <si>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</si>
  <si>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</si>
  <si>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D.1.1</t>
  </si>
  <si>
    <t>O2</t>
  </si>
  <si>
    <t>D.1.1.1</t>
  </si>
  <si>
    <t>Staniční zabezpečovací zařízení (SZZ)</t>
  </si>
  <si>
    <t>O3</t>
  </si>
  <si>
    <t>PS 31-01-11</t>
  </si>
  <si>
    <t>ŽST Brno-Židenice, úpravy SZZ</t>
  </si>
  <si>
    <t>SD</t>
  </si>
  <si>
    <t>1</t>
  </si>
  <si>
    <t>Zemní práce</t>
  </si>
  <si>
    <t>P</t>
  </si>
  <si>
    <t>13173</t>
  </si>
  <si>
    <t/>
  </si>
  <si>
    <t>HLOUBENÍ JAM ZAPAŽ I NEPAŽ TŘ. I</t>
  </si>
  <si>
    <t>M3</t>
  </si>
  <si>
    <t>OTSKP 2024</t>
  </si>
  <si>
    <t>PP</t>
  </si>
  <si>
    <t>VV</t>
  </si>
  <si>
    <t xml:space="preserve"> jámy pro kab. komory 5,30*12 = 63,600 [A]_x000d_</t>
  </si>
  <si>
    <t>TS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</si>
  <si>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</si>
  <si>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</si>
  <si>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</si>
  <si>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 xml:space="preserve"> rýhy pro kabelovody 0,35*0,50*365,0 = 63,875 [A]_x000d_
 rýhy pro kabelovody 0,35*0,35*788,0 = 96,530 [B]_x000d_
 Mezisoučet 160.410000 = 160,410 [C]_x000d_</t>
  </si>
  <si>
    <t>141146</t>
  </si>
  <si>
    <t>PROTLAČOVÁNÍ OCELOVÉHO POTRUBÍ DN DO 400MM</t>
  </si>
  <si>
    <t>M</t>
  </si>
  <si>
    <t xml:space="preserve"> protlak pod kolejemi dl. 20m 2*20 = 40,000 [A]_x000d_
 protlak pod kolejemi dl. 18m 18 = 18,000 [B]_x000d_
 protlak pod kolejemi dl. 10m 10 = 10,000 [C]_x000d_
 protlak pod kolejemi dl. 12m 12 = 12,000 [D]_x000d_
 Celkové množství 80.000000 = 80,000 [E]_x000d_</t>
  </si>
  <si>
    <t>Položka zahrnuje:
- dodávku protlačovaného potrubí 
- veškeré pomocné práce (startovací zařízení, startovací a cílová jáma, opěrné a vodící bloky a pod.)
Položka nezahrnuje:
- x</t>
  </si>
  <si>
    <t>17411</t>
  </si>
  <si>
    <t>ZÁSYP JAM A RÝH ZEMINOU SE ZHUTNĚNÍM</t>
  </si>
  <si>
    <t xml:space="preserve"> rýhy pro kabelovody (63,88+96,53)-(12,80+7,88) = 139,730 [A]_x000d_
 jámy pro komory (5,30*12)-(1,90*12) = 40,800 [B]_x000d_
 Mezisoučet 180.530000 = 180,530 [C]_x000d_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</si>
  <si>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</si>
  <si>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</si>
  <si>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</si>
  <si>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701004</t>
  </si>
  <si>
    <t>VYHLEDÁVACÍ MARKER ZEMNÍ</t>
  </si>
  <si>
    <t>KUS</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</si>
  <si>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</si>
  <si>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</si>
  <si>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</si>
  <si>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 xml:space="preserve"> kabelový žlab 100x100mm 788,00 = 788,000 [A]_x000d_</t>
  </si>
  <si>
    <t>1. Položka obsahuje:
 – přípravu podkladu pro osazení
2. Položka neobsahuje:
 X
3. Způsob měření:
Měří se metr délkový.</t>
  </si>
  <si>
    <t>702112</t>
  </si>
  <si>
    <t>KABELOVÝ ŽLAB ZEMNÍ VČETNĚ KRYTU SVĚTLÉ ŠÍŘKY PŘES 120 DO 250 MM</t>
  </si>
  <si>
    <t xml:space="preserve"> kabelový žlab 200x200mm 320,00 = 320,000 [A]_x000d_</t>
  </si>
  <si>
    <t>744Z92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</si>
  <si>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</si>
  <si>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</si>
  <si>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</si>
  <si>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</si>
  <si>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</si>
  <si>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</si>
  <si>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</si>
  <si>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</si>
  <si>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</si>
  <si>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</si>
  <si>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</si>
  <si>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</si>
  <si>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</si>
  <si>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</si>
  <si>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</si>
  <si>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</si>
  <si>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</si>
  <si>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</si>
  <si>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</si>
  <si>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75A238</t>
  </si>
  <si>
    <t>ZATAŽENÍ A SPOJKOVÁNÍ KABELŮ SE STÍNĚNÍM DO 12 PÁRŮ - DEMONTÁŽ</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</si>
  <si>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</si>
  <si>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</si>
  <si>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</si>
  <si>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</si>
  <si>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</si>
  <si>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</si>
  <si>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</si>
  <si>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</si>
  <si>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</si>
  <si>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</si>
  <si>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</si>
  <si>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</si>
  <si>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</si>
  <si>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</si>
  <si>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</si>
  <si>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75A331</t>
  </si>
  <si>
    <t>SPOJKA ROVNÁ PRO PLASTOVÉ KABELY SE STÍNĚNÍM S JÁDRY O PRŮMĚRU 1 MM2 DO 12 PÁRŮ</t>
  </si>
  <si>
    <t>75A332</t>
  </si>
  <si>
    <t>SPOJKA ROVNÁ PRO PLASTOVÉ KABELY SE STÍNĚNÍM S JÁDRY O PRŮMĚRU 1 MM2 PŘES 12 PÁRŮ</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</si>
  <si>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</si>
  <si>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</si>
  <si>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</si>
  <si>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</si>
  <si>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</si>
  <si>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</si>
  <si>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</si>
  <si>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</si>
  <si>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</si>
  <si>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</si>
  <si>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</si>
  <si>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</si>
  <si>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</si>
  <si>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</si>
  <si>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</si>
  <si>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</si>
  <si>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</si>
  <si>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</si>
  <si>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</si>
  <si>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</si>
  <si>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</si>
  <si>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</si>
  <si>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</si>
  <si>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</si>
  <si>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</si>
  <si>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</si>
  <si>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</si>
  <si>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</si>
  <si>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</si>
  <si>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</si>
  <si>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</si>
  <si>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</si>
  <si>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</si>
  <si>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</si>
  <si>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</si>
  <si>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</si>
  <si>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</si>
  <si>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</si>
  <si>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</si>
  <si>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</si>
  <si>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</si>
  <si>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</si>
  <si>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</si>
  <si>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</si>
  <si>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</si>
  <si>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</si>
  <si>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</si>
  <si>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</si>
  <si>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</si>
  <si>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</si>
  <si>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</si>
  <si>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</si>
  <si>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</si>
  <si>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</si>
  <si>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</si>
  <si>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</si>
  <si>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</si>
  <si>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</si>
  <si>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</si>
  <si>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</si>
  <si>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</si>
  <si>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</si>
  <si>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</si>
  <si>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</si>
  <si>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</si>
  <si>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</si>
  <si>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</si>
  <si>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</si>
  <si>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</si>
  <si>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</si>
  <si>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</si>
  <si>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</si>
  <si>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</si>
  <si>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</si>
  <si>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</si>
  <si>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</si>
  <si>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</si>
  <si>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</si>
  <si>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</si>
  <si>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</si>
  <si>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</si>
  <si>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</si>
  <si>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</si>
  <si>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</si>
  <si>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75C891</t>
  </si>
  <si>
    <t xml:space="preserve">KOMPLETNÍ VÝSTROJ KÓDOVACÍ SMYČKY DVOJITÉ KOLEJOVÉ SPOJKY VČETNĚ TJA  - DODÁVKA</t>
  </si>
  <si>
    <t>1. Položka obsahuje:
 – dodávka kompletní výstroje kódovací smyčky dvojité kolejové spojky včetně TJA včetně potřebného pomocného materiálu a dopravy do staveništního skladu
 – dodávku kompletní výstroje kódovací smyčky dvojité kolejové spojky včetně TJA podle určení a pomocného materiálu, dopravu do staveništního skladu
2. Položka neobsahuje:
 X
3. Způsob měření:
Udává se počet kusů kompletní konstrukce nebo práce.</t>
  </si>
  <si>
    <t>75C897</t>
  </si>
  <si>
    <t xml:space="preserve">KOMPLETNÍ VÝSTROJ KÓDOVACÍ SMYČKY DVOJITÉ KOLEJOVÉ SPOJKY VČETNĚ TJA  - MONTÁŽ</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</si>
  <si>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</si>
  <si>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75C898</t>
  </si>
  <si>
    <t xml:space="preserve">KOMPLETNÍ VÝSTROJ KÓDOVACÍ SMYČKY DVOJITÉ KOLEJOVÉ SPOJKY VČETNĚ TJA  - DEMONTÁŽ</t>
  </si>
  <si>
    <t>1. Položka obsahuje:
 – demontáž kompletní výstroje kódovací smyčky dvojité kolejejové spojky včetně TJA včetně odpojení kabelových přívodů a demontáží lanových propojení
 – demontáž kompletní výstroje kódovací smyčky dvojité kolejejové spojky včetně TJA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</si>
  <si>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</si>
  <si>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</si>
  <si>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</si>
  <si>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</si>
  <si>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</si>
  <si>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</si>
  <si>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</si>
  <si>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</si>
  <si>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</si>
  <si>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</si>
  <si>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</si>
  <si>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</si>
  <si>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</si>
  <si>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</si>
  <si>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</si>
  <si>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</si>
  <si>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</si>
  <si>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</si>
  <si>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</si>
  <si>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</si>
  <si>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</si>
  <si>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</si>
  <si>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</si>
  <si>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</si>
  <si>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</si>
  <si>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</si>
  <si>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</si>
  <si>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</si>
  <si>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75IH11</t>
  </si>
  <si>
    <t>UKONČENÍ KABELU CELOPLASTOVÉHO BEZ PANCÍŘE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</si>
  <si>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</si>
  <si>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</si>
  <si>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</si>
  <si>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75IH22</t>
  </si>
  <si>
    <t>UKONČENÍ KABELU CELOPLASTOVÝHO S PANCÍŘEM DO 100 ŽIL</t>
  </si>
  <si>
    <t>75IH91</t>
  </si>
  <si>
    <t>UKONČENÍ KABELU ŠTÍTEK KABELOVÝ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</si>
  <si>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</si>
  <si>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</si>
  <si>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</si>
  <si>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</si>
  <si>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</si>
  <si>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</si>
  <si>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75II1X</t>
  </si>
  <si>
    <t>SPOJKA PRO CELOPLASTOVÉ KABELY BEZ PANCÍŘE - MONTÁŽ</t>
  </si>
  <si>
    <t>75II21</t>
  </si>
  <si>
    <t>SPOJKA PRO CELOPLASTOVÉ KABELY S PANCÍŘEM DO 100 ŽIL - DODÁVKA</t>
  </si>
  <si>
    <t>75II2X</t>
  </si>
  <si>
    <t>SPOJKA PRO CELOPLASTOVÉ KABELY S PANCÍŘEM - MONTÁŽ</t>
  </si>
  <si>
    <t>R74F31</t>
  </si>
  <si>
    <t>ZAMĚŘENÍ SKUTEČNÉ KABELOVÉ TRASY</t>
  </si>
  <si>
    <t>R - položka R</t>
  </si>
  <si>
    <t xml:space="preserve">1. Položka obsahuje:
 – geodetickou činnost po výstavbě  TV
2. Položka neobsahuje:
 X</t>
  </si>
  <si>
    <t>R75A11</t>
  </si>
  <si>
    <t>KABEL PRO KÓDOVACÍ SMYČKY FLYCY-3-6 LANOVÝ + PŘÍCHYTKY P-03 UIC 150mm (610014)</t>
  </si>
  <si>
    <t>R75C01</t>
  </si>
  <si>
    <t>DEMONTÁŽ KABELU</t>
  </si>
  <si>
    <t>R75C02</t>
  </si>
  <si>
    <t>ZPĚTNÁ MONTÁŽ KABELU</t>
  </si>
  <si>
    <t>R75C11</t>
  </si>
  <si>
    <t>UPEVŇOVACÍ SOUPRAVA K ELEKTROMOT. PŘESTAVNÍKU - DODÁVKA</t>
  </si>
  <si>
    <t>R75C17</t>
  </si>
  <si>
    <t>UPEVŇOVACÍ SOUPRAVA K ELEKTROMOT. PŘEPRAVNÍKU - MONTÁŽ + DEMONTÁŽ</t>
  </si>
  <si>
    <t>8</t>
  </si>
  <si>
    <t>Potrubí</t>
  </si>
  <si>
    <t>87634</t>
  </si>
  <si>
    <t>CHRÁNIČKY Z TRUB PLASTOVÝCH DN DO 200MM</t>
  </si>
  <si>
    <t xml:space="preserve"> plastové chráničky v protlačovaném potrubí 20*3*2 = 120,000 [A]_x000d_
 v km 157,576, DN 160 18*2 = 36,000 [B]_x000d_
 v km 158,062 DN 160 10*4 = 40,000 [C]_x000d_
 v km 158,085 DN 160 12*2 = 24,000 [D]_x000d_
 Celkové množství 220.000000 = 220,000 [E]_x000d_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</si>
  <si>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</si>
  <si>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8988G</t>
  </si>
  <si>
    <t>KABELOVÉ KOMORY Z PLASTICKÝCH HMOT, UŽITNÝ OBJEM DO 2,5M3</t>
  </si>
  <si>
    <t xml:space="preserve">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</si>
  <si>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89911Q</t>
  </si>
  <si>
    <t>POKLOP PRO ZÁDLAŽBU B125</t>
  </si>
  <si>
    <t>Položka zahrnuje dodávku a osazení předepsané mříže včetně rámu</t>
  </si>
  <si>
    <t>995</t>
  </si>
  <si>
    <t>Poplatky za skládky</t>
  </si>
  <si>
    <t>R015111</t>
  </si>
  <si>
    <t>901</t>
  </si>
  <si>
    <t xml:space="preserve">NEOCEŇOVAT - POPLATKY ZA LIKVIDACI ODPADŮ NEKONTAMINOVANÝCH - 17 05 04  VYTĚŽENÉ ZEMINY A HORNINY -  I. TŘÍDA TĚŽITELNOSTI VČ. DOPRAVY NA SKLÁDKU A MANIPULACE</t>
  </si>
  <si>
    <t>T</t>
  </si>
  <si>
    <t>Evidenční položka</t>
  </si>
  <si>
    <t xml:space="preserve"> 43,48*2,000 = 86,960 [A]_x000d_</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</si>
  <si>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</si>
  <si>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D.1.2</t>
  </si>
  <si>
    <t>D.1.2.1</t>
  </si>
  <si>
    <t>Místní kabelizace</t>
  </si>
  <si>
    <t>PS 31-02-11</t>
  </si>
  <si>
    <t>ŽST Brno-Židenice, doplnění místní kabelizace</t>
  </si>
  <si>
    <t>2024_OTSKP</t>
  </si>
  <si>
    <t xml:space="preserve"> "REOV1+2 "_x000d_
 "delka 400=400,000 [A] "_x000d_
 "hloubka 0,8=0,800 [B] "_x000d_
 "šířka 0,5=0,500 [C] "_x000d_
 "spolu a*b*c=160,000 [D]"_x000d_</t>
  </si>
  <si>
    <t>m</t>
  </si>
  <si>
    <t xml:space="preserve"> 450.000000 = 450,000 [A]_x000d_</t>
  </si>
  <si>
    <t>702313</t>
  </si>
  <si>
    <t>ZAKRYTÍ KABELŮ VÝSTRAŽNOU FÓLIÍ ŠÍŘKY PŘES 40 CM</t>
  </si>
  <si>
    <t>1. Položka obsahuje:
 – dodávku a montáž fólie
 – přípravu podkladu pro osazení
2. Položka neobsahuje:
 X
3. Způsob měření:
Měří se metr délkový.</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</si>
  <si>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</si>
  <si>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</si>
  <si>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</si>
  <si>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703453</t>
  </si>
  <si>
    <t>ELEKTROINSTALAČNÍ TRUBKA S FUNKČNÍ ODOLNOSTÍ PŘI POŽÁRU VČETNĚ UPEVNĚNÍ A PŘÍSLUŠENSTVÍ DN PRŮMĚRU PŘES 40 MM</t>
  </si>
  <si>
    <t xml:space="preserve"> 100.000000 = 100,000 [A]_x000d_</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</si>
  <si>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</si>
  <si>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703722</t>
  </si>
  <si>
    <t>KABELOVÁ PŘÍCHYTKA PRO ROZSAH UPNUTÍ OD 26 DO 50 MM</t>
  </si>
  <si>
    <t>kus</t>
  </si>
  <si>
    <t xml:space="preserve"> 7.000000 = 7,000 [A]_x000d_</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</si>
  <si>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</si>
  <si>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703754</t>
  </si>
  <si>
    <t>PROTIPOŽÁRNÍ UCPÁVKA PROSTUPU KABELOVÉHO PR. DO 110MM, DO EI 90 MIN.</t>
  </si>
  <si>
    <t xml:space="preserve"> 3.000000 = 3,000 [A]_x000d_</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</si>
  <si>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</si>
  <si>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</si>
  <si>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</si>
  <si>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</si>
  <si>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75I811</t>
  </si>
  <si>
    <t>KABEL OPTICKÝ SINGLEMODE DO 12 VLÁKEN</t>
  </si>
  <si>
    <t>KMVLÁKNO</t>
  </si>
  <si>
    <t xml:space="preserve"> "6*0,5=3,000 [B]"_x000d_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</si>
  <si>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</si>
  <si>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75I81X</t>
  </si>
  <si>
    <t>KABEL OPTICKÝ SINGLEMODE - MONTÁŽ</t>
  </si>
  <si>
    <t xml:space="preserve"> "mok k REOV1/2 "_x000d_
 "500=500,000 [A]"_x000d_</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</si>
  <si>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</si>
  <si>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75I851</t>
  </si>
  <si>
    <t>KABEL OPTICKÝ - REZERVA PŘES 500 MM - DODÁVKA</t>
  </si>
  <si>
    <t xml:space="preserve"> 4.000000 = 4,000 [A]_x000d_</t>
  </si>
  <si>
    <t>75I85X</t>
  </si>
  <si>
    <t>KABEL OPTICKÝ - REZERVA PŘES 500 MM - MONTÁŽ</t>
  </si>
  <si>
    <t>75I911</t>
  </si>
  <si>
    <t>OPTOTRUBKA HDPE PRŮMĚRU DO 40 MM</t>
  </si>
  <si>
    <t xml:space="preserve"> "mok "_x000d_
 "450=450,000 [A]"_x000d_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</si>
  <si>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</si>
  <si>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</si>
  <si>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</si>
  <si>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</si>
  <si>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</si>
  <si>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</si>
  <si>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</si>
  <si>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 xml:space="preserve"> 2.000000 = 2,000 [A]_x000d_</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</si>
  <si>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</si>
  <si>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</si>
  <si>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</si>
  <si>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</si>
  <si>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75IA71</t>
  </si>
  <si>
    <t>OPTOTRUBKOVÁ PRŮCHODKA PRŮMĚRU DO 40 MM - DODÁVKA</t>
  </si>
  <si>
    <t>75IA7X</t>
  </si>
  <si>
    <t>OPTOTRUBKOVÁ PRŮCHODKA - MONTÁŽ</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</si>
  <si>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</si>
  <si>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</si>
  <si>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</si>
  <si>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</si>
  <si>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</si>
  <si>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75IH61</t>
  </si>
  <si>
    <t>UKONČENÍ KABELU OPTICKÉHO DO 12 VLÁKEN</t>
  </si>
  <si>
    <t>75IK21</t>
  </si>
  <si>
    <t>MĚŘENÍ KOMPLEXNÍ OPTICKÉHO KABELU</t>
  </si>
  <si>
    <t>VLÁKNO</t>
  </si>
  <si>
    <t xml:space="preserve"> 24.000000 = 24,000 [A]_x000d_</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</si>
  <si>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</si>
  <si>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75JB1Y</t>
  </si>
  <si>
    <t>DATOVÝ ROZVADĚČ 19" 600X600 - DEMONTÁŽ</t>
  </si>
  <si>
    <t xml:space="preserve"> 1.000000 = 1,000 [A]_x000d_</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</si>
  <si>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</si>
  <si>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R1</t>
  </si>
  <si>
    <t>MONTÁŽNÍ MATERIÁL, PŘÍSLUŠENSTVÍ, PŘÍPRAVNÉ PRÁCE</t>
  </si>
  <si>
    <t>kpl</t>
  </si>
  <si>
    <t>R</t>
  </si>
  <si>
    <t xml:space="preserve"> 0.100000 = 0,100 [A]_x000d_</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</si>
  <si>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</si>
  <si>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</si>
  <si>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</si>
  <si>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 xml:space="preserve"> 40.000000 = 40,000 [A]_x000d_</t>
  </si>
  <si>
    <t>1. Položka obsahuje: 
 – zajištění pracoviště TDI vč. nájmu pracovníků a poUŽITÝch mechanismů nutných k výkonu 
2. Položka neobsahuje: 
 X 
3. Způsob měření: 
Udává se čas v hodinách.</t>
  </si>
  <si>
    <t>R75O2F1</t>
  </si>
  <si>
    <t>KABELOVÁ KNIHA - VYHOTOVENÍ</t>
  </si>
  <si>
    <t xml:space="preserve"> 2000.000000 = 2000,000 [A]_x000d_</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</si>
  <si>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</si>
  <si>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D.1.2.10</t>
  </si>
  <si>
    <t>DOZ a další nadstavbové systémy</t>
  </si>
  <si>
    <t>PS 31-02-01</t>
  </si>
  <si>
    <t>ŽST Brno-Židenice, DD TSŽDC</t>
  </si>
  <si>
    <t>747703</t>
  </si>
  <si>
    <t>ZKUŠEBNÍ PROVOZ</t>
  </si>
  <si>
    <t>Technická specifikace položky odpovídá příslušné cenové soustavě.</t>
  </si>
  <si>
    <t>747704</t>
  </si>
  <si>
    <t>ZAŠKOLENÍ OBSLUHY</t>
  </si>
  <si>
    <t>75O913</t>
  </si>
  <si>
    <t>DDTS ŽDC, ROZŠÍŘENÍ ŘÍDICÍ STANICE PLC DO 24XDI / 24XDO / 12XAI</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</si>
  <si>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</si>
  <si>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</si>
  <si>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</si>
  <si>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</si>
  <si>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</si>
  <si>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</si>
  <si>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</si>
  <si>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</si>
  <si>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75O94B</t>
  </si>
  <si>
    <t>DDTS ŽDC, INTEGRACE PZTS DO INK DDTS ŽDC</t>
  </si>
  <si>
    <t>75O94C</t>
  </si>
  <si>
    <t>DDTS ŽDC, ROZŠÍŘENÍ INTEGRACE PZTS DO INK DDTS ŽDC</t>
  </si>
  <si>
    <t>75O94I</t>
  </si>
  <si>
    <t>DDTS ŽDC, INTEGRACE OSE DO SERVERŮ A KLIENTŮ DDTS ŽDC</t>
  </si>
  <si>
    <t>75O94M</t>
  </si>
  <si>
    <t>DDTS ŽDC, INTEGRACE ROZ DO INK DDTS ŽDC</t>
  </si>
  <si>
    <t>75O94U</t>
  </si>
  <si>
    <t>DDTS ŽDC, INTEGRACE AKTIVNÍHO PRVKU PŘENOSOVÉHO SYSTÉMU LTDS DO SERVERŮ A KLIENTŮ DDTS ŽDC</t>
  </si>
  <si>
    <t>75O94V</t>
  </si>
  <si>
    <t>DDTS ŽDC, INTEGRACE AKTIVNÍHO PRVKU PŘENOSOVÉHO SYSTÉMU LTDS DO INK DDTS ŽDC</t>
  </si>
  <si>
    <t>75O94Y</t>
  </si>
  <si>
    <t>DDTS ŽDC, INTEGRACE ISC DO INK DDTS ŽDC</t>
  </si>
  <si>
    <t>75O95G</t>
  </si>
  <si>
    <t>DDTS ŽDC, INTEGRACE ZS DO SERVERŮ A KLIENTŮ DDTS ŽDC</t>
  </si>
  <si>
    <t>75O95H</t>
  </si>
  <si>
    <t>DDTS ŽDC, INTEGRACE ZS DO INK DDTS ŽDC</t>
  </si>
  <si>
    <t>75O95Z</t>
  </si>
  <si>
    <t>DDTS ŽDC, ZÁVĚREČNÁ ZKOUŠKA</t>
  </si>
  <si>
    <t>R75O94A</t>
  </si>
  <si>
    <t>DDTS ŽDC, REINTEGRACE PZTS DO SERVERŮ A KLIENTŮ DDTS ŽDC</t>
  </si>
  <si>
    <t xml:space="preserve">1. Položka obsahuje:   – SW reintegraci jedné ústředny PZTS/EPS v rozsahu do padesáti čidel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kusů čidel.</t>
  </si>
  <si>
    <t>R75O94B</t>
  </si>
  <si>
    <t>DDTS ŽDC, DEINTEGRACE PZTS Z INK DDTS ŽDC</t>
  </si>
  <si>
    <t xml:space="preserve">1. Položka obsahuje:   – SW deintegraci jedné ústředny PZTS/EPS v rozsahu do padesáti čidel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čidel.</t>
  </si>
  <si>
    <t>R75O94K</t>
  </si>
  <si>
    <t>DDTS ŽDC, INTEGRACE OSE DO INK DDTS ŽDC</t>
  </si>
  <si>
    <t xml:space="preserve">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</si>
  <si>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R75O94L</t>
  </si>
  <si>
    <t>DDTS ŽDC, REINTEGRACE ROZ DO SERVERŮ A KLIENTŮ DDTS ŽDC</t>
  </si>
  <si>
    <t xml:space="preserve">1. Položka obsahuje:   – SW reintegraci jedné ústředny ROZ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</si>
  <si>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R75O94M</t>
  </si>
  <si>
    <t>DDTS ŽDC, DEINTEGRACE ROZ Z INK DDTS ŽDC</t>
  </si>
  <si>
    <t xml:space="preserve">1. Položka obsahuje:   – SW deintegraci jedné ústředny ROZ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</si>
  <si>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R75O94W</t>
  </si>
  <si>
    <t>DDTS ŽDC, REINTEGRACE ISC DO SERVERŮ A KLIENTŮ DDTS ŽDC</t>
  </si>
  <si>
    <t xml:space="preserve">1. Položka obsahuje:   – SW reintegraci informačního systému v žst./zast. v rozsahu do deseti tabulí do systému DDTS ŽDC po jeho reintegraci do jiného InK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</si>
  <si>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R75O94Y</t>
  </si>
  <si>
    <t>DDTS ŽDC, DEINTEGRACE ISC Z INK DDTS ŽDC</t>
  </si>
  <si>
    <t xml:space="preserve">1. Položka obsahuje:   – SW deintegraci jednoho informačního systému v žst./zast. v rozsahu do deseti tabulí z InK systému DDTS ŽDC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</si>
  <si>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D.1.2.8</t>
  </si>
  <si>
    <t>Přenosový systém</t>
  </si>
  <si>
    <t>PS 31-02-81</t>
  </si>
  <si>
    <t>ŽST Brno-Židenice, přenosové zařízení</t>
  </si>
  <si>
    <t>741C01</t>
  </si>
  <si>
    <t>EKVIPOTENCIÁLNÍ PŘÍPOJNICE</t>
  </si>
  <si>
    <t>742F12</t>
  </si>
  <si>
    <t>KABEL NN NEBO VODIČ JEDNOŽÍLOVÝ CU S PLASTOVOU IZOLACÍ OD 4 DO 16 MM2</t>
  </si>
  <si>
    <t xml:space="preserve"> 15.000000 = 15,000 [A]_x000d_</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</si>
  <si>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</si>
  <si>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</si>
  <si>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</si>
  <si>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</si>
  <si>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</si>
  <si>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</si>
  <si>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</si>
  <si>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</si>
  <si>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75J311</t>
  </si>
  <si>
    <t>KABEL SDĚLOVACÍ PRO STRUKTUROVANOU KABELÁŽ UTP</t>
  </si>
  <si>
    <t xml:space="preserve"> 0.500000 = 0,500 [A]_x000d_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</si>
  <si>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</si>
  <si>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75J31X</t>
  </si>
  <si>
    <t>KABEL SDĚLOVACÍ PRO STRUKTUROVANOU KABELÁŽ UTP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</si>
  <si>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</si>
  <si>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75J921</t>
  </si>
  <si>
    <t>OPTICKÝ PATCHCORD SINGLEMODE DO 5 M</t>
  </si>
  <si>
    <t xml:space="preserve"> 30.000000 = 30,000 [A]_x000d_</t>
  </si>
  <si>
    <t>75J92X</t>
  </si>
  <si>
    <t>OPTICKÝ PATCHCORD SINGLEMODE - MONTÁŽ</t>
  </si>
  <si>
    <t>75J92Y</t>
  </si>
  <si>
    <t>OPTICKÝ PATCHCORD SINGLEMODE - DEMONTÁŽ</t>
  </si>
  <si>
    <t xml:space="preserve"> 5.000000 = 5,000 [A]_x000d_</t>
  </si>
  <si>
    <t>75J933</t>
  </si>
  <si>
    <t>METALICKÝ PATCHCORD PŘES 5M - DODÁVKA</t>
  </si>
  <si>
    <t>75J93X</t>
  </si>
  <si>
    <t>METALICKÝ PATCHCORD - MONTÁŽ</t>
  </si>
  <si>
    <t>75J93Y</t>
  </si>
  <si>
    <t>METALICKÝ PATCHCORD - DEMONTÁŽ</t>
  </si>
  <si>
    <t>75JA51</t>
  </si>
  <si>
    <t>ROZVADĚČ STRUKT. KABELÁŽE, ORGANIZÉR - DODÁVKA</t>
  </si>
  <si>
    <t>75JA53</t>
  </si>
  <si>
    <t>ROZVADĚČ STRUKT. KABELÁŽE, PATCHPANEL 24 ZÁSUVEK - DODÁVKA</t>
  </si>
  <si>
    <t>75JA5D</t>
  </si>
  <si>
    <t>ROZVADĚČ STRUKT. KABELÁŽE, 19" PANEL DISTRIBUCE - MONTÁŽ</t>
  </si>
  <si>
    <t>75JB43</t>
  </si>
  <si>
    <t>DATOVÝ ROZVADĚČ 19" 800X800 DO 47 U - DODÁVKA</t>
  </si>
  <si>
    <t>75JB4X</t>
  </si>
  <si>
    <t>DATOVÝ ROZVADĚČ 19" 800X800 - MONTÁŽ</t>
  </si>
  <si>
    <t>75K245</t>
  </si>
  <si>
    <t>NAPÁJECÍ ZDROJ 48 V DC, MODULÁRNÍ DO 6000W - DODÁVKA</t>
  </si>
  <si>
    <t>75K24X</t>
  </si>
  <si>
    <t>NAPÁJECÍ ZDROJ 48 V DC, MODULÁRNÍ - MONTÁŽ</t>
  </si>
  <si>
    <t>75K271</t>
  </si>
  <si>
    <t>NAPÁJECÍ ZDROJ DOPLNĚNÍ SNMP DOHLEDU - DODÁVKA</t>
  </si>
  <si>
    <t>75K273</t>
  </si>
  <si>
    <t>NAPÁJECÍ ZDROJ PŘÍPLATEK ZA VYBAVENÝ PANEL DISTRIBUCE - DODÁVKA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</si>
  <si>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</si>
  <si>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</si>
  <si>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</si>
  <si>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75K416</t>
  </si>
  <si>
    <t>MĚNIČ NAPĚTÍ (STŘÍDAČ) 48 V DC/230 V AC - DOPLNĚNÍ BYPASSU</t>
  </si>
  <si>
    <t>75K431</t>
  </si>
  <si>
    <t>MĚNIČ NAPĚTÍ (STŘÍDAČ), MODULÁRNÍ DC/AC ŠASÍ DO 3 MODULŮ - DODÁVKA</t>
  </si>
  <si>
    <t>75K434</t>
  </si>
  <si>
    <t>MĚNIČ NAPĚTÍ (STŘÍDAČ), MODULÁRNÍ, DC/AC, MODUL DO 1000W - DODÁVKA</t>
  </si>
  <si>
    <t>75K436</t>
  </si>
  <si>
    <t>MĚNIČ NAPĚTÍ (STŘÍDAČ), MODULÁRNÍ, DC/AC, MODUL - MONTÁŽ</t>
  </si>
  <si>
    <t>75K43X</t>
  </si>
  <si>
    <t>MĚNIČ NAPĚTÍ (STŘÍDAČ), MODULÁRNÍ DC/AC - MONTÁŽ</t>
  </si>
  <si>
    <t>75K511</t>
  </si>
  <si>
    <t>BATERIOVÉ VEDENÍ O PRŮŘEZU DO 16 MM2</t>
  </si>
  <si>
    <t xml:space="preserve"> 10.000000 = 10,000 [A]_x000d_</t>
  </si>
  <si>
    <t>75K51X</t>
  </si>
  <si>
    <t>BATERIOVÉ VEDENÍ O PRŮŘEZU DO 16 MM2 - MONTÁŽ</t>
  </si>
  <si>
    <t>75K63Y</t>
  </si>
  <si>
    <t>AKUMULÁTOROVÁ BATERIE, BLOK BATERIÍ DO 200AH - DODÁVKA</t>
  </si>
  <si>
    <t>75K64X</t>
  </si>
  <si>
    <t>AKUMULÁTOROVÁ BATERIE, BLOK BATERIÍ - MONTÁŽ</t>
  </si>
  <si>
    <t>75K691</t>
  </si>
  <si>
    <t>AKUMULÁTOROVÁ BATERIE - FORMOVÁNÍ SESTAVY</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</si>
  <si>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</si>
  <si>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75K69X</t>
  </si>
  <si>
    <t>AKUMULÁTOROVÁ BATERIE - FORMOVÁNÍ SESTAVY - MONTÁŽ</t>
  </si>
  <si>
    <t>75M853</t>
  </si>
  <si>
    <t>DATOVÁ INFRASTRUKTURA LAN, CE ROUTER AGREGAČNÍ 48XGE - DODÁVKA</t>
  </si>
  <si>
    <t>75M854</t>
  </si>
  <si>
    <t>DATOVÁ INFRASTRUKTURA LAN, CE ROUTER AGREGAČNÍ 48XGE POE+ - DODÁVKA</t>
  </si>
  <si>
    <t>75M855</t>
  </si>
  <si>
    <t>DATOVÁ INFRASTRUKTURA LAN, CE ROUTER - MONTÁŽ</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</si>
  <si>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</si>
  <si>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</si>
  <si>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</si>
  <si>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</si>
  <si>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</si>
  <si>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</si>
  <si>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</si>
  <si>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</si>
  <si>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75M91Y</t>
  </si>
  <si>
    <t>DATOVÁ INFRASTRUKTURA LAN, SWITCH ETHERNET L2 - DEMONTÁŽ</t>
  </si>
  <si>
    <t>75M921</t>
  </si>
  <si>
    <t>DATOVÁ INFRASTRUKTURA LAN, L2 SWITCH PRŮMYSLOVÝ KOMPAKTNÍ, 4XFE, DC PROVEDENÍ - DODÁVKA</t>
  </si>
  <si>
    <t>75M92X</t>
  </si>
  <si>
    <t>DATOVÁ INFRASTRUKTURA LAN, SWITCH PRŮMYSLOVÝ - MONTÁŽ</t>
  </si>
  <si>
    <t>75M95Y</t>
  </si>
  <si>
    <t>DATOVÁ INFRASTRUKTURA LAN, MODEM - DEMONTÁŽ</t>
  </si>
  <si>
    <t>75M97G</t>
  </si>
  <si>
    <t>PŘEVODNÍK - SFP 10G, KRÁTKÝ DOSAH - DODÁVKA</t>
  </si>
  <si>
    <t>75M97K</t>
  </si>
  <si>
    <t>PŘEVODNÍK - SFP 1G, KRÁTKÝ DOSAH - DODÁVKA</t>
  </si>
  <si>
    <t xml:space="preserve"> 6.000000 = 6,000 [A]_x000d_</t>
  </si>
  <si>
    <t>75M97X</t>
  </si>
  <si>
    <t>PŘEVODNÍK - MONTÁŽ</t>
  </si>
  <si>
    <t xml:space="preserve"> 13.000000 = 13,000 [A]_x000d_</t>
  </si>
  <si>
    <t>R741413</t>
  </si>
  <si>
    <t>ZÁSUVKOVÝ PANEL PES 8MI NÁSOBNÝ DO 19" DATOVÉHO ROZVADĚČE</t>
  </si>
  <si>
    <t xml:space="preserve">1. Položka obsahuje:  
 – kompletní přístroj v krytu vč. příslušenství  
2. Položka neobsahuje:  
 X  
3. Způsob měření:  
Udává se počet kusů kompletní konstrukce nebo práce.</t>
  </si>
  <si>
    <t>R744R31</t>
  </si>
  <si>
    <t>SOUVISEJÍCÍ ÚPRAVY A PRÁCE NA ROZVADĚČI NN</t>
  </si>
  <si>
    <t xml:space="preserve">1. Položka obsahuje:  
 – veškeré příslušenství  
 – technický popis viz. projektová dokumentace  
2. Položka neobsahuje:  
 X  
3. Způsob měření:  
Udává se počet kusů kompletní konstrukce nebo práce.</t>
  </si>
  <si>
    <t>R75K681</t>
  </si>
  <si>
    <t>AKUMULÁTOROVÁ BATERIE - POLICE DO 19" SKŘÍNĚ - DODÁVKA</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</si>
  <si>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</si>
  <si>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R75K68X</t>
  </si>
  <si>
    <t>AKUMULÁTOROVÁ BATERIE - POLICE DO 19" SKŘÍNĚ - MONTÁŽ</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</si>
  <si>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</si>
  <si>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</si>
  <si>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ÚPRAVA KONFIGURACE DATOVÉ SÍTĚ TDS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</si>
  <si>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</si>
  <si>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R75M97K</t>
  </si>
  <si>
    <t>PŘEVODNÍK - SFP 1G, KRÁTKÝ DOSAH, PRŮMYSLOVÝ - DODÁVKA</t>
  </si>
  <si>
    <t>D.1.3</t>
  </si>
  <si>
    <t>D.1.3.1</t>
  </si>
  <si>
    <t>Dispečerská řídící technika</t>
  </si>
  <si>
    <t>PS 31-03-11</t>
  </si>
  <si>
    <t>ŽST Brno-Židenice, zařízení DŘT vč.doplnění na ED Brno</t>
  </si>
  <si>
    <t>742_743</t>
  </si>
  <si>
    <t>Silnoproud - Silnoprudé rozvody</t>
  </si>
  <si>
    <t>742J11</t>
  </si>
  <si>
    <t>OPTICKÝ KABEL MULTIMOD DUPLEX - SKLO</t>
  </si>
  <si>
    <t>Název položky odpovídá popisu položky</t>
  </si>
  <si>
    <t xml:space="preserve"> "Dle technické zprávy č.1_001, přílohy č.2_001 Přehledové schéma DŘT, přílohy 2_002 Dispozice a přílohy č.2_003 Tabulky povelů a informací.Technická specifikace položky odpovídá příslušné cenové soustavě. "_x000d_
 Celkem 30 = 30,000 [B]_x000d_</t>
  </si>
  <si>
    <t>742J14</t>
  </si>
  <si>
    <t>KONEKTORY NA OPTICKÝ KABEL</t>
  </si>
  <si>
    <t xml:space="preserve"> "Dle technické zprávy č.1_001, přílohy č.2_001 Přehledové schéma DŘT, přílohy 2_002 Dispozice a přílohy č.2_003 Tabulky povelů a informací.Technická specifikace položky odpovídá příslušné cenové soustavě. "_x000d_
 Celkem 4 = 4,000 [B]_x000d_</t>
  </si>
  <si>
    <t>742P15</t>
  </si>
  <si>
    <t>OZNAČOVACÍ ŠTÍTEK NA KABEL</t>
  </si>
  <si>
    <t xml:space="preserve"> "Dle technické zprávy č.1_001, přílohy č.2_001 Přehledové schéma DŘT, přílohy 2_002 Dispozice a přílohy č.2_003 Tabulky povelů a informací.Technická specifikace položky odpovídá příslušné cenové soustavě. "_x000d_
 Celkem 10 = 10,000 [B]_x000d_</t>
  </si>
  <si>
    <t>743B16</t>
  </si>
  <si>
    <t>OVLADAČ PRO DÁLKOVÉ OVLÁDÁNÍ MOTOROVÝCH POHONŮ TRAKČNÍCH ODPOJOVAČŮ (DOÚO) - ROZŠÍŘENÍ O MODUL OPTICKÉHO ODDĚLENÍ</t>
  </si>
  <si>
    <t xml:space="preserve"> "Dle technické zprávy č.1_001, přílohy č.2_001 Přehledové schéma DŘT, přílohy 2_002 Dispozice a přílohy č.2_003 Tabulky povelů a informací.Technická specifikace položky odpovídá příslušné cenové soustavě. "_x000d_
 Celkem 1 = 1,000 [B]_x000d_</t>
  </si>
  <si>
    <t>746</t>
  </si>
  <si>
    <t>Silnoproud - Silnoproudá technologie - R110 kV, měnírny, TNS, spínací stanice</t>
  </si>
  <si>
    <t>746656</t>
  </si>
  <si>
    <t>SW-OVLADAČE KOMUNIKACE, PARAMETRIZACE - PRO JEDEN PODŘÍZENÝ PLC, OCHRANU, TERMINÁL</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</si>
  <si>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</si>
  <si>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</si>
  <si>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</si>
  <si>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</si>
  <si>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1 = 1,000 [B]_x000d_</t>
  </si>
  <si>
    <t>746694</t>
  </si>
  <si>
    <t>ŠKOLENÍ DISPEČERŮ</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</si>
  <si>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4 = 4,000 [B]_x000d_</t>
  </si>
  <si>
    <t>746696</t>
  </si>
  <si>
    <t>KOMPLEXNÍ VYZKOUŠENÍ ED</t>
  </si>
  <si>
    <t>7466A8</t>
  </si>
  <si>
    <t>DEFINICE A DEKLARACE STRUKTUR DAT ED PRO OBJEKT TS</t>
  </si>
  <si>
    <t>7466AC</t>
  </si>
  <si>
    <t>ZPROVOZNĚNÍ SYSTÉMU S NOVÝMI DATY PRO OBJEKT TS</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</si>
  <si>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2 = 2,000 [B]_x000d_</t>
  </si>
  <si>
    <t>7466AG</t>
  </si>
  <si>
    <t>VERIFIKACE SIGNÁLŮ A POVELŮ S NOVÝMI DATY PRO OBJEKT TS</t>
  </si>
  <si>
    <t>7466AP</t>
  </si>
  <si>
    <t>DOPLNĚNÍ A ÚPRAVA SW TABULEK PRO OBJEKT TS</t>
  </si>
  <si>
    <t>7466AT</t>
  </si>
  <si>
    <t>AKTUALIZACE MODELU ŘÍZENÉ TECHNOLOGIE V PRŮBĚHU VÝSTAVBY PRO OBJEKT TS</t>
  </si>
  <si>
    <t>747</t>
  </si>
  <si>
    <t>Silnoproud - Zkoušky, revize a HZS</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</si>
  <si>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</si>
  <si>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</si>
  <si>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</si>
  <si>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</si>
  <si>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</si>
  <si>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</si>
  <si>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8 = 8,000 [B]_x000d_</t>
  </si>
  <si>
    <t>747702</t>
  </si>
  <si>
    <t>ÚPRAVA ZAPOJENÍ STÁVAJÍCÍCH KABELOVÝCH SKŘÍNÍ/ROZVADĚČŮ</t>
  </si>
  <si>
    <t>D.2.1</t>
  </si>
  <si>
    <t>D.2.1.1</t>
  </si>
  <si>
    <t xml:space="preserve">Železniční  svršek a spodek</t>
  </si>
  <si>
    <t>SO 31-10-01</t>
  </si>
  <si>
    <t>ŽST Brno-Židenice, železniční svršek</t>
  </si>
  <si>
    <t>125838</t>
  </si>
  <si>
    <t>VYKOPÁVKY ZE ZEMNÍKŮ A SKLÁDEK TŘ. II, ODVOZ DO 20KM</t>
  </si>
  <si>
    <t xml:space="preserve"> "Dle technické zprávy, výkresových příloh projektové dokumentace. Dle výkazů materiálu projektu. Dle tabulky kubatur projektanta."_x000d_
 "Staré štěrkové lože "_x000d_
 "doprava 20 km z mezideponie - naložení"_x000d_
 5226 = 5226,000 [A]_x000d_
 Celkem: A = 5226,000 [B]_x000d_</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</si>
  <si>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</si>
  <si>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18120</t>
  </si>
  <si>
    <t>ÚPRAVA PLÁNĚ SE ZHUTNĚNÍM V HORNINĚ TŘ. II</t>
  </si>
  <si>
    <t>M2</t>
  </si>
  <si>
    <t xml:space="preserve"> "Dle technické zprávy, výkresových příloh projektové dokumentace. Dle výkazů materiálu projektu. Dle tabulky kubatur projektanta."_x000d_
 "úprava drážní stezky"_x000d_
 "úprava stezek doplňkovou homogenizací - zhutňovacím vibračním prostředkem"_x000d_
 1049 = 1049,000 [A]_x000d_</t>
  </si>
  <si>
    <t>Položka zahrnuje:
- úpravu pláně včetně vyrovnání výškových rozdílů. Míru zhutnění určuje projekt.
Položka nezahrnuje:
- x</t>
  </si>
  <si>
    <t>52</t>
  </si>
  <si>
    <t>Kolej</t>
  </si>
  <si>
    <t>512550</t>
  </si>
  <si>
    <t>KOLEJOVÉ LOŽE - ZŘÍZENÍ Z KAMENIVA HRUBÉHO DRCENÉHO (ŠTĚRK)</t>
  </si>
  <si>
    <t xml:space="preserve"> "Dle technické zprávy, výkresových příloh projektové dokumentace. Dle výkazů materiálu projektu. Dle tabulky kubatur projektanta."_x000d_
 "celkem štěrkového lože 5810 m3"_x000d_
 "nový nakoupený materiál fr. 31.5/63 mm"_x000d_
 584 = 584,000 [A]_x000d_
 Celkem: A = 584,000 [B]_x000d_</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</si>
  <si>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</si>
  <si>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</si>
  <si>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</si>
  <si>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 "Dle technické zprávy, výkresových příloh projektové dokumentace. Dle výkazů materiálu projektu. Dle tabulky kubatur projektanta."_x000d_
 "celkem štěrkového lože 5810 m3"_x000d_
 "celkem využito kolejového lože v provizorním stavu 5501 m3"_x000d_
 "předpoklad vytěžení kolejového lože z přechodového stavu + recyklace 95 % 5226 m3"_x000d_
 5226 = 5226,000 [A]_x000d_
 Celkem: A = 5226,000 [B]_x000d_</t>
  </si>
  <si>
    <t>513550</t>
  </si>
  <si>
    <t>KOLEJOVÉ LOŽE - DOPLNĚNÍ Z KAMENIVA HRUBÉHO DRCENÉHO (ŠTĚRK)</t>
  </si>
  <si>
    <t xml:space="preserve"> "Dle technické zprávy, výkresových příloh projektové dokumentace. Dle výkazů materiálu projektu. Dle tabulky kubatur projektanta."_x000d_
 "úprava směrového a výškového uspořádání koleje - navázání na stávající stav"_x000d_
 55 = 55,000 [A]_x000d_
 "následná úprava směrového a výškového uspořádání koleje - 3. podbití"_x000d_
 138 = 138,000 [B]_x000d_
 "následná úprava směrového a výškového uspořádání výhybkových konstrukcí - 3. podbití"_x000d_
 99 = 99,000 [C]_x000d_
 Celkem: A+B+C = 292,000 [D]_x000d_</t>
  </si>
  <si>
    <t>529372</t>
  </si>
  <si>
    <t>KOLEJ 49 E1 DLOUHÉ PASY, ROZD. "U", BEZSTYKOVÁ, PR. BET. VÝHYBKOVÝ KRÁTKÝ, UP. PRUŽNÉ</t>
  </si>
  <si>
    <t xml:space="preserve"> "Dle technické zprávy, výkresových příloh projektové dokumentace. Dle výkazů materiálu projektu. Dle tabulky kubatur projektanta."_x000d_
 "žsv. 49E1 - užité kolejnice 49 E1, (ocel jakosti R 260)"_x000d_
 "nové krátké výhybkové betonové pražce s bezpodkladnicovým pružným upevněním"_x000d_
 70 = 70,000 [A]_x000d_</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</si>
  <si>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</si>
  <si>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529392</t>
  </si>
  <si>
    <t>KOLEJ 49 E1 DLOUHÉ PASY, ROZD. "U", BEZSTYKOVÁ, PR. BET. VÝHYBKOVÝ DLOUHÝ, UP. PRUŽNÉ</t>
  </si>
  <si>
    <t xml:space="preserve"> "Dle technické zprávy, výkresových příloh projektové dokumentace. Dle výkazů materiálu projektu. Dle tabulky kubatur projektanta."_x000d_
 "žsv. 49E1 - užité kolejnice 49 E1, (ocel jakosti R 260)"_x000d_
 "nové dlouhé výhybkové betonové pražce s bezpodkladnicovým pružným upevněním"_x000d_
 128 = 128,000 [A]_x000d_</t>
  </si>
  <si>
    <t>52A362</t>
  </si>
  <si>
    <t>KOLEJ 49 E1 REGENEROVANÁ, ROZD. "U", BEZSTYKOVÁ, PR. BET. BEZPODKLADNICOVÝ UŽITÝ, UP. PRUŽNÉ</t>
  </si>
  <si>
    <t xml:space="preserve"> "Dle technické zprávy, výkresových příloh projektové dokumentace. Dle výkazů materiálu projektu. Dle tabulky kubatur projektanta."_x000d_
 "žsv. 49E1 - užité kolejnice 49 E1, (ocel jakosti R 260)"_x000d_
 "užité předpjaté betonové pražce s bezpodkladnicovým pružným upevněním"_x000d_
 "min. délky 2,6 m o hmotnosti min. 300 kg"_x000d_
 "úklonem úložné plochy 1:40, rozd. „u“."_x000d_
 "dlouhé kolejnicové pásy dl. 75 m svařené v BK"_x000d_
 "užito z přechodového stavu"_x000d_
 762 = 762,000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</si>
  <si>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</si>
  <si>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52Z112</t>
  </si>
  <si>
    <t>KOLEJ - PŘÍPLATEK ZA KOLEJNICI ZTUŽUJÍCÍ JAKÉHOKOLIV TVARU NA PRAŽCÍCH BETONOVÝCH</t>
  </si>
  <si>
    <t xml:space="preserve"> "Dle technické zprávy, výkresových příloh projektové dokumentace. Dle výkazů materiálu projektu. Dle tabulky kubatur projektanta."_x000d_
 "Ztužující kolejnice"_x000d_
 5 = 5,000 [A]_x000d_</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</si>
  <si>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pražcích (např. vrtání otvorů pro upevňovadla) pro umístění ztužující kolejnice
 – zřízení ztužujicí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</si>
  <si>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539101</t>
  </si>
  <si>
    <t>ZVLÁŠTNÍ VYBAVENÍ VÝHYBEK, PRAŽCE ŽLABOVÉ, SESTAVA 1 KS</t>
  </si>
  <si>
    <t>KPL</t>
  </si>
  <si>
    <t xml:space="preserve"> "Dle technické zprávy, výkresových příloh projektové dokumentace. Dle výkazů materiálu projektu. Dle tabulky kubatur projektanta."_x000d_
 "žlabový pražec"_x000d_
 3+1 = 4,000 [A]_x000d_
 Celkem: A = 4,000 [B]_x000d_</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</si>
  <si>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</si>
  <si>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</si>
  <si>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</si>
  <si>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 xml:space="preserve"> "Dle technické zprávy, výkresových příloh projektové dokumentace. Dle výkazů materiálu projektu. Dle tabulky kubatur projektanta."_x000d_
 "žlabový pražec"_x000d_
 3 = 3,000 [A]_x000d_
 Celkem: A = 3,000 [B]_x000d_</t>
  </si>
  <si>
    <t>539103</t>
  </si>
  <si>
    <t>ZVLÁŠTNÍ VYBAVENÍ VÝHYBEK, PRAŽCE ŽLABOVÉ, SESTAVA 3 KS</t>
  </si>
  <si>
    <t>539327</t>
  </si>
  <si>
    <t>ZVLÁŠTNÍ VYBAVENÍ VÝHYBEK, TEPELNĚ OPRACOVANÝ JAZYK S OPORNICÍ 49 E1 PRO TVAR 1:9-300</t>
  </si>
  <si>
    <t xml:space="preserve"> "Dle technické zprávy, výkresových příloh projektové dokumentace. Dle výkazů materiálu projektu. Dle tabulky kubatur projektanta."_x000d_
 "tepelné opracování výměnové části výhybky (jazyk s opornicí) K2. K3"_x000d_
 1 = 1,000 [A]_x000d_</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</si>
  <si>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</si>
  <si>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</si>
  <si>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</si>
  <si>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539405</t>
  </si>
  <si>
    <t>ZVLÁŠTNÍ VYBAVENÍ VÝHYBEK, VÁLEČKOVÉ STOLIČKY NADZVEDÁVACÍ (BEZ ROZLIŠENÍ PROFILU KOLEJNIC) PRO TVAR 1:9-190</t>
  </si>
  <si>
    <t xml:space="preserve"> "Dle technické zprávy, výkresových příloh projektové dokumentace. Dle výkazů materiálu projektu. Dle tabulky kubatur projektanta."_x000d_
 "válečkové stoličky nadzvedávací"_x000d_
 2 = 2,000 [A]_x000d_</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</si>
  <si>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</si>
  <si>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539407</t>
  </si>
  <si>
    <t>ZVLÁŠTNÍ VYBAVENÍ VÝHYBEK, VÁLEČKOVÉ STOLIČKY NADZVEDÁVACÍ (BEZ ROZLIŠENÍ PROFILU KOLEJNIC) PRO TVAR 1:9-300</t>
  </si>
  <si>
    <t xml:space="preserve"> "Dle technické zprávy, výkresových příloh projektové dokumentace. Dle výkazů materiálu projektu. Dle tabulky kubatur projektanta."_x000d_
 "válečkové stoličky nadzvedávací"_x000d_
 3 = 3,000 [A]_x000d_</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</si>
  <si>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</si>
  <si>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</si>
  <si>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</si>
  <si>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</si>
  <si>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539710</t>
  </si>
  <si>
    <t>ZVLÁŠTNÍ VYBAVENÍ VÝHYBEK, PŘÍPLATEK ZA KONSTRUKCI A VÝROBU OBLOUKOVÉ VÝHYBKY</t>
  </si>
  <si>
    <t xml:space="preserve"> "Dle technické zprávy, výkresových příloh projektové dokumentace. Dle výkazů materiálu projektu. Dle tabulky kubatur projektanta."_x000d_
 "výh.2"_x000d_
 "Obl-o49 1:9-300(350,000/2105,521) - zlp - Lp - ČZ – b – K2"_x000d_
 1 = 1,000 [A]_x000d_
 "výh.4"_x000d_
 "Obl-o49 1:12-500(540,000/6760,813)-I - zlp - Pp - ČZ – b – K2"_x000d_
 1 = 1,000 [B]_x000d_
 Celkem: A+B = 2,000 [C]_x000d_</t>
  </si>
  <si>
    <t>1. Položka obsahuje:
 – zpracování výrobní dokumentace transformované výhybky
 – veškeré vícenáklady na výrobu obloukové výhybky oproti standardní
2. Položka neobsahuje:
 X
3. Způsob měření:
Udává se počet kusů kompletní konstrukce nebo práce.</t>
  </si>
  <si>
    <t>539735</t>
  </si>
  <si>
    <t>ZVLÁŠTNÍ VYBAVENÍ VÝHYBEK, PŘÍPLATEK ZA TEPELNÉ OPRACOVÁNÍ CELÉ VÝHYBKY 1:9-190</t>
  </si>
  <si>
    <t xml:space="preserve"> "Dle technické zprávy, výkresových příloh projektové dokumentace. Dle výkazů materiálu projektu. Dle tabulky kubatur projektanta."_x000d_
 "tepelné opracování celé výměnové části výhybky K1"_x000d_
 1 = 1,000 [A]_x000d_</t>
  </si>
  <si>
    <t>1. Položka obsahuje:
 – tepelné opracování celé výhybkové konstrukce ve výrobním závodě včetně veškerých nákladů s tímto spojených
2. Položka neobsahuje:
 X
3. Způsob měření:
Udává se počet kusů kompletní konstrukce nebo práce.</t>
  </si>
  <si>
    <t>539737</t>
  </si>
  <si>
    <t>ZVLÁŠTNÍ VYBAVENÍ VÝHYBEK, PŘÍPLATEK ZA TEPELNÉ OPRACOVÁNÍ CELÉ VÝHYBKY 1:9-300</t>
  </si>
  <si>
    <t xml:space="preserve"> "Dle technické zprávy, výkresových příloh projektové dokumentace. Dle výkazů materiálu projektu. Dle tabulky kubatur projektanta."_x000d_
 "tepelné opracování celé výměnové části výhybky K1"_x000d_
 2 = 2,000 [A]_x000d_
 "tepelné opracování celé srdcovkové části výhybky K4"_x000d_
 1 = 1,000 [B]_x000d_
 Celkem: A+B = 3,000 [C]_x000d_</t>
  </si>
  <si>
    <t>53973C</t>
  </si>
  <si>
    <t>ZVLÁŠTNÍ VYBAVENÍ VÝHYBEK, PŘÍPLATEK ZA TEPELNÉ OPRACOVÁNÍ CELÉ VÝHYBKY 1:12-500</t>
  </si>
  <si>
    <t xml:space="preserve"> "Dle technické zprávy, výkresových příloh projektové dokumentace. Dle výkazů materiálu projektu. Dle tabulky kubatur projektanta."_x000d_
 "tepelné opracování celé výměnové části výhybky K1"_x000d_
 2 = 2,000 [A]_x000d_</t>
  </si>
  <si>
    <t>53973E</t>
  </si>
  <si>
    <t>ZVLÁŠTNÍ VYBAVENÍ VÝHYBEK, PŘÍPLATEK ZA TEPELNÉ OPRACOVÁNÍ CELÉ VÝHYBKY 1:14-760</t>
  </si>
  <si>
    <t>539740</t>
  </si>
  <si>
    <t>ZVLÁŠTNÍ VYBAVENÍ VÝHYBEK, PŘÍPLATEK ZA NESTANDARTNÍ UKONČENÍ</t>
  </si>
  <si>
    <t xml:space="preserve"> "Dle technické zprávy, výkresových příloh projektové dokumentace. Dle výkazů materiálu projektu. Dle tabulky kubatur projektanta."_x000d_
 "nestandartní ukončení výhybky, pokračování oblouku za výhybkou, oblouk na společných pražcích"_x000d_
 6 = 6,000 [A]_x000d_
 Celkem: A = 6,000 [B]_x000d_</t>
  </si>
  <si>
    <t xml:space="preserve">1. Položka obsahuje:  – zpracování výrobní dokumentace transformované výhybky  – veškeré vícenáklady na výrobu nestandartně ukončené výhybky oproti standardní 2. Položka neobsahuje:  X 3. Způsob měření: Udává se počet kusů kompletní konstrukce nebo práce.</t>
  </si>
  <si>
    <t>53X000</t>
  </si>
  <si>
    <t>VÝHYBKA NEBO JEJÍ ČÁST ZPĚTNĚ NAMONTOVANÁ Z VYZÍSKANÉHO MATERIÁLU</t>
  </si>
  <si>
    <t xml:space="preserve"> "Dle technické zprávy, výkresových příloh projektové dokumentace. Dle výkazů materiálu projektu. Dle tabulky kubatur projektanta."_x000d_
 "výh.9"_x000d_
 "J49 1:12-500 - zlp - Lp - ČZ – b – K1"_x000d_
 "UŽITÁ V PROV. STAVU (č. 10XA)"_x000d_
 1*62.39 = 62,390 [A]_x000d_
 "výh.13"_x000d_
 "J49 1:14-760 - zlp - Lp - ČZ – b – K1"_x000d_
 "UŽITÁ V PROV. STAVU (č. 13) POUZE ÚPRAVA ORIENTACE PŘESTAVNÍKU"_x000d_
 1*81.32 = 81,320 [B]_x000d_
 Celkem: A+B = 143,710 [C]_x000d_</t>
  </si>
  <si>
    <t xml:space="preserve">1. Položka obsahuje:
 – ověření kvality vyzískaných materiálů s případnou regenerací do předpisového stavu
 – defektoskopické zkoušky kolejnic, jsou-li vyžadovány
 – dopravu smontovaných výhybek nebo součástí z montážní základny na místo určení, pokud si to zvolená technologie pokládky vyžaduje
 – uložení výhybky za použití vhodného kladecího prostředku
 – sespojkování kolejnic bez jejich svaření
  – směrovou a výškovou úpravu do předepsané polohy včetně stabilizace kolejového lože
 – očištění a naolejování potřebných součástí před zahájením provozu
 – pomocné a dokončovací práce vč.osazení potřebných zařízení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výhybky tj.rozvinutá délka.</t>
  </si>
  <si>
    <t>543412</t>
  </si>
  <si>
    <t>VÝMĚNA UPEVNĚNÍ (ŠROUBŮ, SPON, SVĚREK, KROUŽKŮ) PRUŽNÉHO</t>
  </si>
  <si>
    <t>PÁR</t>
  </si>
  <si>
    <t xml:space="preserve"> "Dle technické zprávy, výkresových příloh projektové dokumentace. Dle výkazů materiálu projektu. Dle tabulky kubatur projektanta."_x000d_
 "náhrada tuhých upevňovadel za pružné upevnění - přechodová kolejnice tv 60E2 50 m"_x000d_
 86 = 86,000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</si>
  <si>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</si>
  <si>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544312</t>
  </si>
  <si>
    <t>IZOLOVANÝ STYK LEPENÝ STANDARDNÍ DÉLKY (3,4-8,0 M), TEPELNĚ OPRACOVANÝ, TVARU 49 E1</t>
  </si>
  <si>
    <t xml:space="preserve"> "Dle technické zprávy, výkresových příloh projektové dokumentace. Dle výkazů materiálu projektu. Dle tabulky kubatur projektanta."_x000d_
 "izolované styky LIS-T 49 E1 (dl.3,4m) – tepelně upravené hlavy kolejnic (kalení)"_x000d_
 35*2 = 70,000 [A]_x000d_</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</si>
  <si>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</si>
  <si>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545210</t>
  </si>
  <si>
    <t>SVAR PŘECHODOVÝ (PŘECHODOVÁ KOLEJNICE) 49 E1/60 E2</t>
  </si>
  <si>
    <t xml:space="preserve"> "Dle technické zprávy, výkresových příloh projektové dokumentace. Dle výkazů materiálu projektu. Dle tabulky kubatur projektanta."_x000d_
 "Přechodová kolejnice 60E2 -&gt; 49E1"_x000d_
 "žsv. 49E1 - užité kolejnice 49 E1, (ocel jakosti R 260)"_x000d_
 "užité předpjaté betonové pražce s bezpodkladnicovým pružným upevněním"_x000d_
 "min. délky 2,6 m o hmotnosti min. 300 kg"_x000d_
 "s úklonem úložné plochy 1:40, rozd. „u“."_x000d_
 "užito z přechodového stavu"_x000d_
 1*2 = 2,000 [A]_x000d_
 "žsv. 49E1 - nové kolejnice 49 E1, (ocel jakosti R 260)"_x000d_
 "užité předpjaté betonové pražce s bezpodkladnicovým pružným upevněním"_x000d_
 "min. délky 2,6 m o hmotnosti min. 300 kg"_x000d_
 "s úklonem úložné plochy 1:40, rozd. „u“."_x000d_
 1*2 = 2,000 [B]_x000d_
 Celkem: A+B = 4,000 [C]_x000d_</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</si>
  <si>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</si>
  <si>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</si>
  <si>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</si>
  <si>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 xml:space="preserve"> "Dle technické zprávy, výkresových příloh projektové dokumentace. Dle výkazů materiálu projektu. Dle tabulky kubatur projektanta."_x000d_
 "osazení pražcových kotev"_x000d_
 50 = 50,000 [A]_x000d_</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</si>
  <si>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</si>
  <si>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549510</t>
  </si>
  <si>
    <t>ŘEZÁNÍ KOLEJNIC</t>
  </si>
  <si>
    <t xml:space="preserve"> "Dle technické zprávy, výkresových příloh projektové dokumentace. Dle výkazů materiálu projektu. Dle tabulky kubatur projektanta."_x000d_
 "izolované styky LIS-T 49 E1 (dl.3,4m) – tepelně upravené hlavy kolejnic (kalení)"_x000d_
 "řezání kolejnic"_x000d_
 35*2*2 = 140,000 [A]_x000d_</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</si>
  <si>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</si>
  <si>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R5332000</t>
  </si>
  <si>
    <t>J 49 1:14-760, PR. BET., UP. PRUŽNÉ</t>
  </si>
  <si>
    <t xml:space="preserve"> "Dle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"výh.7"_x000d_
 "J49 1:14-760-I - zlp - Lp - ČZ – b – K1"_x000d_
 1 = 1,000 [A]_x000d_
 "výh.10"_x000d_
 "J49 1:14-760 - zlp - Pl - ČZ – b – K1"_x000d_
 1 = 1,000 [B]_x000d_
 "výh.11"_x000d_
 "J49 1:14-760 - zlp - Lp - ČZ – b – K3"_x000d_
 1 = 1,000 [C]_x000d_
 Celkem: A+B+C = 3,000 [D]_x000d_</t>
  </si>
  <si>
    <t>R533273</t>
  </si>
  <si>
    <t>J 49 1:9-300, PR. BET., UP. PRUŽNÉ</t>
  </si>
  <si>
    <t xml:space="preserve"> "Dle technické zprávy, výkresových příloh projektové dokumentace. Dle výkazů materiálu projektu. Dle tabulky kubatur projektanta."_x000d_
 "J49-1:9-300-pražce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"výh.1"_x000d_
 "J49 1:9-300 - zlp - Pp - ČZ – b – K1"_x000d_
 1 = 1,000 [A]_x000d_
 "výh.2"_x000d_
 "Obl-o49 1:9-300(350,000/2105,521) - zlp - Lp - ČZ – b – K2"_x000d_
 1 = 1,000 [B]_x000d_
 "výh.5"_x000d_
 "J49 1:9-300 - zlp - Pp - ČZ – b – K1"_x000d_
 1 = 1,000 [C]_x000d_
 Celkem: A+B+C = 3,000 [D]_x000d_</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</si>
  <si>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
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t>
  </si>
  <si>
    <t>R5332C3</t>
  </si>
  <si>
    <t>J 49 1:12-500, PR. BET., UP. PRUŽNÉ</t>
  </si>
  <si>
    <t xml:space="preserve"> "Dle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"výh.3"_x000d_
 "J49 1:12-500-I - zlp - Pl - ČZ – b – K1"_x000d_
 1 = 1,000 [A]_x000d_
 "výh.4"_x000d_
 "Obl-o49 1:12-500(540,000/6760,813)-I - zlp - Pp - ČZ – b – K1"_x000d_
 1 = 1,000 [B]_x000d_
 "výh.8"_x000d_
 "J49 1:12-500 - zlp - Ll - ČZ – b – K1"_x000d_
 1 = 1,000 [C]_x000d_
 Celkem: A+B+C = 3,000 [D]_x000d_</t>
  </si>
  <si>
    <t>R536253</t>
  </si>
  <si>
    <t>C (B) 49 1:9-190, PR. BET., UP. PRUŽNÉ</t>
  </si>
  <si>
    <t xml:space="preserve"> "Dle technické zprávy, výkresových příloh projektové dokumentace. Dle výkazů materiálu projektu. Dle tabulky kubatur projektanta."_x000d_
 "C49-1:9-190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"výh.6a/b"_x000d_
 "C49-1:9-190 - zlp - ČZ – b – K1"_x000d_
 1 = 1,000 [A]_x000d_
 Celkem: A = 1,000 [B]_x000d_</t>
  </si>
  <si>
    <t>R537341</t>
  </si>
  <si>
    <t>K S 49 1:9, PR. BET., UP. PRUŽNÉ</t>
  </si>
  <si>
    <t xml:space="preserve"> "Dle technické zprávy, výkresových příloh projektové dokumentace. Dle výkazů materiálu projektu. Dle tabulky kubatur projektanta."_x000d_
 "KS49-1:9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"výh.901"_x000d_
 "KS49-1:9-K4"_x000d_
 1 = 1,000 [A]_x000d_
 Celkem: A = 1,000 [B]_x000d_</t>
  </si>
  <si>
    <t>R539710</t>
  </si>
  <si>
    <t>ZVLÁŠTNÍ VYBAVENÍ VÝHYBEK, PŘÍPLATEK ZA TRANSFORMACI VÝHYBKY</t>
  </si>
  <si>
    <t xml:space="preserve"> "Dle technické zprávy, výkresových příloh projektové dokumentace. Dle výkazů materiálu projektu. Dle tabulky kubatur projektanta."_x000d_
 "transformace výhybky"_x000d_
 2 = 2,000 [A]_x000d_</t>
  </si>
  <si>
    <t xml:space="preserve">Poznámka k položce:
 1. Položka obsahuje:  – veškeré práce a materiál obsažený v názvu položky 2. Položka neobsahuje:  X 3. Způsob měření: Měří se počet kusů.</t>
  </si>
  <si>
    <t>54</t>
  </si>
  <si>
    <t>Ostatní úpravy železničního svršku</t>
  </si>
  <si>
    <t>542221</t>
  </si>
  <si>
    <t>SMĚROVÉ A VÝŠKOVÉ VYROVNÁNÍ VÝHYBKOVÉ KONSTRUKCE NA PRAŽCÍCH BETONOVÝCH DO 0,05 M</t>
  </si>
  <si>
    <t xml:space="preserve"> "Dle technické zprávy, výkresových příloh projektové dokumentace. Dle výkazů materiálu projektu. Dle tabulky kubatur projektanta."_x000d_
 "úprava směrového a výškového uspořádání koleje - navázání na stávající stav"_x000d_
 545 = 545,000 [A]_x000d_
 Celkem: A = 545,000 [B]_x000d_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</si>
  <si>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</si>
  <si>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</si>
  <si>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</si>
  <si>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 xml:space="preserve"> "Dle technické zprávy, výkresových příloh projektové dokumentace. Dle výkazů materiálu projektu. Dle tabulky kubatur projektanta."_x000d_
 "Následná úprava směrového a výškového uspořádání koleje - 3. podbití"_x000d_
 1378 = 1378,000 [A]_x000d_
 Celkem: A = 1378,000 [B]_x000d_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</si>
  <si>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</si>
  <si>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</si>
  <si>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</si>
  <si>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 xml:space="preserve"> "Dle technické zprávy, výkresových příloh projektové dokumentace. Dle výkazů materiálu projektu. Dle tabulky kubatur projektanta."_x000d_
 "Následná úprava směrového a výškového uspořádání výhybkové konstrukce, pražce betonové"_x000d_
 993 = 993,000 [A]_x000d_
 Celkem: A = 993,000 [B]_x000d_</t>
  </si>
  <si>
    <t>545121</t>
  </si>
  <si>
    <t>SVAR KOLEJNIC (STEJNÉHO TVARU) 49 E1, T JEDNOTLIVĚ</t>
  </si>
  <si>
    <t xml:space="preserve"> "Dle technické zprávy, výkresových příloh projektové dokumentace. Dle výkazů materiálu projektu. Dle tabulky kubatur projektanta."_x000d_
 "Počet svarů v nových výhybkách tv. 49 E1"_x000d_
 8*13 = 104,000 [A]_x000d_
 "izolované styky LIS-T 49 E1 (dl.3,4m) – tepelně upravené hlavy kolejnic (kalení) 2 páry"_x000d_
 "svar kolejnic, tv. 49 E1"_x000d_
 35*2*2 = 140,000 [B]_x000d_
 Celkem: A+B = 244,000 [C]_x000d_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</si>
  <si>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</si>
  <si>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</si>
  <si>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</si>
  <si>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 xml:space="preserve"> "Dle technické zprávy, výkresových příloh projektové dokumentace. Dle výkazů materiálu projektu. Dle tabulky kubatur projektanta."_x000d_
 "Počet svarů v nové koleji tv. 49 E1"_x000d_
 61*2 = 122,000 [A]_x000d_
 Celkem: A = 122,000 [B]_x000d_</t>
  </si>
  <si>
    <t>549111</t>
  </si>
  <si>
    <t>BROUŠENÍ KOLEJE A VÝHYBEK</t>
  </si>
  <si>
    <t xml:space="preserve"> "Dle technické zprávy, výkresových příloh projektové dokumentace. Dle výkazů materiálu projektu. Dle tabulky kubatur projektanta."_x000d_
 "Broušení kolejnic v kolejích + všechny výhybky"_x000d_
 960+1145 = 2105,000 [A]_x000d_
 Celkem: A = 2105,000 [B]_x000d_</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</si>
  <si>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</si>
  <si>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549341</t>
  </si>
  <si>
    <t>ZŘÍZENÍ BEZSTYKOVÉ KOLEJE NA NOVÝCH ÚSECÍCH V KOLEJI</t>
  </si>
  <si>
    <t xml:space="preserve"> "Dle technické zprávy, výkresových příloh projektové dokumentace. Dle výkazů materiálu projektu. Dle tabulky kubatur projektanta."_x000d_
 "Zřízení bezstykové koleje v nové koleji"_x000d_
 960 = 960,000 [A]_x000d_
 Celkem: A = 960,000 [B]_x000d_</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</si>
  <si>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</si>
  <si>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549342</t>
  </si>
  <si>
    <t>ZŘÍZENÍ BEZSTYKOVÉ KOLEJE NA NOVÝCH ÚSECÍCH VE VÝHYBCE</t>
  </si>
  <si>
    <t xml:space="preserve"> "Dle technické zprávy, výkresových příloh projektové dokumentace. Dle výkazů materiálu projektu. Dle tabulky kubatur projektanta."_x000d_
 "Zřízení bezstykové koleje v nových výhybkách"_x000d_
 1145 = 1145,000 [A]_x000d_
 Celkem: A = 1145,000 [B]_x000d_</t>
  </si>
  <si>
    <t>70</t>
  </si>
  <si>
    <t>74C936</t>
  </si>
  <si>
    <t>STYKOVÉ PROPOJENÍ KOLEJNIC (LLI,LMI)</t>
  </si>
  <si>
    <t xml:space="preserve"> "Dle technické zprávy, výkresových příloh projektové dokumentace. Dle výkazů materiálu projektu. Dle tabulky kubatur projektanta."_x000d_
 "stykové propojky"_x000d_
 35 = 35,000 [A]_x000d_
 Celkem: A = 35,000 [B]_x000d_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</si>
  <si>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</si>
  <si>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75C777</t>
  </si>
  <si>
    <t>INFORMAČNÍ BOD AVV - MONTÁŽ</t>
  </si>
  <si>
    <t xml:space="preserve"> "Dle technické zprávy, výkresových příloh projektové dokumentace. Dle výkazů materiálu projektu. Dle tabulky kubatur projektanta."_x000d_
 "Informační body AVV"_x000d_
 "montáž prvků s novými prvky upevnění na pražec B91s/1"_x000d_
 2 = 2,000 [A]_x000d_</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</si>
  <si>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</si>
  <si>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</si>
  <si>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</si>
  <si>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 xml:space="preserve"> "Dle technické zprávy, výkresových příloh projektové dokumentace. Dle výkazů materiálu projektu. Dle tabulky kubatur projektanta."_x000d_
 "Informační body AVV"_x000d_
 "demontáž prvků"_x000d_
 2 = 2,000 [A]_x000d_</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</si>
  <si>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</si>
  <si>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749</t>
  </si>
  <si>
    <t>Elektromontáže - ostatní práce a konstrukce</t>
  </si>
  <si>
    <t>74C591</t>
  </si>
  <si>
    <t>VÝŠKOVÁ REGULACE TROLEJE</t>
  </si>
  <si>
    <t xml:space="preserve"> "Dle technické zprávy, výkresových příloh projektové dokumentace. Dle výkazů materiálu projektu. Dle tabulky kubatur projektanta."_x000d_
 "VÝŠKOVÁ REGULACE TROLEJE pro 3.podbití"_x000d_
 1378+993 = 2371,000 [A]_x000d_</t>
  </si>
  <si>
    <t>1. Položka obsahuje:
 – všechny náklady na regulaci troleje s použitím mechanizmů
 – cena položky je vč. ostatních rozpočtových nákladů
2. Položka neobsahuje:
 X
3. Způsob měření:
Měří se metr délkový v ose vodiče nebo lana.</t>
  </si>
  <si>
    <t xml:space="preserve"> "Dle technické zprávy, výkresových příloh projektové dokumentace. Dle výkazů materiálu projektu. Dle tabulky kubatur projektanta."_x000d_
 "propojky s kabelovými oky"_x000d_
 "jazykové propojky"_x000d_
 "2ks/1výh"_x000d_
 "dl. 700 mm, otvor O 19 mm + nalisování pouzder CEMBRE"_x000d_
 32 = 32,000 [A]_x000d_
 "Srdcovkové propojky"_x000d_
 "2ks/1výh"_x000d_
 "dl. 700 mm, otvor O 19 mm + nalisování pouzder CEMBRE"_x000d_
 32 = 32,000 [B]_x000d_
 Celkem: A+B+C = 0,000 [D]_x000d_</t>
  </si>
  <si>
    <t>92</t>
  </si>
  <si>
    <t>Doplňující konstrukce a práce železniční</t>
  </si>
  <si>
    <t>02940</t>
  </si>
  <si>
    <t>OSTATNÍ POŽADAVKY - VYPRACOVÁNÍ DOKUMENTACE</t>
  </si>
  <si>
    <t xml:space="preserve"> "Dle technické zprávy, výkresových příloh projektové dokumentace. Dle výkazů materiálu projektu. Dle tabulky kubatur projektanta."_x000d_
 "projekt definitivního zajištění prostorové polohy koleje"_x000d_
 1 = 1,000 [A]_x000d_
 Celkem: A = 1,000 [B]_x000d_</t>
  </si>
  <si>
    <t>Položka zahrnuje:
- veškeré náklady spojené s objednatelem požadovanými pracemi
Položka nezahrnuje:
- x</t>
  </si>
  <si>
    <t>029611</t>
  </si>
  <si>
    <t>OSTATNÍ POŽADAVKY - ODBORNÝ DOZOR</t>
  </si>
  <si>
    <t xml:space="preserve"> "Dle technické zprávy, výkresových příloh projektové dokumentace. Dle výkazů materiálu projektu. Dle tabulky kubatur projektanta."_x000d_
 "odborný dozor (odhad)"_x000d_
 200 = 200,000 [A]_x000d_</t>
  </si>
  <si>
    <t>029711</t>
  </si>
  <si>
    <t>OSTAT POŽADAVKY - GEOT MONIT NA POVRCHU - MĚŘ (GEODET) BODY</t>
  </si>
  <si>
    <t xml:space="preserve"> "Dle technické zprávy, výkresových příloh projektové dokumentace. Dle výkazů materiálu projektu. Dle tabulky kubatur projektanta."_x000d_
 "zajišťovací značky zaměření"_x000d_
 10+38 = 48,000 [A]_x000d_
 Celkem: A = 48,000 [B]_x000d_</t>
  </si>
  <si>
    <t>921930</t>
  </si>
  <si>
    <t>ANTIKOROZNÍ PROVEDENÍ UPEVŇOVADEL A JINÉHO DROBNÉHO KOLEJIVA</t>
  </si>
  <si>
    <t xml:space="preserve"> "Dle technické zprávy, výkresových příloh projektové dokumentace. Dle výkazů materiálu projektu. Dle tabulky kubatur projektanta."_x000d_
 "antikorozní úprava upevňovadel v místě přejezdu"_x000d_
 5 = 5,000 [A]_x000d_</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</si>
  <si>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</si>
  <si>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</si>
  <si>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</si>
  <si>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 xml:space="preserve"> "Dle technické zprávy, výkresových příloh projektové dokumentace. Dle výkazů materiálu projektu. Dle tabulky kubatur projektanta."_x000d_
 "námezníky"_x000d_
 15 = 15,000 [A]_x000d_</t>
  </si>
  <si>
    <t>1. Položka obsahuje:
 – dodávku a osazení včetně nutných zemních prací a obetonování
 – odrazky nebo retroreflexní fólie
2. Položka neobsahuje:
 X
3. Způsob měření:
Udává se počet kusů kompletní konstrukce nebo práce.</t>
  </si>
  <si>
    <t>923911</t>
  </si>
  <si>
    <t>ZAJIŠŤOVACÍ ZNAČKA REFERENČNÍHO BODU</t>
  </si>
  <si>
    <t xml:space="preserve"> "Dle technické zprávy, výkresových příloh projektové dokumentace. Dle výkazů materiálu projektu. Dle tabulky kubatur projektanta."_x000d_
 "konzolové vrtané na stožáry TV (integral)"_x000d_
 10 = 10,000 [A]_x000d_</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</si>
  <si>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</si>
  <si>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9239A1</t>
  </si>
  <si>
    <t>ZAJIŠŤOVACÍ ZNAČKY HŘEBOVÉ (VRTULE)</t>
  </si>
  <si>
    <t xml:space="preserve"> "Dle technické zprávy, výkresových příloh projektové dokumentace. Dle výkazů materiálu projektu. Dle tabulky kubatur projektanta."_x000d_
 "hřebové značky osazené do základů TV (vrtule)"_x000d_
 38 = 38,000 [A]_x000d_
 Celkem: A = 38,000 [B]_x000d_</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</si>
  <si>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</si>
  <si>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925120</t>
  </si>
  <si>
    <t>DRÁŽNÍ STEZKY Z DRTI TL. PŘES 50 MM</t>
  </si>
  <si>
    <t xml:space="preserve"> "Dle technické zprávy, výkresových příloh projektové dokumentace. Dle výkazů materiálu projektu. Dle tabulky kubatur projektanta."_x000d_
 "Drážní stezka, tl. 0,10 m"_x000d_
 790 = 790,000 [A]_x000d_
 "celkem štěrk, fr. 4/16 79 m3"_x000d_
 Celkem: A = 790,000 [B]_x000d_</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</si>
  <si>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</si>
  <si>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R10297</t>
  </si>
  <si>
    <t>KONTROLA GKP MĚŘÍCÍM VOZEM</t>
  </si>
  <si>
    <t>KM</t>
  </si>
  <si>
    <t xml:space="preserve"> "Dle technické zprávy, výkresových příloh projektové dokumentace a dle TKP staveb státních drah. Dle výkazů materiálu projektu. Dle tabulky kubatu"_x000d_
 "kontrola GPK měřícím vozem"_x000d_
 2.706 = 2,706 [A]_x000d_</t>
  </si>
  <si>
    <t>R20297</t>
  </si>
  <si>
    <t>KONTROLA PROSTOROVÉ PRŮCHODNOSTI KOLEJE</t>
  </si>
  <si>
    <t xml:space="preserve"> "Dle technické zprávy, výkresových příloh projektové dokumentace a dle TKP staveb státních drah. Dle výkazů materiálu projektu. Dle tabulky kubatu"_x000d_
 "kontrola prostorové průchodnosti"_x000d_
 2.706 = 2,706 [A]_x000d_</t>
  </si>
  <si>
    <t>96</t>
  </si>
  <si>
    <t>Bourání konstrukcí</t>
  </si>
  <si>
    <t>965010</t>
  </si>
  <si>
    <t>ODSTRANĚNÍ KOLEJOVÉHO LOŽE A DRÁŽNÍCH STEZEK</t>
  </si>
  <si>
    <t xml:space="preserve"> "Dle technické zprávy, výkresových příloh projektové dokumentace. Dle výkazů materiálu projektu. Dle tabulky kubatur projektanta."_x000d_
 "Staré štěrkové lože "_x000d_
 5226 = 5226,000 [A]_x000d_
 Celkem: A = 5226,000 [B]_x000d_</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</si>
  <si>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</si>
  <si>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</si>
  <si>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</si>
  <si>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</si>
  <si>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 xml:space="preserve"> "Dle technické zprávy, výkresových příloh projektové dokumentace. Dle výkazů materiálu projektu. Dle tabulky kubatur projektanta."_x000d_
 "Staré štěrkové lože "_x000d_
 "doprava 20 km k uskladnění"_x000d_
 5226*20 = 104520,000 [A]_x000d_
 Celkem: A = 104520,000 [B]_x000d_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</si>
  <si>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</si>
  <si>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</si>
  <si>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</si>
  <si>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 xml:space="preserve"> "Dle technické zprávy, výkresových příloh projektové dokumentace. Dle výkazů materiálu projektu. Dle tabulky kubatur projektanta."_x000d_
 "Staré štěrkové lože "_x000d_
 "doprava 20 km z mezideponie"_x000d_
 5226*20 = 104520,000 [A]_x000d_
 Celkem: A = 104520,000 [B]_x000d_</t>
  </si>
  <si>
    <t>965113</t>
  </si>
  <si>
    <t>DEMONTÁŽ KOLEJE NA BETONOVÝCH PRAŽCÍCH DO KOLEJOVÝCH POLÍ S ODVOZEM NA MONTÁŽNÍ ZÁKLADNU S NÁSLEDNÝM ROZEBRÁNÍM</t>
  </si>
  <si>
    <t xml:space="preserve"> "Dle technické zprávy, výkresových příloh projektové dokumentace. Dle výkazů materiálu projektu. Dle tabulky kubatur projektanta."_x000d_
 "na betonových pražcích"_x000d_
 918 = 918,000 [A]_x000d_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</si>
  <si>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</si>
  <si>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</si>
  <si>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</si>
  <si>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</si>
  <si>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 xml:space="preserve"> "Dle technické zprávy, výkresových příloh projektové dokumentace. Dle výkazů materiálu projektu. Dle tabulky kubatur projektanta."_x000d_
 "kolejnice k opětovnému užití (uskladnění pro jinou akci)"_x000d_
 "odvoz k uskladnění: 20 km"_x000d_
 "hmotnost odváženého materiálu 3 t"_x000d_
 20*3 = 60,000 [A]_x000d_
 "pražce dl. 2.6 m k opětovnému užití (uskladnění pro jinou akci):"_x000d_
 "167 kus"_x000d_
 "krátké výhybkové pražce dřevěné k opětovnému užití (uskladnění pro jinou akci)"_x000d_
 "66 kus"_x000d_
 "dlouhé výhybkové pražce dřevěné (uskladnění pro jinou akci):"_x000d_
 "30 kus"_x000d_
 80*20 = 1600,000 [B]_x000d_
 Celkem: A+B = 1660,000 [C]_x000d_</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</si>
  <si>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</si>
  <si>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</si>
  <si>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</si>
  <si>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 xml:space="preserve"> "Dle technické zprávy, výkresových příloh projektové dokumentace. Dle výkazů materiálu projektu. Dle tabulky kubatur projektanta."_x000d_
 "na dřevěných pražcích"_x000d_
 76 = 76,000 [A]_x000d_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</si>
  <si>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</si>
  <si>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965212</t>
  </si>
  <si>
    <t>DEMONTÁŽ VÝHYBKOVÉ KONSTRUKCE NA BETONOVÝCH PRAŽCÍCH DO KOLEJOVÝCH POLÍ S ODVOZEM NA MONTÁŽNÍ ZÁKLADNU BEZ NÁSLEDNÉHO ROZEBRÁNÍ</t>
  </si>
  <si>
    <t xml:space="preserve"> "Dle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99,7 = 99,700 [A]_x000d_
 Celkem: A = 99,700 [B]_x000d_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</si>
  <si>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</si>
  <si>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965216</t>
  </si>
  <si>
    <t>DEMONTÁŽ VÝHYBKOVÉ KONSTRUKCE NA BETONOVÝCH PRAŽCÍCH - ODVOZ ROZEBRANÝCH SOUČÁSTÍ (Z MÍSTA DEMONTÁŽE NEBO Z MONTÁŽNÍ ZÁKLADNY) K LIKVIDACI</t>
  </si>
  <si>
    <t xml:space="preserve"> "Dle technické zprávy, výkresových příloh projektové dokumentace. Dle výkazů materiálu projektu. Dle tabulky kubatur projektanta."_x000d_
 "Snesení starých výhybek "_x000d_
 "odvoz 20 km k uskladění"_x000d_
 20*(54,405+67,57) = 2439,500 [A]_x000d_
 Celkem: A = 2439,500 [B]_x000d_</t>
  </si>
  <si>
    <t>965222</t>
  </si>
  <si>
    <t>DEMONTÁŽ VÝHYBKOVÉ KONSTRUKCE NA DŘEVĚNÝCH PRAŽCÍCH DO KOLEJOVÝCH POLÍ S ODVOZEM NA MONTÁŽNÍ ZÁKLADNU BEZ NÁSLEDNÉHO ROZEBRÁNÍ</t>
  </si>
  <si>
    <t xml:space="preserve"> "Dle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249,25 = 249,250 [A]_x000d_
 Celkem: A = 249,250 [B]_x000d_</t>
  </si>
  <si>
    <t>965225</t>
  </si>
  <si>
    <t>DEMONTÁŽ VÝHYBKOVÉ KONSTRUKCE NA DŘEVĚNÝCH PRAŽCÍCH - ODVOZ ROZEBRANÝCH SOUČÁSTÍ NA MONTÁŽNÍ ZÁKLADNU</t>
  </si>
  <si>
    <t xml:space="preserve"> "Dle technické zprávy, výkresových příloh projektové dokumentace. Dle výkazů materiálu projektu. Dle tabulky kubatur projektanta."_x000d_
 "Snesení starých výhybek "_x000d_
 "odvoz 20 km k uskladění"_x000d_
 20*(17,32*5) = 1732,000 [A]_x000d_
 Celkem: A = 1732,000 [B]_x000d_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</si>
  <si>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</si>
  <si>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965811</t>
  </si>
  <si>
    <t>DEMONTÁŽ PRAŽCOVÉ KOTVY</t>
  </si>
  <si>
    <t xml:space="preserve"> "Dle technické zprávy, výkresových příloh projektové dokumentace. Dle výkazů materiálu projektu. Dle tabulky kubatur projektanta."_x000d_
 "demontování stávajících pražcových kotev"_x000d_
 65 = 65,000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</si>
  <si>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</si>
  <si>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SO 31-10-02</t>
  </si>
  <si>
    <t>ŽST Brno-Židenice, železniční svršek – provizorní stav</t>
  </si>
  <si>
    <t xml:space="preserve"> "Dle technické zprávy, výkresových příloh projektové dokumentace. Dle výkazů materiálu projektu. Dle tabulky kubatur projektanta."_x000d_
 "Nové kolejové lože, štěrk fr. 31,5/63"_x000d_
 5503 = 5503,000 [A]_x000d_
 Celkem: A = 5503,000 [B]_x000d_</t>
  </si>
  <si>
    <t xml:space="preserve"> "Dle technické zprávy, výkresových příloh projektové dokumentace. Dle výkazů materiálu projektu. Dle tabulky kubatur projektanta."_x000d_
 "následná úprava směrového a výškového uspořádání koleje - 3. podbití"_x000d_
 151 = 151,000 [A]_x000d_
 "následná úprava směrového a výškového uspořádání výhybkových konstrukcí - 3. podbití"_x000d_
 45 = 45,000 [B]_x000d_
 "Úprava stávajícího železničního svršku"_x000d_
 "úprava směrového a výškového uspořádání koleje - navázání na stávající stav"_x000d_
 570*0.1 = 57,000 [C]_x000d_
 Celkem: A+B+C = 253,000 [D]_x000d_</t>
  </si>
  <si>
    <t>529352</t>
  </si>
  <si>
    <t>KOLEJ 49 E1 DLOUHÉ PASY, ROZD. "U", BEZSTYKOVÁ, PR. BET. BEZPODKLADNICOVÝ, UP. PRUŽNÉ</t>
  </si>
  <si>
    <t xml:space="preserve"> "Dle technické zprávy, výkresových příloh projektové dokumentace. Dle výkazů materiálu projektu. Dle tabulky kubatur projektanta."_x000d_
 "kolej 49 E1 (ocel jakosti R260), pruž. bezpodkl. upev.,  nové bet. pr. dl. 2,6 m s úklonem úložné plochy 1:40, rozdělení pražců „u“"_x000d_
 "dlouhé kolejnicové pásy dl. 75 m svařené do BK      "_x000d_
 863 = 863,000 [A]_x000d_</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</si>
  <si>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</si>
  <si>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"Dle technické zprávy, výkresových příloh projektové dokumentace. Dle výkazů materiálu projektu. Dle tabulky kubatur projektanta."_x000d_
 "žsv. 49E1 - nové kolejnice 49 E1, (ocel jakosti R260)"_x000d_
 "nové krátké výhybkové betonové pražce s bezpodkladnicovým pružným upevněním"_x000d_
 36 = 36,000 [A]_x000d_</t>
  </si>
  <si>
    <t xml:space="preserve"> "Dle technické zprávy, výkresových příloh projektové dokumentace. Dle výkazů materiálu projektu. Dle tabulky kubatur projektanta."_x000d_
 "žsv. 49E1 - nové kolejnice 49 E1, (ocel jakosti R260)"_x000d_
 "nové dlouhé výhybkové betonové pražce s bezpodkladnicovým pružným upevněním"_x000d_
 19 = 19,000 [A]_x000d_</t>
  </si>
  <si>
    <t>534371</t>
  </si>
  <si>
    <t>REGENEROVANÁ J S 49 1:9-300, PR. DŘ., UP. TUHÉ</t>
  </si>
  <si>
    <t xml:space="preserve"> "Dle technické zprávy, výkresových příloh projektové dokumentace. Dle výkazů materiálu projektu. Dle tabulky kubatur projektanta."_x000d_
 "1XB"_x000d_
 "JS49 1:9-300 - zlp - Pp - ČZ - d"_x000d_
 1 = 1,000 [A]_x000d_
 "4XA"_x000d_
 "Obl-jS49 1:9-300(1706,135/255,000) - zlp - Lp - ČZ - d"_x000d_
 1 = 1,000 [B]_x000d_
 "5XA"_x000d_
 "JS49 1:9-300 - zlp - Lp - ČZ - d"_x000d_
 1 = 1,000 [C]_x000d_
 "7XA"_x000d_
 "JS49 1:9-300 - zlp - Pl - ČZ – d"_x000d_
 1 = 1,000 [D]_x000d_
 "11XA"_x000d_
 "JS49 1:9-300 - zlp - Lp - ČZ – d"_x000d_
 1 = 1,000 [E]_x000d_
 Celkem: A+B+C+D+E = 5,000 [F]_x000d_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</si>
  <si>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</si>
  <si>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 xml:space="preserve"> "Dle technické zprávy, výkresových příloh projektové dokumentace. Dle výkazů materiálu projektu. Dle tabulky kubatur projektanta."_x000d_
 "žlabový pražec"_x000d_
 2 = 2,000 [A]_x000d_
 Celkem: A = 2,000 [B]_x000d_</t>
  </si>
  <si>
    <t>53932C</t>
  </si>
  <si>
    <t>ZVLÁŠTNÍ VYBAVENÍ VÝHYBEK, TEPELNĚ OPRACOVANÝ JAZYK S OPORNICÍ 49 E1 PRO TVAR 1:12-500</t>
  </si>
  <si>
    <t xml:space="preserve"> "Dle technické zprávy, výkresových příloh projektové dokumentace. Dle výkazů materiálu projektu. Dle tabulky kubatur projektanta."_x000d_
 "tepelné opracování celé výměnové části výhybky K1"_x000d_
 1 = 1,000 [A]_x000d_
 Celkem: A = 1,000 [B]_x000d_</t>
  </si>
  <si>
    <t xml:space="preserve"> "Dle technické zprávy, výkresových příloh projektové dokumentace. Dle výkazů materiálu projektu. Dle tabulky kubatur projektanta."_x000d_
 "válečkové stoličky nadzvedávací"_x000d_
 1 = 1,000 [A]_x000d_
 Celkem: A = 1,000 [B]_x000d_</t>
  </si>
  <si>
    <t>539540</t>
  </si>
  <si>
    <t>ZVLÁŠTNÍ VYBAVENÍ VÝHYBEK, ČELISŤOVÝ ZÁVĚR</t>
  </si>
  <si>
    <t xml:space="preserve"> "Dle technické zprávy, výkresových příloh projektové dokumentace. Dle výkazů materiálu projektu. Dle tabulky kubatur projektanta."_x000d_
 "čelisťový závěr"_x000d_
 4 = 4,000 [A]_x000d_
 Celkem: A = 4,000 [B]_x000d_</t>
  </si>
  <si>
    <t>1. Položka obsahuje:
 – dodání a montáž čelisťového závěru
2. Položka neobsahuje:
 X
3. Způsob měření:
Udává se počet kusů kompletní konstrukce nebo práce.</t>
  </si>
  <si>
    <t xml:space="preserve"> "Dle technické zprávy, výkresových příloh projektové dokumentace. Dle výkazů materiálu projektu. Dle tabulky kubatur projektanta."_x000d_
 "4XA"_x000d_
 "Obl-jS49 1:9-300(1706,135/255,000) - zlp - Lp - ČZ - d"_x000d_
 1 = 1,000 [A]_x000d_
 Celkem: A = 1,000 [B]_x000d_</t>
  </si>
  <si>
    <t xml:space="preserve"> "Dle technické zprávy, výkresových příloh projektové dokumentace. Dle výkazů materiálu projektu. Dle tabulky kubatur projektanta."_x000d_
 "nestandartní ukončení výhybky, pokračování oblouku za výhybkou, oblouk na společných pražcích"_x000d_
 3 = 3,000 [A]_x000d_
 Celkem: A = 3,000 [B]_x000d_</t>
  </si>
  <si>
    <t>542121</t>
  </si>
  <si>
    <t>SMĚROVÉ A VÝŠKOVÉ VYROVNÁNÍ KOLEJE NA PRAŽCÍCH BETONOVÝCH DO 0,05 M</t>
  </si>
  <si>
    <t xml:space="preserve"> "Dle technické zprávy, výkresových příloh projektové dokumentace. Dle výkazů materiálu projektu. Dle tabulky kubatur projektanta."_x000d_
 "Úprava stávajícího železničního svršku"_x000d_
 "úprava směrového a výškového uspořádání koleje - navázání na stávající stav"_x000d_
 570 = 570,000 [A]_x000d_
 Celkem: A = 570,000 [B]_x000d_</t>
  </si>
  <si>
    <t xml:space="preserve"> "Dle technické zprávy, výkresových příloh projektové dokumentace. Dle výkazů materiálu projektu. Dle tabulky kubatur projektanta."_x000d_
 "náhrada tuhých upevňovadel za pružné upevnění - přechodová kolejnice tv 60E2 50 m"_x000d_
 86 = 86,000 [A]_x000d_
 Celkem: A = 86,000 [B]_x000d_</t>
  </si>
  <si>
    <t xml:space="preserve"> "Dle technické zprávy, výkresových příloh projektové dokumentace. Dle výkazů materiálu projektu. Dle tabulky kubatur projektanta."_x000d_
 "izolované styky LIS-T 49 E1 (dl.3,4m) – tepelně upravené hlavy kolejnic (kalení)"_x000d_
 25*2 = 50,000 [A]_x000d_
 Celkem: A = 50,000 [B]_x000d_</t>
  </si>
  <si>
    <t xml:space="preserve"> "Dle technické zprávy, výkresových příloh projektové dokumentace. Dle výkazů materiálu projektu. Dle tabulky kubatur projektanta."_x000d_
 "Přechodová kolejnice 60E2 -&gt; 49E1"_x000d_
 "žsv. 49E1 - nové kolejnice 49 E1, (ocel jakosti R260)"_x000d_
 "nové předpjaté betonové pražce s bezpodkladnicovým pružným upevněním"_x000d_
 "min. délky 2,6 m o hmotnosti min. 300 kg"_x000d_
 "s úklonem úložné plochy 1:40, rozd. „u“."_x000d_
 1*2 = 2,000 [A]_x000d_
 Celkem: A = 2,000 [B]_x000d_</t>
  </si>
  <si>
    <t>R529381</t>
  </si>
  <si>
    <t>KOLEJ 49 E1 DLOUHÉ PASY, ROZD. "U", BEZSTYKOVÁ, PR. DŘ. VÝHYBKOVÝ KRÁTKÝ, UP. PRUŽNÉ</t>
  </si>
  <si>
    <t xml:space="preserve"> "Dle technické zprávy, výkresových příloh projektové dokumentace. Dle výkazů materiálu projektu. Dle tabulky kubatur projektanta."_x000d_
 "žsv. 49E1 - nové kolejnice 49 E1, (ocel jakosti R260)"_x000d_
 "nové krátké výhybkové dřevěné pražce s podkladnicovým pružným upevněním"_x000d_
 40 = 40,000 [A]_x000d_</t>
  </si>
  <si>
    <t>R5293921</t>
  </si>
  <si>
    <t>KOLEJ 49 E1 DLOUHÉ PASY, ROZD. "U", BEZSTYKOVÁ, PR. DŘ. VÝHYBKOVÝ DLOUHÝ, UP. PRUŽNÉ</t>
  </si>
  <si>
    <t xml:space="preserve"> "Dle technické zprávy, výkresových příloh projektové dokumentace. Dle výkazů materiálu projektu. Dle tabulky kubatur projektanta."_x000d_
 "žsv. 49E1 - nové kolejnice 49 E1, (ocel jakosti R260)"_x000d_
 "nové dlouhé výhybkové dřevěné pražce s podkladnicovým pružným upevněním"_x000d_
 36 = 36,000 [A]_x000d_</t>
  </si>
  <si>
    <t xml:space="preserve"> "Dle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1:14-760 - zlp - Ll - ČZ - b - K1"_x000d_
 1 = 1,000 [A]_x000d_</t>
  </si>
  <si>
    <t xml:space="preserve"> "Dle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1:12-500 - zlp - Lp - ČZ – b - K1"_x000d_
 1 = 1,000 [A]_x000d_</t>
  </si>
  <si>
    <t xml:space="preserve"> "Dle technické zprávy, výkresových příloh projektové dokumentace. Dle výkazů materiálu projektu. Dle tabulky kubatur projektanta."_x000d_
 "transformace výhybky"_x000d_
 1 = 1,000 [A]_x000d_</t>
  </si>
  <si>
    <t xml:space="preserve"> "Dle technické zprávy, výkresových příloh projektové dokumentace. Dle výkazů materiálu projektu. Dle tabulky kubatur projektanta."_x000d_
 "Následná úprava směrového a výškového uspořádání koleje - 3. podbití"_x000d_
 1509 = 1509,000 [A]_x000d_
 Celkem: A = 1509,000 [B]_x000d_</t>
  </si>
  <si>
    <t>542321</t>
  </si>
  <si>
    <t>NÁSLEDNÁ ÚPRAVA SMĚROVÉHO A VÝŠKOVÉHO USPOŘÁDÁNÍ VÝHYBKOVÉ KONSTRUKCE - PRAŽCE DŘEVĚNÉ NEBO OCELOVÉ</t>
  </si>
  <si>
    <t xml:space="preserve"> "Dle technické zprávy, výkresových příloh projektové dokumentace. Dle výkazů materiálu projektu. Dle tabulky kubatur projektanta."_x000d_
 "Následná úprava směrového a výškového uspořádání výhybkové konstrukce, pražce betonové"_x000d_
 286 = 286,000 [C]_x000d_</t>
  </si>
  <si>
    <t xml:space="preserve"> "Dle technické zprávy, výkresových příloh projektové dokumentace. Dle výkazů materiálu projektu. Dle tabulky kubatur projektanta."_x000d_
 "Následná úprava směrového a výškového uspořádání výhybkové konstrukce, pražce betonové"_x000d_
 163 = 163,000 [A]_x000d_
 Celkem: A = 163,000 [B]_x000d_</t>
  </si>
  <si>
    <t xml:space="preserve"> "Dle technické zprávy, výkresových příloh projektové dokumentace. Dle výkazů materiálu projektu. Dle tabulky kubatur projektanta."_x000d_
 "Počet svarů v nových výhybkách tv. 49 E1"_x000d_
 8*7 = 56,000 [A]_x000d_
 "izolované styky LIS-T 49 E1 (dl.3,4m) – tepelně upravené hlavy kolejnic (kalení)"_x000d_
 "svar kolejnic, tv. 49 E1"_x000d_
 25*2*2 = 100,000 [B]_x000d_
 Celkem: A+B = 156,000 [C]_x000d_</t>
  </si>
  <si>
    <t xml:space="preserve"> "Dle technické zprávy, výkresových příloh projektové dokumentace. Dle výkazů materiálu projektu. Dle tabulky kubatur projektanta."_x000d_
 "Počet svarů v nové koleji tv. 49 E1"_x000d_
 36*2 = 72,000 [A]_x000d_
 Celkem: A = 72,000 [B]_x000d_</t>
  </si>
  <si>
    <t xml:space="preserve"> "Dle technické zprávy, výkresových příloh projektové dokumentace. Dle výkazů materiálu projektu. Dle tabulky kubatur projektanta."_x000d_
 "osazení pražcových kotev"_x000d_
 65 = 65,000 [A]_x000d_
 Celkem: A = 65,000 [B]_x000d_</t>
  </si>
  <si>
    <t xml:space="preserve"> "Dle technické zprávy, výkresových příloh projektové dokumentace. Dle výkazů materiálu projektu. Dle tabulky kubatur projektanta."_x000d_
 "Zřízení bezstykové koleje v nové koleji"_x000d_
 994 = 994,000 [A]_x000d_
 Celkem: A = 994,000 [B]_x000d_</t>
  </si>
  <si>
    <t xml:space="preserve"> "Dle technické zprávy, výkresových příloh projektové dokumentace. Dle výkazů materiálu projektu. Dle tabulky kubatur projektanta."_x000d_
 "Zřízení bezstykové koleje v nových výhybkách"_x000d_
 393 = 393,000 [A]_x000d_
 Celkem: A = 393,000 [B]_x000d_</t>
  </si>
  <si>
    <t xml:space="preserve"> "Dle technické zprávy, výkresových příloh projektové dokumentace. Dle výkazů materiálu projektu. Dle tabulky kubatur projektanta."_x000d_
 "izolované styky LIS-T 49 E1 (dl.3,4m) – tepelně upravené hlavy kolejnic (kalení)"_x000d_
 "řežání kolejnic, tv. 49 E1"_x000d_
 25*2*2 = 100,000 [A]_x000d_
 Celkem: A = 100,000 [B]_x000d_</t>
  </si>
  <si>
    <t xml:space="preserve"> "Dle technické zprávy, výkresových příloh projektové dokumentace. Dle výkazů materiálu projektu. Dle tabulky kubatur projektanta."_x000d_
 "VÝŠKOVÁ REGULACE TROLEJE pro 3.podbití"_x000d_
 1509+449 = 1958,000 [A]_x000d_
 Celkem: A = 1958,000 [B]_x000d_</t>
  </si>
  <si>
    <t xml:space="preserve"> "Dle technické zprávy, výkresových příloh projektové dokumentace. Dle výkazů materiálu projektu. Dle tabulky kubatur projektanta."_x000d_
 "propojky s kabelovými oky"_x000d_
 "jazykové propojky"_x000d_
 "2ks/1výh"_x000d_
 "dl. 700 mm, otvor O 19 mm + nalisování pouzder CEMBRE"_x000d_
 14 = 14,000 [A]_x000d_
 "Srdcovkové propojky"_x000d_
 "2ks/1výh"_x000d_
 "dl. 700 mm, otvor O 19 mm + nalisování pouzder CEMBRE"_x000d_
 14 = 14,000 [B]_x000d_
 Celkem: A+B = 28,000 [C]_x000d_</t>
  </si>
  <si>
    <t xml:space="preserve"> "Dle technické zprávy, výkresových příloh projektové dokumentace. Dle výkazů materiálu projektu. Dle tabulky kubatur projektanta."_x000d_
 "odborný dozor (odhad)"_x000d_
 100 = 100,000 [A]_x000d_</t>
  </si>
  <si>
    <t xml:space="preserve"> "Dle technické zprávy, výkresových příloh projektové dokumentace. Dle výkazů materiálu projektu. Dle tabulky kubatur projektanta."_x000d_
 "námezníky"_x000d_
 7 = 7,000 [A]_x000d_</t>
  </si>
  <si>
    <t xml:space="preserve"> "Dle technické zprávy, výkresových příloh projektové dokumentace a dle TKP staveb státních drah. Dle výkazů materiálu projektu. Dle tabulky kubatu"_x000d_
 "kontrola GPK měřícím vozem"_x000d_
 1,957 = 1,957 [A]_x000d_</t>
  </si>
  <si>
    <t xml:space="preserve"> "Dle technické zprávy, výkresových příloh projektové dokumentace a dle TKP staveb státních drah. Dle výkazů materiálu projektu. Dle tabulky kubatu"_x000d_
 "kontrola prostorové průchodnosti"_x000d_
 1,957 = 1,957 [A]_x000d_</t>
  </si>
  <si>
    <t xml:space="preserve"> "Dle technické zprávy, výkresových příloh projektové dokumentace. Dle výkazů materiálu projektu. Dle tabulky kubatur projektanta."_x000d_
 "Staré štěrkové lože "_x000d_
 3430 = 3430,000 [A]_x000d_
 Celkem: A = 3430,000 [B]_x000d_</t>
  </si>
  <si>
    <t xml:space="preserve"> "Dle technické zprávy, výkresových příloh projektové dokumentace. Dle výkazů materiálu projektu. Dle tabulky kubatur projektanta."_x000d_
 "Staré štěrkové lože "_x000d_
 "recyklační základna předpoklad 20 km"_x000d_
 "do k-čních vrstev - podcení na štěrkodrť ŠD 0/32 kv (předpoklad 60%) 2058 m3"_x000d_
 (3430-195)*20 = 64700,000 [A]_x000d_
 Celkem: A = 64700,000 [B]_x000d_</t>
  </si>
  <si>
    <t xml:space="preserve"> "Dle technické zprávy, výkresových příloh projektové dokumentace. Dle výkazů materiálu projektu. Dle tabulky kubatur projektanta."_x000d_
 "snesení staré koleje"_x000d_
 "snesení, odvoz na montážní základku a následné rozebrání"_x000d_
 "celkem koleje na betonových pražcích tv. 49E1"_x000d_
 "z toho na betonových pražcích"_x000d_
 257 = 257,000 [A]_x000d_
 Celkem: A = 257,000 [B]_x000d_</t>
  </si>
  <si>
    <t>965115</t>
  </si>
  <si>
    <t>DEMONTÁŽ KOLEJE NA BETONOVÝCH PRAŽCÍCH - ODVOZ ROZEBRANÝCH SOUČÁSTÍ NA MONTÁŽNÍ ZÁKLADNU</t>
  </si>
  <si>
    <t xml:space="preserve"> "Dle technické zprávy, výkresových příloh projektové dokumentace. Dle výkazů materiálu projektu. Dle tabulky kubatur projektanta."_x000d_
 "materiál k regeneraci či užití ze sneseného roštu:"_x000d_
 "odvoz k uskladnění 20 km"_x000d_
 "- betonové pražce 144t"_x000d_
 "kolejnice (opotřebení 5%) celkem 55 t, cca 70 %"_x000d_
 "drobné kolejivo (opotřebení 5%), celkem 30 t, cca 70 %"_x000d_
 (144+0.7*(30+55))*20 = 4070,000 [A]_x000d_
 Celkem: A = 4070,000 [B]_x000d_</t>
  </si>
  <si>
    <t xml:space="preserve"> "Dle technické zprávy, výkresových příloh projektové dokumentace. Dle výkazů materiálu projektu. Dle tabulky kubatur projektanta."_x000d_
 "odpady ze sneseného roštu"_x000d_
 "snesení, odvoz na montážní základku a následné rozebrání"_x000d_
 "z toho na dřevěných pražcích"_x000d_
 729 = 729,000 [A]_x000d_
 Celkem: A = 729,000 [B]_x000d_</t>
  </si>
  <si>
    <t>965125</t>
  </si>
  <si>
    <t>DEMONTÁŽ KOLEJE NA DŘEVĚNÝCH PRAŽCÍCH - ODVOZ ROZEBRANÝCH SOUČÁSTÍ NA MONTÁŽNÍ ZÁKLADNU</t>
  </si>
  <si>
    <t xml:space="preserve"> "Dle technické zprávy, výkresových příloh projektové dokumentace. Dle výkazů materiálu projektu. Dle tabulky kubatur projektanta."_x000d_
 "materiál k regeneraci či užití ze sneseného roštu:"_x000d_
 "odvoz k uskladnění 20 km"_x000d_
 "- dřevěné pražce 70 t"_x000d_
 "kolejnice (opotřebení 5%) celkem 55 t, cca 30 %"_x000d_
 "drobné kolejivo (opotřebení 5%), celkem 30 t, cca 30 %"_x000d_
 (70+0.3*(30+55))*20 = 1910,000 [A]_x000d_
 Celkem: A = 1910,000 [B]_x000d_</t>
  </si>
  <si>
    <t xml:space="preserve"> "Dle technické zprávy, výkresových příloh projektové dokumentace. Dle výkazů materiálu projektu. Dle tabulky kubatur projektanta."_x000d_
 "Snesení starých výhybek "_x000d_
 "počet výhybek k opětovnému užití 4 ks"_x000d_
 "snesení, odvoz na montážní základku"_x000d_
 4*49.85 = 199,400 [A]_x000d_
 Celkem: A = 199,400 [B]_x000d_</t>
  </si>
  <si>
    <t>965223</t>
  </si>
  <si>
    <t>DEMONTÁŽ VÝHYBKOVÉ KONSTRUKCE NA DŘEVĚNÝCH PRAŽCÍCH DO KOLEJOVÝCH POLÍ S ODVOZEM NA MONTÁŽNÍ ZÁKLADNU S NÁSLEDNÝM ROZEBRÁNÍM</t>
  </si>
  <si>
    <t xml:space="preserve"> "Dle technické zprávy, výkresových příloh projektové dokumentace. Dle výkazů materiálu projektu. Dle tabulky kubatur projektanta."_x000d_
 "Snesení starých výhybek "_x000d_
 "do odpadu 9 ks"_x000d_
 "snesení, odvoz na montážní základku a následné rozebrání"_x000d_
 9*49.85 = 448,650 [A]_x000d_
 Celkem: A = 448,650 [B]_x000d_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</si>
  <si>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</si>
  <si>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 xml:space="preserve"> "Dle technické zprávy, výkresových příloh projektové dokumentace. Dle výkazů materiálu projektu. Dle tabulky kubatur projektanta."_x000d_
 "demontování stávajících pražcových kotev"_x000d_
 130 = 130,000 [A]_x000d_</t>
  </si>
  <si>
    <t>R015150</t>
  </si>
  <si>
    <t>907</t>
  </si>
  <si>
    <t>NEOCEŇOVAT - POPLATKY ZA LIKVIDACI ODPADŮ NEKONTAMINOVANÝCH - 17 05 08 ŠTĚRK Z KOLEJIŠTĚ (ODPAD PO RECYKLACI) VČ. DOPRAVY NA SKLÁDKU A MANIPULACE</t>
  </si>
  <si>
    <t xml:space="preserve"> "Dle technické zprávy, výkresových příloh projektové dokumentace. Dle výkazů materiálu projektu. Dle tabulky kubatur projektanta."_x000d_
 "odpad (o) 17 05 08:"_x000d_
 2472 = 2472,000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</si>
  <si>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</si>
  <si>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R015210</t>
  </si>
  <si>
    <t>912</t>
  </si>
  <si>
    <t>NEOCEŇOVAT - POPLATKY ZA LIKVIDACI ODPADŮ NEKONTAMINOVANÝCH - 17 01 01 ŽELEZNIČNÍ PRAŽCE BETONOVÉ VČ. DOPRAVY NA SKLÁDKU A MANIPULACE</t>
  </si>
  <si>
    <t xml:space="preserve"> "`Dle technické zprávy, výkresových příloh projektové dokumentace. Dle výkazů materiálu projektu. Dle tabulky kubatur projektanta.`"_x000d_
 "betonové pražce"_x000d_
 3 = 3,000 [A]_x000d_
 Celkem: A = 3,000 [B]_x000d_</t>
  </si>
  <si>
    <t>R015250</t>
  </si>
  <si>
    <t>916</t>
  </si>
  <si>
    <t>NEOCEŇOVAT - POPLATKY ZA LIKVIDACI ODPADŮ NEKONTAMINOVANÝCH - 17 02 03 POLYETYLÉNOVÉ PODLOŽKY (ŽEL. SVRŠEK) VČ. DOPRAVY NA SKLÁDKU A MANIPULACE</t>
  </si>
  <si>
    <t xml:space="preserve"> "`Dle technické zprávy, výkresových příloh projektové dokumentace. Dle výkazů materiálu projektu. Dle tabulky kubatur projektanta.`"_x000d_
 "PE podložky"_x000d_
 0.062+0.361 = 0,423 [A]_x000d_
 Celkem: A = 0,423 [B]_x000d_</t>
  </si>
  <si>
    <t>R015260</t>
  </si>
  <si>
    <t>917</t>
  </si>
  <si>
    <t>NEOCEŇOVAT - POPLATKY ZA LIKVIDACI ODPADŮ NEKONTAMINOVANÝCH - 07 02 99 PRYŽOVÉ PODLOŽKY (ŽEL. SVRŠEK) VČ. DOPRAVY NA SKLÁDKU A MANIPULACE</t>
  </si>
  <si>
    <t xml:space="preserve"> "`Dle technické zprávy, výkresových příloh projektové dokumentace. Dle výkazů materiálu projektu. Dle tabulky kubatur projektanta.`"_x000d_
 "pryžové podložky"_x000d_
 0.126+0.729 = 0,855 [A]_x000d_
 Celkem: A = 0,855 [B]_x000d_</t>
  </si>
  <si>
    <t>R015520</t>
  </si>
  <si>
    <t>937</t>
  </si>
  <si>
    <t>NEOCEŇOVAT - POPLATKY ZA LIKVIDACI ODPADŮ NEBEZPEČNÝCH - 17 02 04* ŽELEZNIČNÍ PRAŽCE DŘEVĚNÉ VČ. DOPRAVY NA SKLÁDKU A MANIPULACE</t>
  </si>
  <si>
    <t xml:space="preserve"> "Dle technické zprávy, výkresových příloh projektové dokumentace a dle TKP staveb státních drah. Dle výkazů materiálu projektu. Dle tabulky kubatu"_x000d_
 "odpady dřevěné pražce"_x000d_
 113+34 = 147,000 [A]_x000d_</t>
  </si>
  <si>
    <t>R015540</t>
  </si>
  <si>
    <t>939</t>
  </si>
  <si>
    <t>NEOCEŇOVAT - POPLATKY ZA LIKVIDACI ODPADŮ NEBEZPEČNÝCH - VÝHYBKY ZNEČIŠTĚNÉ MAZADLY VČ. DOPRAVY NA SKLÁDKU A MANIPULACE</t>
  </si>
  <si>
    <t xml:space="preserve"> "Dle technické zprávy, výkresových příloh projektové dokumentace a dle TKP staveb státních drah. Dle výkazů materiálu projektu. Dle tabulky kubatu"_x000d_
 "ocel (n) 17 04 09"_x000d_
 5 = 5,000 [A]_x000d_</t>
  </si>
  <si>
    <t>R015770</t>
  </si>
  <si>
    <t>962</t>
  </si>
  <si>
    <t>NEOCEŇOVAT - POPLATKY ZA LIKVIDACI ODPADŮ NEBEZPEČNÝCH - 17 05 03* ZEMINA A KAMENÍ OBSAHUJÍCÍ NEBEZPEČNÉ LÁTKY VČ. DOPRAVY NA SKLÁDKU A MANIPULACE</t>
  </si>
  <si>
    <t xml:space="preserve"> "Dle technické zprávy, výkresových příloh projektové dokumentace. Dle výkazů materiálu projektu. Dle tabulky kubatur projektanta."_x000d_
 "odpad (n) 17 05 03:"_x000d_
 410 = 410,000 [A]_x000d_</t>
  </si>
  <si>
    <t>R015790</t>
  </si>
  <si>
    <t>964</t>
  </si>
  <si>
    <t>NEOCEŇOVAT - POPLATKY ZA LIKVIDACI ODPADŮ - 17 04 05 ŽELEZO A OCEL VČ. DOPRAVY NA SKLÁDKU A MANIPULACE</t>
  </si>
  <si>
    <t xml:space="preserve"> "`Dle technické zprávy, výkresových příloh projektové dokumentace. Dle výkazů materiálu projektu. Dle tabulky kubatur projektanta.`"_x000d_
 "kolejnice "_x000d_
 33+99 = 132,000 [A]_x000d_
 "upevňovadla"_x000d_
 9 = 9,000 [B]_x000d_
 Celkem: A+B = 141,000 [C]_x000d_</t>
  </si>
  <si>
    <t>SO 31-11-01</t>
  </si>
  <si>
    <t>ŽST Brno-Židenice, železniční spodek</t>
  </si>
  <si>
    <t>11336</t>
  </si>
  <si>
    <t>ODSTRANĚNÍ PODKLADU ZPEVNĚNÝCH PLOCH ZE SILNIČNÍCH DÍLCŮ (PANELŮ)</t>
  </si>
  <si>
    <t xml:space="preserve"> "položení betonových panelů pro ochranu zřízených kabelových tras 95 m"_x000d_
 95*3*0.18 = 51,300 [A]_x000d_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</si>
  <si>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</si>
  <si>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</si>
  <si>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</si>
  <si>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 xml:space="preserve"> "`Dle technické zprávy, výkresových příloh projektové dokumentace. Dle výkazů materiálu projektu. Dle tabulky kubatur projektanta.`"_x000d_
 "Provizorní čerpání vody z trativodů"_x000d_
 " - čerpání vody do 500 l/min"_x000d_
 50 = 50,000 [A]_x000d_</t>
  </si>
  <si>
    <t>Položka zahrnuje:
- čerpání vody na povrchu
- potrubí 
- pohotovost záložní čerpací soupravy
- zřízení čerpací jímky
- následná demontáž a likvidace těchto zařízení
Položka nezahrnuje:
- x</t>
  </si>
  <si>
    <t>12110</t>
  </si>
  <si>
    <t>SEJMUTÍ ORNICE NEBO LESNÍ PŮDY</t>
  </si>
  <si>
    <t xml:space="preserve"> "Dle technické zprávy, výkresových příloh projektové dokumentace. Dle výkazů materiálu projektu. Dle tabulky kubatur projektanta."_x000d_
 "sejmutí ornice tl. 150 mm "_x000d_
 655 = 655,000 [A]_x000d_
 Celkem: A = 655,000 [B]_x000d_</t>
  </si>
  <si>
    <t xml:space="preserve">Položka zahrnuje:
- sejmutí ornice bez ohledu na tloušťku vrstvy
-  její vodorovnou dopravu
Položka nezahrnuje:
- uložení na trvalou skládku</t>
  </si>
  <si>
    <t>12373</t>
  </si>
  <si>
    <t>ODKOP PRO SPOD STAVBU SILNIC A ŽELEZNIC TŘ. I</t>
  </si>
  <si>
    <t xml:space="preserve"> "`Dle technické zprávy, výkresových příloh projektové dokumentace. Dle výkazů materiálu projektu. Dle tabulky kubatur projektanta.`"_x000d_
 "výkopy – zemina "_x000d_
 1631 = 1631,000 [A]_x000d_
 Celkem: A = 1631,000 [B]_x000d_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</si>
  <si>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</si>
  <si>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12383A</t>
  </si>
  <si>
    <t>ODKOP PRO SPOD STAVBU SILNIC A ŽELEZNIC TŘ. II - BEZ DOPRAVY</t>
  </si>
  <si>
    <t xml:space="preserve"> "`Dle technické zprávy, výkresových příloh projektové dokumentace. Dle výkazů materiálu projektu. Dle tabulky kubatur projektanta.`"_x000d_
 "Výzisk z provizorního rozšíření tělesa"_x000d_
 4253 = 4253,000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</si>
  <si>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</si>
  <si>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12383B</t>
  </si>
  <si>
    <t>ODKOP PRO SPOD STAVBU SILNIC A ŽELEZNIC TŘ. II - DOPRAVA</t>
  </si>
  <si>
    <t xml:space="preserve"> "`Dle technické zprávy, výkresových příloh projektové dokumentace. Dle výkazů materiálu projektu. Dle tabulky kubatur projektanta.`"_x000d_
 "Výzisk z provizorního rozšíření tělesa"_x000d_
 4253*50 = 212650,000 [A]_x000d_</t>
  </si>
  <si>
    <t>Položka zahrnuje:
- samostatnou dopravu zeminy
Položka nezahrnuje:
- x
Způsob měření:
- množství se určí jako součin kubatutry [m3] a požadované vzdálenosti [km].</t>
  </si>
  <si>
    <t>12573</t>
  </si>
  <si>
    <t>VYKOPÁVKY ZE ZEMNÍKŮ A SKLÁDEK TŘ. I</t>
  </si>
  <si>
    <t xml:space="preserve"> "`Dle technické zprávy, výkresových příloh projektové dokumentace. Dle výkazů materiálu projektu. Dle tabulky kubatur projektanta.`"_x000d_
 "`Zásypy + hutnění (zemina)`"_x000d_
 "zhutněný zásyp rýhy pro svodné potrubí š. 0,8 m (zemina z výkopů - vhodná zemina do násypů)     "_x000d_
 24 = 24,000 [A]_x000d_
 "obsyp šachet (zemina z výkopu)"_x000d_
 5 = 5,000 [B]_x000d_
 " - zemina vhodná do násypů"_x000d_
 234 = 234,000 [C]_x000d_
 " - zásyp zeminou vhodnou pro osetí (ohumusování) tl. 150 mm 727 m3"_x000d_
 727 = 727,000 [D]_x000d_
 "zhutněný zásyp rýhy pro chráničky"_x000d_
 206 = 206,000 [E]_x000d_
 Celkem: A+B+C+D+E = 1196,000 [F]_x000d_</t>
  </si>
  <si>
    <t xml:space="preserve"> "`Dle technické zprávy, výkresových příloh projektové dokumentace. Dle výkazů materiálu projektu. Dle tabulky kubatur projektanta.`"_x000d_
 "`Výkopy  - třída těžitelnosti I ve smyslu ČSN 73 6133`"_x000d_
 " `- výkop rýhy pro svodné potrubí š. 0,8`"_x000d_
 48 = 48,000 [A]_x000d_
 "výkop rýhy pro chráničky"_x000d_
 255 = 255,000 [B]_x000d_
 "výkop rýhy pro trativody"_x000d_
 166 = 166,000 [C]_x000d_
 Celkem: A+B+C = 469,000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</si>
  <si>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</si>
  <si>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</si>
  <si>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</si>
  <si>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 xml:space="preserve"> "`Dle technické zprávy, výkresových příloh projektové dokumentace. Dle výkazů materiálu projektu. Dle tabulky kubatur projektanta.`"_x000d_
 "` - výkop pro trativodní šachty betonové`"_x000d_
 14 = 14,000 [A]_x000d_
 " `- výkop pro trativodní šachty plastové`"_x000d_
 13 = 13,000 [B]_x000d_
 Celkem: A+B = 27,000 [C]_x000d_</t>
  </si>
  <si>
    <t>17110</t>
  </si>
  <si>
    <t>ULOŽENÍ SYPANINY DO NÁSYPŮ SE ZHUTNĚNÍM</t>
  </si>
  <si>
    <t xml:space="preserve"> "`Dle technické zprávy, výkresových příloh projektové dokumentace. Dle výkazů materiálu projektu. Dle tabulky kubatur projektanta.`"_x000d_
 " - rozšíření stávajícího násypu celkem 234 m3"_x000d_
 " - zemina vhodná do násypů"_x000d_
 234 = 234,000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</si>
  <si>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</si>
  <si>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</si>
  <si>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</si>
  <si>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 xml:space="preserve"> "`Dle technické zprávy, výkresových příloh projektové dokumentace. Dle výkazů materiálu projektu. Dle tabulky kubatur projektanta.`"_x000d_
 "`uložení na mezideponii`"_x000d_
 "zhutněný zásyp rýhy pro svodné potrubí š. 0,8 m (zemina z výkopů - vhodná zemina do násypů)     "_x000d_
 20 = 20,000 [A]_x000d_
 "obsyp šachet (zemina z výkopu)"_x000d_
 13 = 13,000 [B]_x000d_
 " - zemina vhodná do násypů"_x000d_
 638 = 638,000 [C]_x000d_
 "sejmutí ornice tl. 150 mm "_x000d_
 655 = 655,000 [D]_x000d_
 "Výzisk z provizorního rozšíření tělesa"_x000d_
 4253 = 4253,000 [E]_x000d_
 Celkem: A+B+C+D+E = 5579,000 [F]_x000d_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</si>
  <si>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</si>
  <si>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technické zprávy, výkresových příloh projektové dokumentace. Dle výkazů materiálu projektu. Dle tabulky kubatur projektanta.`"_x000d_
 "zhutněný zásyp rýhy pro svodné potrubí š. 0,8 m (zemina z výkopů - vhodná zemina do násypů)     "_x000d_
 24 = 24,000 [A]_x000d_
 "zhutněný zásyp betonových trativodních šachet a vpustí"_x000d_
 5 = 5,000 [B]_x000d_
 "zhutněný zásyp rýhy pro chráničky"_x000d_
 206 = 206,000 [C]_x000d_
 Celkem: A+B+C = 235,000 [D]_x000d_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</si>
  <si>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</si>
  <si>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</si>
  <si>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</si>
  <si>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 xml:space="preserve"> "`Dle technické zprávy, výkresových příloh projektové dokumentace. Dle výkazů materiálu projektu. Dle tabulky kubatur projektanta.`"_x000d_
 "obsyp šachet (zemina z výkopu)"_x000d_
 5 = 5,000 [A]_x000d_
 Celkem: A = 5,000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</si>
  <si>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</si>
  <si>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</si>
  <si>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</si>
  <si>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 xml:space="preserve"> "`Dle technické zprávy, výkresových příloh projektové dokumentace. Dle výkazů materiálu projektu. Dle tabulky kubatur projektanta.`"_x000d_
 "` - štěrkopískový obsyp `"_x000d_
 "`svodného potrubí`"_x000d_
 10 = 10,000 [A]_x000d_
 "Trativodní šachty"_x000d_
 " - obsyp šachty kamenivem fr. 16/32"_x000d_
 10 = 10,000 [B]_x000d_
 "Chráničky"_x000d_
 "obsyp - štěrkopísek"_x000d_
 12 = 12,000 [C]_x000d_
 Celkem: A+B+C = 32,000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</si>
  <si>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</si>
  <si>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</si>
  <si>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</si>
  <si>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xml:space="preserve"> "Dle technické zprávy, výkresových příloh projektové dokumentace. Dle výkazů materiálu projektu. Dle tabulky kubatur projektanta."_x000d_
 "Přehutnění pláně"_x000d_
 6970 = 6970,000 [A]_x000d_</t>
  </si>
  <si>
    <t>položka zahrnuje úpravu pláně včetně vyrovnání výškových rozdílů. Míru zhutnění určuje projekt.</t>
  </si>
  <si>
    <t>18222</t>
  </si>
  <si>
    <t>ROZPROSTŘENÍ ORNICE VE SVAHU V TL DO 0,15M</t>
  </si>
  <si>
    <t xml:space="preserve"> "Dle technické zprávy, výkresových příloh projektové dokumentace. Dle výkazů materiálu projektu. Dle tabulky kubatur projektanta."_x000d_
 " - zásyp zeminou vhodnou pro osetí (ohumusování) tl. 150 mm 727 m3"_x000d_
 727/0.15 = 4846,667 [A]_x000d_
 Celkem: A = 4846,667 [B]_x000d_</t>
  </si>
  <si>
    <t>položka zahrnuje:
nutné přemístění ornice z dočasných skládek vzdálených do 50m
rozprostření ornice v předepsané tloušťce ve svahu přes 1:5</t>
  </si>
  <si>
    <t>18242</t>
  </si>
  <si>
    <t>ZALOŽENÍ TRÁVNÍKU HYDROOSEVEM NA ORNICI</t>
  </si>
  <si>
    <t xml:space="preserve"> "Dle technické zprávy, výkresových příloh projektové dokumentace. Dle výkazů materiálu projektu. Dle tabulky kubatur projektanta."_x000d_
 " - osetí svahů travním semenem"_x000d_
 4850 = 4850,000 [A]_x000d_
 Celkem: A = 4850,000 [B]_x000d_</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</si>
  <si>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</si>
  <si>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</si>
  <si>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</si>
  <si>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</si>
  <si>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</si>
  <si>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</si>
  <si>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 xml:space="preserve"> "Dle technické zprávy, výkresových příloh projektové dokumentace. Dle výkazů materiálu projektu. Dle tabulky kubatur projektanta."_x000d_
 " - osetí svahů travním semenem"_x000d_
 4850*0.01 = 48,500 [A]_x000d_
 Celkem: A = 48,500 [B]_x000d_</t>
  </si>
  <si>
    <t>položka zahrnuje veškerý materiál, výrobky a polotovary, včetně mimostaveništní a vnitrostaveništní dopravy (rovněž přesuny), včetně naložení a složení, případně s uložením</t>
  </si>
  <si>
    <t>R11533</t>
  </si>
  <si>
    <t>PRÁCE A DODÁVKY SPOJENÉ S ČERPÁNÍM VODY</t>
  </si>
  <si>
    <t xml:space="preserve"> "`Dle technické zprávy, výkresových příloh projektové dokumentace. Dle výkazů materiálu projektu. Dle tabulky kubatur projektanta.`"_x000d_
 "Provizorní čerpání vody z trativodů"_x000d_
 " - čerpání vody do 500 l/min"_x000d_
 1 = 1,000 [A]_x000d_</t>
  </si>
  <si>
    <t xml:space="preserve">Položka obsahuje: 
 - hydrogeologcký posudek navržení opatření pro snižování HPV 
 - odvod do recipientu nebo kanalizace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 další pomocné konstrukce a práce</t>
  </si>
  <si>
    <t>R182304</t>
  </si>
  <si>
    <t>ZAJIŠTĚNÍ ZEMINY VHODNÉ K OHUMUSOVÁNÍ, VČETNĚ NALOŽENÍ A DOVOZU NA MÍSTO STAVBY</t>
  </si>
  <si>
    <t xml:space="preserve"> "`Dle technické zprávy, výkresových příloh projektové dokumentace. Dle výkazů materiálu projektu. Dle tabulky kubatur projektanta.`"_x000d_
 "nutno dovézt humózní vrstvy"_x000d_
 73 = 73,000 [A]_x000d_</t>
  </si>
  <si>
    <t>2</t>
  </si>
  <si>
    <t>Zakládání</t>
  </si>
  <si>
    <t>21152</t>
  </si>
  <si>
    <t>SANAČNÍ ŽEBRA Z KAMENIVA DRCENÉHO</t>
  </si>
  <si>
    <t xml:space="preserve"> "`Dle technické zprávy, výkresových příloh projektové dokumentace. Dle výkazů materiálu projektu. Dle tabulky kubatur projektanta.`"_x000d_
 "`Trativody+ svodné potrubí`"_x000d_
 " `- zásyp rýhy trativodu kamenivem fr.16/32`"_x000d_
 211 = 211,000 [A]_x000d_</t>
  </si>
  <si>
    <t>položka zahrnuje dodávku předepsaného kameniva, mimostaveništní a vnitrostaveništní dopravu a jeho uložení není-li v zadávací dokumentaci uvedeno jinak, jedná se o nakupovaný materiál</t>
  </si>
  <si>
    <t>21461</t>
  </si>
  <si>
    <t>SEPARAČNÍ GEOTEXTILIE</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</si>
  <si>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1056 = 1056,000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</si>
  <si>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</si>
  <si>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</si>
  <si>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</si>
  <si>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451313</t>
  </si>
  <si>
    <t>PODKLADNÍ A VÝPLŇOVÉ VRSTVY Z PROSTÉHO BETONU C16/20</t>
  </si>
  <si>
    <t xml:space="preserve"> "`Dle technické zprávy, výkresových příloh projektové dokumentace. Dle výkazů materiálu projektu. Dle tabulky kubatur projektanta.`"_x000d_
 "Trativody"_x000d_
 " - podbetonování, beton C16/20 tl. 100mm 45 m"_x000d_
 3 = 3,000 [A]_x000d_
 "Přejezdová konstrukce (služební přechod)"_x000d_
 "podkladní beton C16/20 XC2 pod závěrnou zídku"_x000d_
 0.24 = 0,240 [B]_x000d_
 Celkem: A+B = 3,240 [C]_x000d_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</si>
  <si>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</si>
  <si>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</si>
  <si>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</si>
  <si>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 xml:space="preserve"> "`Dle technické zprávy, výkresových příloh projektové dokumentace. Dle výkazů materiálu projektu. Dle tabulky kubatur projektanta.`"_x000d_
 "Vyústní objekty"_x000d_
 " - beton podkladní C20/25nXF3 (pod dlažbu) tl. 0,10 m"_x000d_
 3 = 3,000 [A]_x000d_</t>
  </si>
  <si>
    <t>45145</t>
  </si>
  <si>
    <t>PODKL A VÝPLŇ VRSTVY Z MALTY CEMENTOVÉ</t>
  </si>
  <si>
    <t xml:space="preserve"> "`Dle technické zprávy, výkresových příloh projektové dokumentace. Dle výkazů materiálu projektu. Dle tabulky kubatur projektanta.`"_x000d_
 "Přejezdová konstrukce (služební přechod)"_x000d_
 "vyrovnávací vrstva cementové malty pod prefabrikát závěrné zídky tl. 0,01 - 0,03 m"_x000d_
 0.05+0.02 = 0,070 [A]_x000d_</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</si>
  <si>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</si>
  <si>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</si>
  <si>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</si>
  <si>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 xml:space="preserve"> "`Dle technické zprávy, výkresových příloh projektové dokumentace. Dle výkazů materiálu projektu. Dle tabulky kubatur projektanta.`"_x000d_
 "Vyústní objekty"_x000d_
 " - podkladní vrstva štěrkodrti (tl. 0,10 m)"_x000d_
 3 = 3,000 [A]_x000d_</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</si>
  <si>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</si>
  <si>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</si>
  <si>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</si>
  <si>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xml:space="preserve"> "`Dle technické zprávy, výkresových příloh projektové dokumentace. Dle výkazů materiálu projektu. Dle tabulky kubatur projektanta.`"_x000d_
 "`Trativody+ svodné potrubí`"_x000d_
 "` - štěrkopískový podsyp tl. 50mm`"_x000d_
 "`pod trativody`"_x000d_
 10 = 10,000 [A]_x000d_
 "`pod svodné potrubí`"_x000d_
 3 = 3,000 [B]_x000d_
 "`Trativodní šachty`"_x000d_
 "`plastové šachty- štěrkopískový podsyp tl.200mm"_x000d_
 2 = 2,000 [C]_x000d_
 "`betonové šachty - štěrkopískový podsyp tl. 50 mm`"_x000d_
 1 = 1,000 [D]_x000d_
 Celkem: A+B+C+D = 16,000 [E]_x000d_</t>
  </si>
  <si>
    <t>465512</t>
  </si>
  <si>
    <t>DLAŽBY Z LOMOVÉHO KAMENE NA MC</t>
  </si>
  <si>
    <t xml:space="preserve"> "`Dle technické zprávy, výkresových příloh projektové dokumentace. Dle výkazů materiálu projektu. Dle tabulky kubatur projektanta.`"_x000d_
 "Vyústění trativodů"_x000d_
 " - kamenná dlažba tl. 0,2m včetně vyspárování cementovou maltou"_x000d_
 28*0.2 = 5,600 [A]_x000d_
 Celkem: A = 5,600 [B]_x000d_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</si>
  <si>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</si>
  <si>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</si>
  <si>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 pozemní</t>
  </si>
  <si>
    <t>58302</t>
  </si>
  <si>
    <t>KRYT ZE SILNIČNÍCH DÍLCŮ (PANELŮ) TL 180MM</t>
  </si>
  <si>
    <t xml:space="preserve"> "položení betonových panelů pro ochranu zřízených kabelových tras 95 m"_x000d_
 95*3 = 285,000 [A]_x000d_</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</si>
  <si>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</si>
  <si>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50</t>
  </si>
  <si>
    <t>Železniční spodek</t>
  </si>
  <si>
    <t>501101</t>
  </si>
  <si>
    <t>ZŘÍZENÍ KONSTRUKČNÍ VRSTVY TĚLESA ŽELEZNIČNÍHO SPODKU ZE ŠTĚRKODRTI NOVÉ</t>
  </si>
  <si>
    <t xml:space="preserve"> "`Dle technické zprávy, výkresových příloh projektové dokumentace. Dle výkazů materiálu projektu. Dle tabulky kubatur projektanta.`"_x000d_
 "`Pražcové podloží`"_x000d_
 "podkladní vrstva ŠD fr. 0-32 tř. A "_x000d_
 495 = 495,000 [A]_x000d_
 "štěrkodrť ŠD 0/32 kv, vyzískano z provizorního stavu (předpoklad 90%)"_x000d_
 1852*0.1 = 185,200 [B]_x000d_
 "ZKPP - zesílená konstrukce pražcového podloží"_x000d_
 "- štěrkodrť ŠD 0/63 kv, nový materiál"_x000d_
 24 = 24,000 [C]_x000d_
 "- štěrkodrť ŠD 0/63 kv, vyzískano z provizorního stavu (předpoklad 90%)"_x000d_
 293*0.1 = 29,300 [D]_x000d_
 Celkem: A+B+C+D = 733,500 [E]_x000d_</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</si>
  <si>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</si>
  <si>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501103</t>
  </si>
  <si>
    <t>ZŘÍZENÍ KONSTRUKČNÍ VRSTVY TĚLESA ŽELEZNIČNÍHO SPODKU ZE ŠTĚRKODRTI VYZÍSKANÉ</t>
  </si>
  <si>
    <t xml:space="preserve"> "`Dle technické zprávy, výkresových příloh projektové dokumentace. Dle výkazů materiálu projektu. Dle tabulky kubatur projektanta.`"_x000d_
 "`Pražcové podloží`"_x000d_
 "štěrkodrť ŠD 0/32 kv, vyzískano z provizorního stavu (předpoklad 90%)"_x000d_
 1852*0.9 = 1666,800 [A]_x000d_
 "ZKPP - zesílená konstrukce pražcového podloží"_x000d_
 "- štěrkodrť ŠD 0/63 kv, vyzískano z provizorního stavu (předpoklad 90%)"_x000d_
 293*0.9 = 263,700 [B]_x000d_
 Celkem: A+B = 1930,500 [C]_x000d_</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</si>
  <si>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</si>
  <si>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</si>
  <si>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</si>
  <si>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 xml:space="preserve"> "`Dle technické zprávy, výkresových příloh projektové dokumentace. Dle výkazů materiálu projektu. Dle tabulky kubatur projektanta.`"_x000d_
 "Pražcové podloží"_x000d_
 "drcené kamenivo DK 0/125 kv, tl. min 200 mm"_x000d_
 320 = 320,000 [A]_x000d_
 "ZKPP - zesílená konstrukce pražcového podloží"_x000d_
 "drcené kamenivo DK 0/125 kv, vyzískano z provizorního stavu (předpoklad 90%)"_x000d_
 325*0.1 = 32,500 [B]_x000d_
 Celkem: A+B = 352,500 [C]_x000d_</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</si>
  <si>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</si>
  <si>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501203</t>
  </si>
  <si>
    <t>ZŘÍZENÍ KONSTRUKČNÍ VRSTVY TĚLESA ŽELEZNIČNÍHO SPODKU Z DRCENÉHO KAMENIVA VYZÍSKANÉ</t>
  </si>
  <si>
    <t xml:space="preserve"> "`Dle technické zprávy, výkresových příloh projektové dokumentace. Dle výkazů materiálu projektu. Dle tabulky kubatur projektanta.`"_x000d_
 "ZKPP - zesílená konstrukce pražcového podloží"_x000d_
 "drcené kamenivo DK 0/125 kv, vyzískano z provizorního stavu (předpoklad 90%)"_x000d_
 325*0.9 = 292,500 [A]_x000d_
 Celkem: A = 292,500 [B]_x000d_</t>
  </si>
  <si>
    <t>1. Položka obsahuje:
 – přezkoušení kvality vyzískaného materiálu
 – dopravu vyzískaného drceného kameniva z mezideponie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</si>
  <si>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</si>
  <si>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</si>
  <si>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 "Dle technické zprávy, výkresových příloh projektové dokumentace. Dle výkazů materiálu projektu. Dle tabulky kubatur projektanta."_x000d_
 "Pražcové podloží"_x000d_
 "separační geotextilie"_x000d_
 1639 = 1639,000 [A]_x000d_
 "ZKPP - zesílená konstrukce pražcového podloží"_x000d_
 "separační geotextilie"_x000d_
 1092 = 1092,000 [B]_x000d_
 Celkem: A+B = 2731,000 [C]_x000d_</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</si>
  <si>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</si>
  <si>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Trubní vedení</t>
  </si>
  <si>
    <t>87434</t>
  </si>
  <si>
    <t>POTRUBÍ Z TRUB PLASTOVÝCH ODPADNÍCH DN DO 200MM</t>
  </si>
  <si>
    <t xml:space="preserve"> "`Dle technické zprávy, výkresových příloh projektové dokumentace. Dle výkazů materiálu projektu. Dle tabulky kubatur projektanta.`"_x000d_
 "svodné potrubí PE HD - DN 200 mm"_x000d_
 68 = 68,000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</si>
  <si>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</si>
  <si>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</si>
  <si>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</si>
  <si>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 xml:space="preserve"> "`Dle technické zprávy, výkresových příloh projektové dokumentace. Dle výkazů materiálu projektu. Dle tabulky kubatur projektanta.`"_x000d_
 "`Trativody+ svodné potrubí`"_x000d_
 "` - trativodky PE HD - DN 150mm`"_x000d_
 337 = 337,000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</si>
  <si>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</si>
  <si>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 xml:space="preserve"> "`Dle technické zprávy, výkresových příloh projektové dokumentace. Dle výkazů materiálu projektu. Dle tabulky kubatur projektanta.`"_x000d_
 "celková délka chrániček DN160 vč.102 ks víček"_x000d_
 839 = 839,000 [A]_x000d_
 Celkem: A = 839,000 [B]_x000d_</t>
  </si>
  <si>
    <t>89443</t>
  </si>
  <si>
    <t>ŠACHTY KANAL ZE ŽELEZOBET VČET VÝZT NA POTRUBÍ DN DO 200MM</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</si>
  <si>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11 m"_x000d_
 7 = 7,000 [A]_x000d_</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</si>
  <si>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</si>
  <si>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894846</t>
  </si>
  <si>
    <t>ŠACHTY KANALIZAČNÍ PLASTOVÉ D 400MM</t>
  </si>
  <si>
    <t xml:space="preserve"> "`Dle technické zprávy, výkresových příloh projektové dokumentace. Dle výkazů materiálu projektu. Dle tabulky kubatur projektanta.`"_x000d_
 "`Trativodní šachty`"_x000d_
 "` - trativodní šachty plastové PE HD DN 400 s uzamykatelným poklopem`"_x000d_
 "výška celkem 14,7 m"_x000d_
 9 = 9,000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</si>
  <si>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</si>
  <si>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</si>
  <si>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</si>
  <si>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 xml:space="preserve"> "`Dle technické zprávy, výkresových příloh projektové dokumentace. Dle výkazů materiálu projektu. Dle tabulky kubatur projektanta.`"_x000d_
 "Vyústní objekty"_x000d_
 " - vyustění svodného potrubí na terén s odláždním"_x000d_
 7 = 7,000 [A]_x000d_
 Celkem: A = 7,000 [B]_x000d_</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</si>
  <si>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</si>
  <si>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899522</t>
  </si>
  <si>
    <t>OBETONOVÁNÍ POTRUBÍ Z PROSTÉHO BETONU DO C12/15</t>
  </si>
  <si>
    <t xml:space="preserve"> "`Dle technické zprávy, výkresových příloh projektové dokumentace. Dle výkazů materiálu projektu. Dle tabulky kubatur projektanta.`"_x000d_
 " - obetonování chrániček betonem C12/15 XF3 40m"_x000d_
 24 = 24,000 [A]_x000d_</t>
  </si>
  <si>
    <t>899523</t>
  </si>
  <si>
    <t>OBETONOVÁNÍ POTRUBÍ Z PROSTÉHO BETONU DO C16/20</t>
  </si>
  <si>
    <t xml:space="preserve"> "`Dle technické zprávy, výkresových příloh projektové dokumentace. Dle výkazů materiálu projektu. Dle tabulky kubatur projektanta.`"_x000d_
 " - obetonování svodného potrubí (pod komunikací či kolejí) betonem C16/20nX0 40m"_x000d_
 14 = 14,000 [A]_x000d_</t>
  </si>
  <si>
    <t>R89901</t>
  </si>
  <si>
    <t>PLECHOVÝ ŠTÍTEK S OZNAČENÍM ČÍSLA ŠACHTY KOMPLETNÍ DODÁVKA A MONTÁŽ</t>
  </si>
  <si>
    <t xml:space="preserve"> "`Dle technické zprávy, výkresových příloh projektové dokumentace. Dle výkazů materiálu projektu. Dle tabulky kubatur projektanta.`"_x000d_
 "`Trativodní šachty`"_x000d_
 " `- plechový štítek s označením čísla šachty - osazeno na šachty`"_x000d_
 16 = 16,000 [A]_x000d_</t>
  </si>
  <si>
    <t>Kompletní dodávka a montáž vč. dopravy a všech potřebných materiálů bez ohledu na použité technologii.</t>
  </si>
  <si>
    <t>921112</t>
  </si>
  <si>
    <t>ŽELEZNIČNÍ PŘEJEZD CELOPRYŽOVÝ NA BETONOVÝCH PRAŽCÍCH</t>
  </si>
  <si>
    <t xml:space="preserve"> "`Dle technické zprávy, výkresových příloh projektové dokumentace. Dle výkazů materiálu projektu. Dle tabulky kubatur projektanta.`"_x000d_
 "celopryžová přejezdová konsrukce (včetně vnitřních a vnějších přejezdových panelů,závěrné zídky, výstroje a pojistkami proti posunu 2,4 m"_x000d_
 "základový blok B35 pod záv. zídku 0,38 m3"_x000d_
 "ochranný náběh, žárově zinkovaný plech (P6), ocel S235 4 ks"_x000d_
 "montážní sada na pryžovou přejezdovou konstrukci 2 ks"_x000d_
 8.65 = 8,650 [A]_x000d_</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</si>
  <si>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</si>
  <si>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922401</t>
  </si>
  <si>
    <t>ZARÁŽEDLO KOLEJNICOVÉ</t>
  </si>
  <si>
    <t xml:space="preserve"> "`Dle technické zprávy, výkresových příloh projektové dokumentace. Dle výkazů materiálu projektu. Dle tabulky kubatur projektanta.`"_x000d_
 "kolejnicové zarážedlo + montáž"_x000d_
 1 = 1,000 [A]_x000d_
 Celkem: A = 1,000 [B]_x000d_</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</si>
  <si>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</si>
  <si>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96612</t>
  </si>
  <si>
    <t>BOURÁNÍ KONSTRUKCÍ Z KAMENE NA SUCHO</t>
  </si>
  <si>
    <t xml:space="preserve"> "`Dle technické zprávy, výkresových příloh projektové dokumentace. Dle výkazů materiálu projektu. Dle tabulky kubatur projektanta.`"_x000d_
 "Demontáž gabionové zídky"_x000d_
 169 = 169,000 [A]_x000d_
 Celkem: A = 169,000 [B]_x000d_</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</si>
  <si>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</si>
  <si>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</si>
  <si>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</si>
  <si>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Celkem: A = 22,727 [B]_x000d_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</si>
  <si>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</si>
  <si>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</si>
  <si>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</si>
  <si>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 xml:space="preserve"> "`Dle technické zprávy, výkresových příloh projektové dokumentace. Dle výkazů materiálu projektu. Dle tabulky kubatur projektanta.`"_x000d_
 "Demontáž gabionové zídky"_x000d_
 1 = 1,000 [A]_x000d_
 Celkem: A = 1,000 [B]_x000d_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</si>
  <si>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</si>
  <si>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NEOCEŇOVAT - POPLATKY ZA LIKVIDACI ODPADŮ NEKONTAMINOVANÝCH - 17 05 04 VYTĚŽENÉ ZEMINY A HORNINY - I. TŘÍDA - TĚŽITELNOSTI VČ. DOPRAVY NA SKLÁDKU A MANIPULACE</t>
  </si>
  <si>
    <t xml:space="preserve"> "`Dle technické zprávy, výkresových příloh projektové dokumentace. Dle výkazů materiálu projektu. Dle tabulky kubatur projektanta.`"_x000d_
 "`Bilance zemin`"_x000d_
 " - zemina nevhodná do násypů"_x000d_
 3276 = 3276,000 [A]_x000d_
 "zůstatek vhodné zeminy"_x000d_
 "do odpadu - výkopová zemina - odkop (o) 17 05 04"_x000d_
 372 = 372,000 [B]_x000d_
 Celkem: A+B = 3648,000 [C]_x000d_</t>
  </si>
  <si>
    <t>R015140</t>
  </si>
  <si>
    <t>906</t>
  </si>
  <si>
    <t>NEOCEŇOVAT - POPLATKY ZA LIKVIDACI ODPADŮ NEKONTAMINOVANÝCH - 17 01 01 BETON Z DEMOLIC OBJEKTŮ, ZÁKLADŮ TV APOD. VČ. DOPRAVY NA SKLÁDKU A MANIPULACE (PROSTÝ A ARMOVANÝ BETON)</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</si>
  <si>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"položení betonových panelů pro ochranu zřízených kabelových tras 95 m"_x000d_
 95*3*2.4*0.18 = 123,120 [B]_x000d_
 Celkem: A+B+C = 0,000 [D]_x000d_</t>
  </si>
  <si>
    <t>R015330</t>
  </si>
  <si>
    <t>925</t>
  </si>
  <si>
    <t>NEOCEŇOVAT - POPLATKY ZA LIKVIDACI ODPADŮ NEKONTAMINOVANÝCH - 17 05 04 KAMENNÁ SUŤ VČ. DOPRAVY NA SKLÁDKU A MANIPULACE</t>
  </si>
  <si>
    <t xml:space="preserve"> "`Dle technické zprávy, výkresových příloh projektové dokumentace. Dle výkazů materiálu projektu. Dle tabulky kubatur projektanta.`"_x000d_
 "Demontáž gabionové zídky"_x000d_
 "zemina a kamení do odpadu (o) 17 05 04"_x000d_
 423 = 423,000 [A]_x000d_
 Celkem: A = 423,000 [B]_x000d_</t>
  </si>
  <si>
    <t xml:space="preserve"> "`Dle technické zprávy, výkresových příloh projektové dokumentace. Dle výkazů materiálu projektu. Dle tabulky kubatur projektanta.`"_x000d_
 "Demontáž gabionové zídky"_x000d_
 "ocelové konstrukce do odpadu (o) 17 04 05"_x000d_
 1 = 1,000 [A]_x000d_
 Celkem: A = 1,000 [B]_x000d_</t>
  </si>
  <si>
    <t>SO 31-11-02</t>
  </si>
  <si>
    <t>ŽST Brno-Židenice, železniční spodek – provizorní stav</t>
  </si>
  <si>
    <t xml:space="preserve"> "`Dle technické zprávy, výkresových příloh projektové dokumentace. Dle výkazů materiálu projektu. Dle tabulky kubatur projektanta.`"_x000d_
 "výkopy – zemina "_x000d_
 9642 = 9642,000 [A]_x000d_
 Celkem: A = 9642,000 [B]_x000d_</t>
  </si>
  <si>
    <t xml:space="preserve"> "`Dle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mm"_x000d_
 332 = 332,000 [E]_x000d_
 Celkem: A+B+C+D+E = 3478,000 [F]_x000d_</t>
  </si>
  <si>
    <t xml:space="preserve"> "`Dle technické zprávy, výkresových příloh projektové dokumentace. Dle výkazů materiálu projektu. Dle tabulky kubatur projektanta.`"_x000d_
 "`Výkopy  - třída těžitelnosti I ve smyslu ČSN 73 6133`"_x000d_
 " `- výkop rýhy pro svodné potrubí š. 0,8`"_x000d_
 39 = 39,000 [A]_x000d_
 "výkop rýhy pro chráničky"_x000d_
 130 = 130,000 [B]_x000d_
 "výkop rýhy pro trativody"_x000d_
 188 = 188,000 [C]_x000d_
 Celkem: A+B+C = 357,000 [D]_x000d_</t>
  </si>
  <si>
    <t xml:space="preserve"> "`Dle technické zprávy, výkresových příloh projektové dokumentace. Dle výkazů materiálu projektu. Dle tabulky kubatur projektanta.`"_x000d_
 "` - výkop pro trativodní šachty betonové`"_x000d_
 7 = 7,000 [A]_x000d_
 " `- výkop pro trativodní šachty plastové`"_x000d_
 14 = 14,000 [B]_x000d_
 Celkem: A+B = 21,000 [C]_x000d_</t>
  </si>
  <si>
    <t xml:space="preserve"> "`Dle technické zprávy, výkresových příloh projektové dokumentace. Dle výkazů materiálu projektu. Dle tabulky kubatur projektanta.`"_x000d_
 " - rozšíření stávajícího násypu celkem 10055 m3"_x000d_
 " - zemina vhodná do násypů"_x000d_
 3006 = 3006,000 [A]_x000d_</t>
  </si>
  <si>
    <t xml:space="preserve"> "`Dle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 332 m3"_x000d_
 332 = 332,000 [E]_x000d_
 Celkem: A+B+C+D+E = 3478,000 [F]_x000d_</t>
  </si>
  <si>
    <t>17180</t>
  </si>
  <si>
    <t>ULOŽENÍ SYPANINY DO NÁSYPŮ Z NAKUPOVANÝCH MATERIÁLŮ</t>
  </si>
  <si>
    <t xml:space="preserve"> "`Dle technické zprávy, výkresových příloh projektové dokumentace. Dle výkazů materiálu projektu. Dle tabulky kubatur projektanta.`"_x000d_
 " - rozšíření stávajícího násypu celkem 10055 m3"_x000d_
 " - zemina vhodná do násypů 3006 m3"_x000d_
 "nakupovaný materiál"_x000d_
 7049 = 7049,000 [A]_x000d_</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</si>
  <si>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</si>
  <si>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projektanta.`"_x000d_
 "zhutněný zásyp rýhy pro svodné potrubí š. 0,8 m (zemina z výkopů - vhodná zemina do násypů)     "_x000d_
 28 = 28,000 [A]_x000d_
 "zhutněný zásyp rýhy pro chráničky"_x000d_
 109 = 109,000 [B]_x000d_
 Celkem: A+B = 137,000 [C]_x000d_</t>
  </si>
  <si>
    <t>17481</t>
  </si>
  <si>
    <t>ZÁSYP JAM A RÝH Z NAKUPOVANÝCH MATERIÁLŮ</t>
  </si>
  <si>
    <t xml:space="preserve"> "`Dle technické zprávy, výkresových příloh projektové dokumentace. Dle výkazů materiálu projektu. Dle tabulky kubatur projektanta.`"_x000d_
 "zásyp krabicových dílů U3 ŠD fr. 0/32"_x000d_
 65 = 65,000 [A]_x000d_
 Celkem: A = 65,000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</si>
  <si>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</si>
  <si>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projektanta.`"_x000d_
 "obsyp šachet (zemina z výkopu)"_x000d_
 3 = 3,000 [A]_x000d_
 Celkem: A = 3,000 [B]_x000d_</t>
  </si>
  <si>
    <t xml:space="preserve"> "`Dle technické zprávy, výkresových příloh projektové dokumentace. Dle výkazů materiálu projektu. Dle tabulky kubatur projektanta.`"_x000d_
 "Trativodní šachty"_x000d_
 " - obsyp šachty kamenivem fr. 16/32"_x000d_
 11 = 11,000 [A]_x000d_
 "Chráničky"_x000d_
 "obsyp - štěrkopísek"_x000d_
 3 = 3,000 [B]_x000d_
 Celkem: A+B = 14,000 [C]_x000d_</t>
  </si>
  <si>
    <t xml:space="preserve"> "`Dle technické zprávy, výkresových příloh projektové dokumentace. Dle výkazů materiálu projektu. Dle tabulky kubatur projektanta.`"_x000d_
 "úprava a přehutnění pláně pod gabiony"_x000d_
 260 = 260,000 [A]_x000d_
 "úprava a přehutnění pláně pod zídkami"_x000d_
 207 = 207,000 [B]_x000d_
 "úprava a přehutnění zemní pláně "_x000d_
 6345 = 6345,000 [C]_x000d_
 Celkem: A+B+C = 6812,000 [D]_x000d_</t>
  </si>
  <si>
    <t xml:space="preserve"> "Dle technické zprávy, výkresových příloh projektové dokumentace. Dle výkazů materiálu projektu. Dle tabulky kubatur projektanta."_x000d_
 "Ochrana svahů"_x000d_
 " - zásyp zeminou vhodnou pro osetí (ohumusování) tl. 150 mm 332 m3"_x000d_
 332/0.15 = 2213,333 [A]_x000d_
 Celkem: A = 2213,333 [B]_x000d_</t>
  </si>
  <si>
    <t xml:space="preserve"> "Dle technické zprávy, výkresových příloh projektové dokumentace. Dle výkazů materiálu projektu. Dle tabulky kubatur projektanta."_x000d_
 "Ochrana svahů "_x000d_
 " - osetí svahů travním semenem"_x000d_
 2210 = 2210,000 [A]_x000d_
 "opevnění strmého svahu měkkým lícem"_x000d_
 "hydroosev"_x000d_
 130 = 130,000 [B]_x000d_
 Celkem: A+B = 2340,000 [C]_x000d_</t>
  </si>
  <si>
    <t xml:space="preserve"> "Dle technické zprávy, výkresových příloh projektové dokumentace. Dle výkazů materiálu projektu. Dle tabulky kubatur projektanta."_x000d_
 " - osetí svahů travním semenem"_x000d_
 2210*0.01 = 22,100 [A]_x000d_
 "opevnění strmého svahu měkkým lícem"_x000d_
 "hydroosev"_x000d_
 130*0.01 = 1,300 [B]_x000d_
 Celkem: A+B = 23,400 [C]_x000d_</t>
  </si>
  <si>
    <t xml:space="preserve"> "`Dle technické zprávy, výkresových příloh projektové dokumentace. Dle výkazů materiálu projektu. Dle tabulky kubatur projektanta.`"_x000d_
 "`Trativody+ svodné potrubí`"_x000d_
 " `- zásyp rýhy trativodu kamenivem fr.16/32`"_x000d_
 190 = 190,000 [A]_x000d_</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</si>
  <si>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675 = 675,000 [A]_x000d_
 "Rozšíření stezky gabiónem"_x000d_
 "separační geotextilie (bez přesahů"_x000d_
 651 = 651,000 [B]_x000d_
 Celkem: A+B = 1326,000 [C]_x000d_</t>
  </si>
  <si>
    <t>23217</t>
  </si>
  <si>
    <t>ŠTĚTOVÉ STĚNY BERANĚNÉ Z KOVOVÝCH DÍLCŮ DOČASNÉ (HMOTNOST)</t>
  </si>
  <si>
    <t xml:space="preserve"> "`Dle technické zprávy, výkresových příloh projektové dokumentace. Dle výkazů materiálu projektu. Dle tabulky kubatur projektanta.`"_x000d_
 "Pažení rozšíření svahu (ocel 10210-1(S235.11373))"_x000d_
 "pažení štětovnicí IIIn délky 8.5 m 289 ks"_x000d_
 152 = 152,000 [A]_x000d_
 "převázka"_x000d_
 7 = 7,000 [B]_x000d_
 "pažení štětovnicí IIIn délky 9.0 m 287 ks"_x000d_
 160 = 160,000 [C]_x000d_
 "převázka"_x000d_
 7 = 7,000 [D]_x000d_
 "3%ocel"_x000d_
 326*0.01*3 = 9,780 [E]_x000d_
 Celkem: A+B+C+D+E = 335,780 [F]_x000d_</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</si>
  <si>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</si>
  <si>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</si>
  <si>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</si>
  <si>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položka zahrnuje odstranění stěn včetně odvozu a uložení na skládku</t>
  </si>
  <si>
    <t>27231</t>
  </si>
  <si>
    <t>ZÁKLADY Z PROSTÉHO BETONU</t>
  </si>
  <si>
    <t xml:space="preserve"> "`Dle technické zprávy, výkresových příloh projektové dokumentace. Dle výkazů materiálu projektu. Dle tabulky kubatur projektanta.`"_x000d_
 "Zábradlí u strmých svahů"_x000d_
 "základová patka z prostého betonu C12/15"_x000d_
 1 = 1,000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</si>
  <si>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</si>
  <si>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289971</t>
  </si>
  <si>
    <t>OPLÁŠTĚNÍ (ZPEVNĚNÍ) Z GEOTEXTILIE</t>
  </si>
  <si>
    <t xml:space="preserve"> "`Dle technické zprávy, výkresových příloh projektové dokumentace. Dle výkazů materiálu projektu. Dle tabulky kubatur projektanta.`"_x000d_
 "tkaná PET geotextilie"_x000d_
 2760 = 2760,000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</si>
  <si>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</si>
  <si>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289972</t>
  </si>
  <si>
    <t>OPLÁŠTĚNÍ (ZPEVNĚNÍ) Z GEOMŘÍŽOVIN</t>
  </si>
  <si>
    <t xml:space="preserve"> "`Dle technické zprávy, výkresových příloh projektové dokumentace. Dle výkazů materiálu projektu. Dle tabulky kubatur projektanta.`"_x000d_
 "zpevnění geomřížemi s tahovou pevností 40 - 80 kN/m"_x000d_
 15622 = 15622,000 [A]_x000d_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</si>
  <si>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</si>
  <si>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R28961</t>
  </si>
  <si>
    <t>OPEVNĚNÍ SVAHU MĚKKÝM LÍCEM</t>
  </si>
  <si>
    <t xml:space="preserve"> "`Dle technické zprávy, výkresových příloh projektové dokumentace. Dle výkazů materiálu projektu. Dle tabulky kubatur projektanta.`"_x000d_
 "celková plocha opevnění 130m2"_x000d_
 "realizace posuvným bednění 130 m2"_x000d_
 130 = 130,000 [A]_x000d_</t>
  </si>
  <si>
    <t>3</t>
  </si>
  <si>
    <t>Svislé a kompletní konstrukce</t>
  </si>
  <si>
    <t>327115</t>
  </si>
  <si>
    <t>ZDI OPĚR, ZÁRUB, NÁBŘEŽ Z DÍLCŮ BETON DO C30/37</t>
  </si>
  <si>
    <t xml:space="preserve"> "`Dle technické zprávy, výkresových příloh projektové dokumentace. Dle výkazů materiálu projektu. Dle tabulky kubatur projektanta.`"_x000d_
 "Rozšíření stezky krabicovým dílem opěrných zdí U3"_x000d_
 "počet krabicových dílů U3 46 ks celkem 138 m"_x000d_
 46*0.85 = 39,100 [A]_x000d_
 Celkem: A = 39,100 [B]_x000d_</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</si>
  <si>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</si>
  <si>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348175</t>
  </si>
  <si>
    <t>ZÁBRADLÍ Z DÍLCŮ KOVOVÝCH ŽÁROVĚ STŘÍKANÉ KOVEM S NÁTĚREM</t>
  </si>
  <si>
    <t>KG</t>
  </si>
  <si>
    <t xml:space="preserve"> "`Dle technické zprávy, výkresových příloh projektové dokumentace. Dle výkazů materiálu projektu. Dle tabulky kubatur projektanta.`"_x000d_
 "Zábradlí u strmých svahů 32 m"_x000d_
 "sloupky 32 ks"_x000d_
 "předpoklad 25 kg/bm"_x000d_
 25*32 = 800,000 [A]_x000d_
 Celkem: A = 800,000 [B]_x000d_</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</si>
  <si>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</si>
  <si>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</si>
  <si>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</si>
  <si>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 xml:space="preserve"> "`Dle technické zprávy, výkresových příloh projektové dokumentace. Dle výkazů materiálu projektu. Dle tabulky kubatur projektanta.`"_x000d_
 "Rozšíření stezky krabicovým dílem opěrných zdí U3"_x000d_
 "podkladní vrstva, suchá betonová směs C12/15 tl. 150 mm"_x000d_
 15 = 15,000 [A]_x000d_</t>
  </si>
  <si>
    <t xml:space="preserve"> "`Dle technické zprávy, výkresových příloh projektové dokumentace. Dle výkazů materiálu projektu. Dle tabulky kubatur projektanta.`"_x000d_
 "Vyústní objekty"_x000d_
 " - beton podkladní C20/25nXF3 (pod dlažbu) tl. 0,10 m"_x000d_
 1 = 1,000 [A]_x000d_</t>
  </si>
  <si>
    <t xml:space="preserve"> "`Dle technické zprávy, výkresových příloh projektové dokumentace. Dle výkazů materiálu projektu. Dle tabulky kubatur projektanta.`"_x000d_
 "Vyústní objekty"_x000d_
 " - podkladní vrstva štěrkodrti (tl. 0,10 m)"_x000d_
 1 = 1,000 [A]_x000d_</t>
  </si>
  <si>
    <t xml:space="preserve"> "`Dle technické zprávy, výkresových příloh projektové dokumentace. Dle výkazů materiálu projektu. Dle tabulky kubatur projektanta.`"_x000d_
 "Rozšíření stezky gabiónem"_x000d_
 " - štěrkopískový podsyp tl. 100 mm"_x000d_
 23 = 23,000 [A]_x000d_
 "Trativody"_x000d_
 "štěrkopískový podsyp tl. 0,05 m"_x000d_
 6 = 6,000 [B]_x000d_
 "Trativodní šachty"_x000d_
 "štěrkopískový podsyp tl. 0,20 m"_x000d_
 2 = 2,000 [C]_x000d_
 "štěrkopískový podsyp tl. 0,10 m"_x000d_
 1 = 1,000 [D]_x000d_
 "Svodné potrubí"_x000d_
 "štěrkopískový podsyp"_x000d_
 1 = 1,000 [E]_x000d_
 Celkem: A+B+C+D+E = 33,000 [F]_x000d_</t>
  </si>
  <si>
    <t>4642B3</t>
  </si>
  <si>
    <t xml:space="preserve">ZPEVNĚNÉ PLOCHY Z GABIONŮ  SYPANÝCH, DRÁT O2,2MM, POVRCHOVÁ ÚPRAVA Zn + Al + PA6</t>
  </si>
  <si>
    <t xml:space="preserve"> "`Dle technické zprávy, výkresových příloh projektové dokumentace. Dle výkazů materiálu projektu. Dle tabulky kubatur projektanta.`"_x000d_
 "Rozšíření stezky gabiónem"_x000d_
 " - gabionové koše 1.0x1.0 (bxh) 169 m"_x000d_
 1*1*169 = 169,000 [A]_x000d_</t>
  </si>
  <si>
    <t>- položka zahrnuje dodávku a osazení drátěných košů s výplní lomovým kamenem.
- jedná se o gabionové matrace o tl. do 300mm.</t>
  </si>
  <si>
    <t xml:space="preserve"> "`Dle technické zprávy, výkresových příloh projektové dokumentace. Dle výkazů materiálu projektu. Dle tabulky kubatur projektanta.`"_x000d_
 "Vyústění trativodů"_x000d_
 " - kamenná dlažba tl. 0,2m včetně vyspárování cementovou maltou"_x000d_
 8*0.2 = 1,600 [A]_x000d_
 Celkem: A = 1,600 [B]_x000d_</t>
  </si>
  <si>
    <t xml:space="preserve"> "`Dle technické zprávy, výkresových příloh projektové dokumentace. Dle výkazů materiálu projektu. Dle tabulky kubatur projektanta.`"_x000d_
 "`Pražcové podloží`"_x000d_
 "ZKPP - zesílená konstrukce pražcového podloží"_x000d_
 "štěrkodrť ŠD 0/63 kv, tl. min 300 mm"_x000d_
 326 = 326,000 [A]_x000d_</t>
  </si>
  <si>
    <t>501102</t>
  </si>
  <si>
    <t>ZŘÍZENÍ KONSTRUKČNÍ VRSTVY TĚLESA ŽELEZNIČNÍHO SPODKU ZE ŠTĚRKODRTI RECYKLOVANÉ</t>
  </si>
  <si>
    <t xml:space="preserve"> "`Dle technické zprávy, výkresových příloh projektové dokumentace. Dle výkazů materiálu projektu. Dle tabulky kubatur projektanta.`"_x000d_
 "`Pražcové podloží`"_x000d_
 "recyklace KL - podrcení na štěrkodrť ŠD 0/32 kv"_x000d_
 2029 = 2029,000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</si>
  <si>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</si>
  <si>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 xml:space="preserve"> "`Dle technické zprávy, výkresových příloh projektové dokumentace. Dle výkazů materiálu projektu. Dle tabulky kubatur projektanta.`"_x000d_
 "`Pražcové podloží`"_x000d_
 "ZKPP - zesílená konstrukce pražcového podloží"_x000d_
 "drcené kamenivo DK 0/125 kv, tl. min 300 mm"_x000d_
 361 = 361,000 [A]_x000d_</t>
  </si>
  <si>
    <t xml:space="preserve"> "`Dle technické zprávy, výkresových příloh projektové dokumentace. Dle výkazů materiálu projektu. Dle tabulky kubatur projektanta.`"_x000d_
 "`Pražcové podloží`"_x000d_
 "ZKPP - zesílená konstrukce pražcového podloží"_x000d_
 "separační geotextilie"_x000d_
 1294 = 1294,000 [A]_x000d_</t>
  </si>
  <si>
    <t>711111</t>
  </si>
  <si>
    <t>IZOLACE BĚŽNÝCH KONSTRUKCÍ PROTI ZEMNÍ VLHKOSTI ASFALTOVÝMI NÁTĚRY</t>
  </si>
  <si>
    <t xml:space="preserve"> "`Dle technické zprávy, výkresových příloh projektové dokumentace. Dle výkazů materiálu projektu. Dle tabulky kubatur projektanta.`"_x000d_
 "hydroizolace zídky U3 z rubové strany 1x nátěr Alt"_x000d_
 193 = 193,000 [A]_x000d_
 "hydroizolace zídky U3 z rubové strany 2x nátěr Aln"_x000d_
 386 = 386,000 [B]_x000d_
 Celkem: A+B = 579,000 [C]_x000d_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</si>
  <si>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</si>
  <si>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 xml:space="preserve"> "`Dle technické zprávy, výkresových příloh projektové dokumentace. Dle výkazů materiálu projektu. Dle tabulky kubatur projektanta.`"_x000d_
 "svodné potrubí PE HD - DN 200 mm"_x000d_
 30 = 30,000 [A]_x000d_</t>
  </si>
  <si>
    <t xml:space="preserve"> "`Dle technické zprávy, výkresových příloh projektové dokumentace. Dle výkazů materiálu projektu. Dle tabulky kubatur projektanta.`"_x000d_
 "`Trativody+ svodné potrubí`"_x000d_
 "` - trativodky PE HD - DN 150mm`"_x000d_
 215 = 215,000 [A]_x000d_</t>
  </si>
  <si>
    <t xml:space="preserve"> "`Dle technické zprávy, výkresových příloh projektové dokumentace. Dle výkazů materiálu projektu. Dle tabulky kubatur projektanta.`"_x000d_
 "celková délka chrániček DN160 vč.48 ks víček"_x000d_
 386 = 386,000 [A]_x000d_
 Celkem: A = 386,000 [B]_x000d_</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</si>
  <si>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6 m"_x000d_
 2 = 2,000 [A]_x000d_</t>
  </si>
  <si>
    <t xml:space="preserve"> "`Dle technické zprávy, výkresových příloh projektové dokumentace. Dle výkazů materiálu projektu. Dle tabulky kubatur projektanta.`"_x000d_
 "`Trativodní šachty`"_x000d_
 "` - trativodní šachty plastové PE HD DN 400 s uzamykatelným poklopem`"_x000d_
 "výška celkem 16,1 m"_x000d_
 8 = 8,000 [A]_x000d_</t>
  </si>
  <si>
    <t xml:space="preserve"> "`Dle technické zprávy, výkresových příloh projektové dokumentace. Dle výkazů materiálu projektu. Dle tabulky kubatur projektanta.`"_x000d_
 "Vyústní objekty"_x000d_
 " - vyustění příkopu na terén s odlážděním"_x000d_
 2 = 2,000 [A]_x000d_
 Celkem: A = 2,000 [B]_x000d_</t>
  </si>
  <si>
    <t>899123</t>
  </si>
  <si>
    <t>MŘÍŽE Z KOMPOZITU SAMOSTATNÉ</t>
  </si>
  <si>
    <t xml:space="preserve"> "`Dle technické zprávy, výkresových příloh projektové dokumentace. Dle výkazů materiálu projektu. Dle tabulky kubatur projektanta.`"_x000d_
 "zakrytí odvodňovacích otvorů mřížkou"_x000d_
 92 = 92,000 [A]_x000d_</t>
  </si>
  <si>
    <t>Položka zahrnuje:
- dodávku a osazení předepsané mříže včetně rámu
Položka nezahrnuje:
- x</t>
  </si>
  <si>
    <t xml:space="preserve"> "`Dle technické zprávy, výkresových příloh projektové dokumentace. Dle výkazů materiálu projektu. Dle tabulky kubatur projektanta.`"_x000d_
 " - obetonování chrániček betonem C12/15 XF3"_x000d_
 12 = 12,000 [A]_x000d_</t>
  </si>
  <si>
    <t xml:space="preserve"> "`Dle technické zprávy, výkresových příloh projektové dokumentace. Dle výkazů materiálu projektu. Dle tabulky kubatur projektanta.`"_x000d_
 " - obetonování svodného potrubí (pod komunikací či kolejí) betonem C16/20nX0 30 m"_x000d_
 10 = 10,000 [A]_x000d_</t>
  </si>
  <si>
    <t xml:space="preserve"> "`Dle technické zprávy, výkresových příloh projektové dokumentace. Dle výkazů materiálu projektu. Dle tabulky kubatur projektanta.`"_x000d_
 "`Trativodní šachty`"_x000d_
 " `- plechový štítek s označením čísla šachty - osazeno na šachty`"_x000d_
 2+8 = 10,000 [A]_x000d_</t>
  </si>
  <si>
    <t>965441</t>
  </si>
  <si>
    <t>ODSTRANĚNÍ ZARÁŽEDLA KOLEJNICOVÉHO</t>
  </si>
  <si>
    <t xml:space="preserve"> "`Dle technické zprávy, výkresových příloh projektové dokumentace. Dle výkazů materiálu projektu. Dle tabulky kubatur projektanta.`"_x000d_
 "demontáž kolejnicového zarážedla"_x000d_
 1 = 1,000 [A]_x000d_</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</si>
  <si>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"Demontáž stávajícího oplocení"_x000d_
 "objem betonové podezdívky"_x000d_
 63 = 63,000 [B]_x000d_
 Celkem: A+B = 85,727 [C]_x000d_</t>
  </si>
  <si>
    <t>966842</t>
  </si>
  <si>
    <t>ODSTRANĚNÍ OPLOCENÍ Z DRÁT PLETIVA</t>
  </si>
  <si>
    <t xml:space="preserve"> "`Dle technické zprávy, výkresových příloh projektové dokumentace. Dle výkazů materiálu projektu. Dle tabulky kubatur projektanta.`"_x000d_
 "Demontáž stávajícího oplocení"_x000d_
 "délka stávajícího oplocení"_x000d_
 105 = 105,000 [A]_x000d_</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</si>
  <si>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</si>
  <si>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"`Dle technické zprávy, výkresových příloh projektové dokumentace. Dle výkazů materiálu projektu. Dle tabulky kubatur projektanta.`"_x000d_
 "`Bilance zemin`"_x000d_
 " - zemina nevhodná do násypů"_x000d_
 15431 = 15431,000 [A]_x000d_
 Celkem: A = 15431,000 [B]_x000d_</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</si>
  <si>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"Demontáž stávajícího oplocení"_x000d_
 158 = 158,000 [B]_x000d_
 Celkem: A+B = 208,000 [C]_x000d_</t>
  </si>
  <si>
    <t xml:space="preserve"> "`Dle technické zprávy, výkresových příloh projektové dokumentace. Dle výkazů materiálu projektu. Dle tabulky kubatur projektanta.`"_x000d_
 "pažení"_x000d_
 "ocelové konstrukce do odpadu (o) 17 04 05"_x000d_
 337 = 337,000 [A]_x000d_
 "demontáž oplocení"_x000d_
 "ocelové konstrukce do odpadu (o) 17 04 05"_x000d_
 1 = 1,000 [B]_x000d_
 Celkem: A+B = 338,000 [C]_x000d_</t>
  </si>
  <si>
    <t>N01</t>
  </si>
  <si>
    <t>Nepojmenovaný díl</t>
  </si>
  <si>
    <t>02911</t>
  </si>
  <si>
    <t>OSTATNÍ POŽADAVKY - GEODETICKÉ ZAMĚŘENÍ</t>
  </si>
  <si>
    <t>HM</t>
  </si>
  <si>
    <t xml:space="preserve"> "`Dle technické zprávy, výkresových příloh projektové dokumentace. Dle výkazů materiálu projektu. Dle tabulky kubatur projektanta.`"_x000d_
 "Zaměření šachet trativodů a šachet"_x000d_
 "zaměření před zasypáním prvků"_x000d_
 1 = 1,000 [A]_x000d_</t>
  </si>
  <si>
    <t>SO 31-14-01</t>
  </si>
  <si>
    <t>ŽST Brno-Židenice, výstroj trati v provizorním stavu</t>
  </si>
  <si>
    <t>923311</t>
  </si>
  <si>
    <t>PŘEDVĚSTNÍK N - TROJÚHELNÍKOVÝ ŠTÍT</t>
  </si>
  <si>
    <t xml:space="preserve"> "`Dle technické zprávy, výkresových příloh projektové dokumentace. Dle výkazů materiálu projektu. Dle tabulky kubatur projektanta.`"_x000d_
 "Předvěstník N - trojúhelníkový štít na vlastním sloupku"_x000d_
 6 = 6,000 [A]_x000d_
 Celkem: A = 6,000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</si>
  <si>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</si>
  <si>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</si>
  <si>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</si>
  <si>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 xml:space="preserve"> "`Dle technické zprávy, výkresových příloh projektové dokumentace. Dle výkazů materiálu projektu. Dle tabulky kubatur projektanta.`"_x000d_
 "Rychlostník N - tabule na trakční podpěře"_x000d_
 11 = 11,000 [A]_x000d_
 "Rychlostník N - tabule na vlastním sloupku"_x000d_
 11 = 11,000 [B]_x000d_
 Celkem: A+B = 22,000 [C]_x000d_</t>
  </si>
  <si>
    <t>923482</t>
  </si>
  <si>
    <t>STANIČNÍK - TABULE "ÚZKÁ" Z UŽITÉHO MATERIÁLU</t>
  </si>
  <si>
    <t xml:space="preserve"> "`Dle technické zprávy, výkresových příloh projektové dokumentace. Dle výkazů materiálu projektu. Dle tabulky kubatur projektanta.`"_x000d_
 "Staničník - tabule na trakční podpěře - obnova původního stavu"_x000d_
 12 = 12,000 [A]_x000d_</t>
  </si>
  <si>
    <t>923831</t>
  </si>
  <si>
    <t>KONZOLA PRO NÁVĚST</t>
  </si>
  <si>
    <t xml:space="preserve"> "`Dle technické zprávy, výkresových příloh projektové dokumentace. Dle výkazů materiálu projektu. Dle tabulky kubatur projektanta.`"_x000d_
 "Rychlostník N - tabule na trakční podpěře"_x000d_
 11 = 11,000 [A]_x000d_
 Celkem: A = 11,000 [B]_x000d_</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</si>
  <si>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</si>
  <si>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923841</t>
  </si>
  <si>
    <t>SLOUPEK DN 70 PRO NÁVĚST</t>
  </si>
  <si>
    <t xml:space="preserve"> "`Dle technické zprávy, výkresových příloh projektové dokumentace. Dle výkazů materiálu projektu. Dle tabulky kubatur projektanta.`"_x000d_
 "Sloupek nesoucí návěst včetně betonového základu a výkopu"_x000d_
 12 = 12,000 [A]_x000d_</t>
  </si>
  <si>
    <t xml:space="preserve">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</si>
  <si>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</si>
  <si>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</si>
  <si>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 xml:space="preserve"> "`Dle technické zprávy, výkresových příloh projektové dokumentace. Dle výkazů materiálu projektu. Dle tabulky kubatur projektanta.`"_x000d_
 "Rychlostník + předvěstník"_x000d_
 28 = 28,000 [A]_x000d_
 Celkem: A = 28,000 [B]_x000d_</t>
  </si>
  <si>
    <t xml:space="preserve"> "`Dle technické zprávy, výkresových příloh projektové dokumentace. Dle výkazů materiálu projektu. Dle tabulky kubatur projektanta.`"_x000d_
 "Betonové základy návěstí"_x000d_
 0.6/2.2 = 0,273 [A]_x000d_</t>
  </si>
  <si>
    <t xml:space="preserve"> "`Dle technické zprávy, výkresových příloh projektové dokumentace. Dle výkazů materiálu projektu. Dle tabulky kubatur projektanta.`"_x000d_
 "Stojky návěstí 12 ks"_x000d_
 0.98 = 0,980 [A]_x000d_
 Celkem: A = 0,980 [B]_x000d_</t>
  </si>
  <si>
    <t xml:space="preserve"> "`Dle technické zprávy, výkresových příloh projektové dokumentace. Dle výkazů materiálu projektu. Dle tabulky kubatur projektanta.`"_x000d_
 "Betonové základy návěstí"_x000d_
 0.6 = 0,600 [A]_x000d_</t>
  </si>
  <si>
    <t>D.2.1.4</t>
  </si>
  <si>
    <t>Mosty, propustky a zdi</t>
  </si>
  <si>
    <t>SO 31-20-01</t>
  </si>
  <si>
    <t>ŽST Brno-Židenice, most ev. km 157,872</t>
  </si>
  <si>
    <t>0</t>
  </si>
  <si>
    <t>Všeobecné konstrukce a práce</t>
  </si>
  <si>
    <t>R02730</t>
  </si>
  <si>
    <t>POMOC PRÁCE ZŘÍZ NEBO ZAJIŠŤ OCHRANU INŽENÝRSKÝCH SÍTÍ</t>
  </si>
  <si>
    <t xml:space="preserve"> "`Dle technické zprávy, výkresových příloh projektové dokumentace. Dle výkazů materiálu projektu. Dle tabulky kubatur projektanta.` "_x000d_
 dočasné přeložení inženýr. sítí 1 = 1,000 [B]_x000d_
 Celkové množství 1.000000 = 1,000 [C]_x000d_</t>
  </si>
  <si>
    <t>zahrnuje veškeré náklady spojené s objednatelem požadovanými zařízeními</t>
  </si>
  <si>
    <t>R02861</t>
  </si>
  <si>
    <t>PRŮZKUMNÉ PRÁCE PROTIKOROZNÍ A BLUDNÝCH PROUDŮ NA POVRCHU</t>
  </si>
  <si>
    <t xml:space="preserve"> "Dle technické zprávy, výkresových příloh projektové dokumentace. Dle výkazů materiálu projektu. Dle tabulky kubatur projektanta. "_x000d_
 ochrana a měření bludných proudů 1 = 1,000 [B]_x000d_
 Celkové množství 1.000000 = 1,000 [C]_x000d_</t>
  </si>
  <si>
    <t>zahrnuje veškeré náklady spojené s objednatelem požadovanými pracemi</t>
  </si>
  <si>
    <t>R1_02510</t>
  </si>
  <si>
    <t>ZKOUŠENÍ MATERIÁLŮ ZKUŠEBNOU ZHOTOVITELE</t>
  </si>
  <si>
    <t>R-položky MCO</t>
  </si>
  <si>
    <t xml:space="preserve"> "Dle technické zprávy, výkresových příloh projektové dokumentace. Dle výkazů materiálu projektu. Dle tabulky kubatur projektanta. "_x000d_
 laboratorní zkoušky 1,0 = 1,000 [B]_x000d_
 Celkové množství 1.000000 = 1,000 [C]_x000d_</t>
  </si>
  <si>
    <t>zahrnuje veškeré náklady spojené s požadovanými zkouškami</t>
  </si>
  <si>
    <t>R1_02910</t>
  </si>
  <si>
    <t>VYTYČENÍ OBJEKTU</t>
  </si>
  <si>
    <t xml:space="preserve"> "Dle technické zprávy, výkresových příloh projektové dokumentace. Dle výkazů materiálu projektu. Dle tabulky kubatur projektanta. "_x000d_
 dle TZ, vytyčení objektu 1,00 = 1,000 [B]_x000d_
 Celkové množství 1.000000 = 1,000 [C]_x000d_</t>
  </si>
  <si>
    <t>zahrnuje veškeré náklady spojené s požadovanými pracemi</t>
  </si>
  <si>
    <t>R1_029113</t>
  </si>
  <si>
    <t xml:space="preserve"> "Dle technické zprávy, výkresových příloh projektové dokumentace. Dle výkazů materiálu projektu. Dle tabulky kubatur projektanta. "_x000d_
 geodetické zaměření 1,00 = 1,000 [B]_x000d_
 Celkové množství 1.000000 = 1,000 [C]_x000d_</t>
  </si>
  <si>
    <t>R1_02953</t>
  </si>
  <si>
    <t>OSTATNÍ POŽADAVKY - HLAVNÍ MOSTNÍ PROHLÍDKA</t>
  </si>
  <si>
    <t xml:space="preserve"> "Dle technické zprávy, výkresových příloh projektové dokumentace. Dle výkazů materiálu projektu. Dle tabulky kubatur projektanta. "_x000d_
 dle TZ, mostní prohlídka 1,0 = 1,000 [B]_x000d_
 Celkové množství 1.000000 = 1,000 [C]_x000d_</t>
  </si>
  <si>
    <t>položka zahrnuje :
- úkony dle ČSN 73 6221
- provedení hlavní mostní prohlídky oprávněnou fyzickou nebo právnickou osobou
- vyhotovení záznamu (protokolu), který jednoznačně definuje stav mostu</t>
  </si>
  <si>
    <t>R1_03100</t>
  </si>
  <si>
    <t>ZAŘÍZENÍ STAVENIŠTĚ - ZŘÍZENÍ, PROVOZ, DEMONTÁŽ</t>
  </si>
  <si>
    <t xml:space="preserve"> "Dle technické zprávy, výkresových příloh projektové dokumentace. Dle výkazů materiálu projektu. Dle tabulky kubatur projektanta. "_x000d_
 zařízení staveniště 1,00 = 1,000 [B]_x000d_
 Celkové množství 1.000000 = 1,000 [C]_x000d_</t>
  </si>
  <si>
    <t>zahrnuje objednatelem povolené náklady na pořízení (event. pronájem), provozování, udržování a likvidaci zhotovitelova zařízení</t>
  </si>
  <si>
    <t>R1_03200</t>
  </si>
  <si>
    <t>PRÁCE , DODÁVKY A ČINNOSTI VYPLÝVAJÍCÍ Z ČÁSTI DOKUMENTACE B.8</t>
  </si>
  <si>
    <t xml:space="preserve"> 1 = 1,000 [A]_x000d_
 Celkové množství 1.000000 = 1,000 [B]_x000d_</t>
  </si>
  <si>
    <t xml:space="preserve">Poznámka k položce:   
Položka zahrnuje veškeré činnosti nezbytné k zajištění dodávek a prací vyplývajících v ZOV  nutných k bezvadnému provedení díla a její kolaudace (pokud není uvedeno samostatně v jednotlivých SP SO/PS) . Položka zahrnuje  všechny náklady na nezbytné práce všech doprav a pomocného materiálu nutných pro dané činnosti.</t>
  </si>
  <si>
    <t>10</t>
  </si>
  <si>
    <t xml:space="preserve"> zemina pro zpětný zásyp, viz pol. 17411 560,24 = 560,240 [A]_x000d_
 Celkové množství 560.240000 = 560,240 [B]_x000d_</t>
  </si>
  <si>
    <t xml:space="preserve"> "Dle technické zprávy, výkresových příloh projektové dokumentace. Dle výkazů materiálu projektu. Dle tabulky kubatur projektanta."_x000d_
 "dle výkresu 2.102 - výkopy"_x000d_
 2163,00+30,00*25,00+35,00*25,00+35,00*10,00 = 4138,000 [C]_x000d_
 Celkové množství 4138.000000 = 4138,000 [D]_x000d_</t>
  </si>
  <si>
    <t xml:space="preserve"> dle pol. 13173 4138,00 = 4138,000 [A]_x000d_
 dle pol. 264116, zemina z vrtů 1567,00*3,14*0,20*0,20 = 196,815 [B]_x000d_
 dle pol. 264128 816*3,14*0,30*0,30*1,95 = 449,673 [D]_x000d_
 dle pol. 264516, suť z vrtů 66,00*3,14*0,20*0,20 = 8,290 [C]_x000d_
 Celkové množství 4792.778000 = 4792,778 [E]_x000d_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</si>
  <si>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</si>
  <si>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 "_x000d_
 hutněný zásyp základů vytěženou zeminou,měřeno digitálně z řezů 2*(3,56+0,60+2*0,90)*47,00 = 560,240 [B]_x000d_
 Celkové množství 560.240000 = 560,240 [C]_x000d_</t>
  </si>
  <si>
    <t xml:space="preserve"> "Dle technické zprávy, výkresových příloh projektové dokumentace. Dle výkazů materiálu projektu. Dle tabulky kubatur projektanta. "_x000d_
 zásyp vrtů nad TI, ŠD 16/32, dle pol. 264128 816*3,14*0,30*0,30*1,95 = 449,673 [B]_x000d_
 zásyp za opěrami z hurnitelného materiálu, měřeno z řezů 2*27,80*47,00 = 2613,200 [C]_x000d_
 Celkové množství 3062.873000 = 3062,873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</si>
  <si>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</si>
  <si>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technické zprávy, výkresových příloh projektové dokumentace. Dle výkazů materiálu projektu. Dle tabulky kubatur projektanta. "_x000d_
 "dle příl. 2.006 "_x000d_
 obysp drenáže ŠD 2*0,19*50,00 = 19,000 [B]_x000d_
 Celkové množství 19.000000 = 19,000 [D]_x000d_</t>
  </si>
  <si>
    <t>18223</t>
  </si>
  <si>
    <t>ROZPROSTŘENÍ ORNICE VE SVAHU V TL DO 0,20M</t>
  </si>
  <si>
    <t xml:space="preserve"> "`Dle technické zprávy, výkresových příloh projektové dokumentace. Dle výkazů materiálu projektu. Dle tabulky kubatur projektanta.` "_x000d_
 "dle příl. 2.005 "_x000d_
 Ohumusování, podél křídel (50,00+56,00+80,00+82,00)*1,20 = 321,600 [A]_x000d_
 Celkové množství 321.600000 = 321,600 [D]_x000d_</t>
  </si>
  <si>
    <t>18241</t>
  </si>
  <si>
    <t>ZALOŽENÍ TRÁVNÍKU RUČNÍM VÝSEVEM</t>
  </si>
  <si>
    <t xml:space="preserve"> dle pol. 18223 321,60 = 321,600 [A]_x000d_
 Celkové množství 321.600000 = 321,600 [B]_x000d_</t>
  </si>
  <si>
    <t>Zahrnuje dodání předepsané travní směsi, její výsev na ornici, zalévání, první pokosení, to vše bez ohledu na sklon terénu</t>
  </si>
  <si>
    <t xml:space="preserve"> dle pol. 18241 321,60 = 321,600 [A]_x000d_
 Celkové množství 321.600000 = 321,600 [B]_x000d_</t>
  </si>
  <si>
    <t>R187000</t>
  </si>
  <si>
    <t>NÁKUP ZEMINY VHODNÉ PRO OHUMUSOVÁNÍ VČ NALOŽENÍ, DOPRAVY NA MÍSTO URČENÍ A VEŠKERÉ MANIPULACE</t>
  </si>
  <si>
    <t xml:space="preserve"> dle pol. 18223 321,60*0,20 = 64,320 [A]_x000d_
 Celkové množství 64.320000 = 64,320 [B]_x000d_</t>
  </si>
  <si>
    <t>zahrnuje náklady na nákup zeminy vhodné pro ohumusování vč dopravy na místo určení a veškeré manipulace (naložení, složení, přeložení. přesun atd.)</t>
  </si>
  <si>
    <t>20</t>
  </si>
  <si>
    <t>Základy</t>
  </si>
  <si>
    <t>22694</t>
  </si>
  <si>
    <t>ZÁPOROVÉ PAŽENÍ Z KOVU DOČASNÉ</t>
  </si>
  <si>
    <t xml:space="preserve"> "Dle technické zprávy, výkresových příloh projektové dokumentace. Dle výkazů materiálu projektu. Dle tabulky kubatur projektanta. "_x000d_
 "dle výkresu výkopů 2.102 "_x000d_
 zápory HEB 160, dl. 4,0m (117,00 kg/m) (2*108+146+60)*4,00*117,00/1000,00 = 197,496 [B]_x000d_
 převázky OP1 - HEB 160 (117,00 kg/m) (10,80+9,0+35,70+46,50+13,00+14,20)*117,00/1000,00 = 15,116 [C]_x000d_
 převázky OP2 - HEB 160 (7,90+12,30+12,40+7,30)*117,00/1000,00 = 4,668 [D]_x000d_
 převázky P1 a P2 - HEB 160 (47,00+47,00)*117,00/1000,00 = 10,998 [G]_x000d_
 rozp. trubky 89/8 á 3,00m (16,50 kg/m) ((9*4,88+8*6,68)+2*16*4,88+6*4,88)*16,50/1000,00 = 4,666 [E]_x000d_
 Celkové množství 232.944000 = 232,944 [H]_x000d_</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</si>
  <si>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</si>
  <si>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</si>
  <si>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</si>
  <si>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 xml:space="preserve"> "Dle technické zprávy, výkresových příloh projektové dokumentace. Dle výkazů materiálu projektu. Dle tabulky kubatur projektanta. "_x000d_
 "dle výkresu výkopů 2.102 "_x000d_
 výdřeva pažení; hranoly tl. 80mm (142,50+2*105,5+2*30)*2,00 = 827,000 [B]_x000d_
 Celkové množství 827.000000 = 827,000 [D]_x000d_</t>
  </si>
  <si>
    <t>položka zahrnuje osazení pažin bez ohledu na druh, jejich opotřebení a jejich odstranění</t>
  </si>
  <si>
    <t xml:space="preserve"> "`Dle technické zprávy, výkresových příloh projektové dokumentace. Dle výkazů materiálu projektu. Dle tabulky kubatur projektanta.` "_x000d_
 "Dle výkresu 2.102 "_x000d_
 "štětovnice IIIn (62,00 kg/m) "_x000d_
 štětovnice dl. 12,00m; 17 ks 17*12,00*62,00/1000,00 = 12,648 [C]_x000d_
 štetovnice vodorovné vč. táhel;  2ks dl. 45m, 2ks dl. 24,00m (2*45,00+2*24,00)*62,00*1,20/1000,00 = 10,267 [E]_x000d_
 Celkové množství 22.915000 = 22,915 [F]_x000d_</t>
  </si>
  <si>
    <t xml:space="preserve"> dle pol. montáže, odstranění štetovnic 12,648 = 12,648 [A]_x000d_
 demontáž - štetovnice vodorovné vč. táhel;  2ks dl. 45m, 2ks dl. 24,00m 10,267 = 10,267 [B]_x000d_
 Celkové množství 22.915000 = 22,915 [C]_x000d_</t>
  </si>
  <si>
    <t>261915</t>
  </si>
  <si>
    <t>VRTY PRO KOTVENÍ A INJEKTÁŽ TŘ V A VI NA POVRCHU D DO 50MM</t>
  </si>
  <si>
    <t xml:space="preserve"> "Dle technické zprávy, výkresových příloh projektové dokumentace. Dle výkazů materiálu projektu. Dle tabulky kubatur projektanta. "_x000d_
 vrty pro kompenzační injektáž stávajících základů, dle výkresu 2.101 30*0,50 = 15,000 [B]_x000d_
 vrty pro zemní kotvy skrz křídla 16*1,50 = 24,000 [C]_x000d_
 Celkové množství 39.000000 = 39,000 [D]_x000d_</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</si>
  <si>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</si>
  <si>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</si>
  <si>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</si>
  <si>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 xml:space="preserve"> "Dle technické zprávy, výkresových příloh projektové dokumentace. Dle výkazů materiálu projektu. Dle tabulky kubatur projektanta. "_x000d_
 "dle výkresu výkopů, 2.102 "_x000d_
 vrty pro záporové pažení, pr. 400mm, dl. 4m (2*108+146+60-55)*4,00+55,00*1,80 = 1567,000 [B]_x000d_
 Celkové množství 1567.000000 = 1567,000 [D]_x000d_</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</si>
  <si>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</si>
  <si>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264128</t>
  </si>
  <si>
    <t>VRTY PRO PILOTY TŘ. I D DO 600MM</t>
  </si>
  <si>
    <t xml:space="preserve"> "Dle technické zprávy, výkresových příloh projektové dokumentace. Dle výkazů materiálu projektu. Dle tabulky kubatur projektanta. "_x000d_
 "dle výkresu 2.101 - výkres tryskové injektáže "_x000d_
 vrty pro tryskovou injektáž nad základy 816*1,95 = 1591,200 [C]_x000d_
 Celkové množství 1591.200000 = 1591,200 [D]_x000d_</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</si>
  <si>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</si>
  <si>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264516</t>
  </si>
  <si>
    <t>VRTY PRO PILOTY TŘ V D DO 400MM</t>
  </si>
  <si>
    <t xml:space="preserve"> "Dle technické zprávy, výkresových příloh projektové dokumentace. Dle výkazů materiálu projektu. Dle tabulky kubatur projektanta. "_x000d_
 vrty pro pažení  HEB do stáv. základů, pr. 400mm, dl. 1,50m 55,00*2,20 = 121,000 [B]_x000d_
 Celkové množství 121.000000 = 121,000 [C]_x000d_</t>
  </si>
  <si>
    <t>272325</t>
  </si>
  <si>
    <t>ZÁKLADY ZE ŽELEZOBETONU DO C30/37</t>
  </si>
  <si>
    <t xml:space="preserve"> "Dle technické zprávy, výkresových příloh projektové dokumentace. Dle výkazů materiálu projektu. Dle tabulky kubatur projektanta. 1: Dle technické zprávy, výkresových příloh projektové dokumentace. Dle výkazů materiálu projektu. Dle tabulky kubatur projektanta."_x000d_
 "základy, měřeno digitálně, dle výkresů tvaru 2.201-2.206 "_x000d_
 2.201 - OP1; základ DC1-DC3 94,70+80,60+65,00 = 240,300 [C]_x000d_
 2.204 - OP2; základ DC1-DC3 94,90+80,60+65,00 = 240,500 [D]_x000d_
 2.202 - P1; základ DC1-DC3 82,80+69,50+57,60 = 209,900 [E]_x000d_
 2.203 - P2, základ DC1-DC3 82,80+69,50+57,60 = 209,900 [F]_x000d_
 2.207 - základ zídky u OP2 vpravo 38,90 = 38,900 [H]_x000d_
 dle příl. 2.205; 2.206 - základ křídel OP1 vlevo, vpravo 88,50+65,00 = 153,500 [G]_x000d_
 Celkové množství 1093.000000 = 1093,000 [I]_x000d_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</si>
  <si>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</si>
  <si>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</si>
  <si>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</si>
  <si>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 xml:space="preserve"> "Dle technické zprávy, výkresových příloh projektové dokumentace. Dle výkazů materiálu projektu. Dle tabulky kubatur projektanta. "_x000d_
 "dle výkresu výztuže opěr; př. 2.208; př. 2.211 "_x000d_
 výztuž základu OP1 (DC1-DC3) (11581,00+8366,40+9530,40)/1000,00 = 29,478 [C]_x000d_
 výztuž základu OP2 (DC1-DC3) (11701,80+8265,00+9597,30)/1000,00 = 29,564 [D]_x000d_
 "dle výkresu výztuže pilířů 2.209; 2.210 "_x000d_
 výztuž základů pilířů P1, P2 2*(15578,80+10511,60+12807,60)/1000,00 = 77,796 [F]_x000d_
 dle příl. 2.214 - výztuž základu zídky u OP2 - vlevo 5865,40/1000,00 = 5,865 [G]_x000d_
 dle příl. 2.212 - výztuž základu levého křídla 13344,65/1000,00 = 13,345 [H]_x000d_
 dle příl. 2.213 - výztuž základu pravého křídla 8851,20/1000,00 = 8,851 [I]_x000d_
 Celkové množství 164.899000 = 164,899 [J]_x000d_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</si>
  <si>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</si>
  <si>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283611</t>
  </si>
  <si>
    <t>KOMPENZAČNÍ INJEKTÁŽ Z CEMENTOVÝCH POJIV NA POVRCHU</t>
  </si>
  <si>
    <t xml:space="preserve"> "Dle technické zprávy, výkresových příloh projektové dokumentace. Dle výkazů materiálu projektu. Dle tabulky kubatur projektanta. "_x000d_
 opravná injektáž části stávajících základů, předpoklad 15,00 = 15,000 [A]_x000d_
 Celkové množství 15.000000 = 15,000 [C]_x000d_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</si>
  <si>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</si>
  <si>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286685</t>
  </si>
  <si>
    <t>KOTVY OCELOVÉ TYČOVÉ SN V PODZEMÍ DL DO 10M ÚNOS PŘES 200KN</t>
  </si>
  <si>
    <t xml:space="preserve"> "Dle technické zprávy, výkresových příloh projektové dokumentace. Dle výkazů materiálu projektu. Dle tabulky kubatur projektanta. "_x000d_
 zemní kotvy pro kotvení křídel, dl. 12m 16 = 16,000 [B]_x000d_
 Celkové množství 16.000000 = 16,000 [C]_x000d_</t>
  </si>
  <si>
    <t>Zahrnuje kompletní dodávku kotev délky od 9,01m do 10,00m a únosnosti přes 200kN včetně příslušenství, podle požadavků a popisu uvedených v dokumentci pro zadání stavby (podložky, matice a pod.);
- součástí je kompletní osazení kotvy v podzemí, které zahrnuje všechny operace podle technologického předpisu výrobce nutné pro řádné osazení a aktivaci včetně všech pomocných mechanizmů, přípravků a hmot (např. cementová malta a pod.);
- průkazné a kontrolní zkoušky kotev;
- druh, délku, rozmístění a rozsah zkoušek určuje zadávací dokumentace;
- vrty pro svorníky nejsou součástí této položky uvedou se v položce 263 - vrty pro svorníky a kotvy v podzemí dl. do 12m.</t>
  </si>
  <si>
    <t>28669</t>
  </si>
  <si>
    <t>PŘÍPL ZA DALŠÍ 1M PRO KOTVY OCELOVÉ TYČOVÉ SN DÉLKY PŘES 10M</t>
  </si>
  <si>
    <t xml:space="preserve"> "Dle technické zprávy, výkresových příloh projektové dokumentace. Dle výkazů materiálu projektu. Dle tabulky kubatur projektanta. "_x000d_
 zemní kotvy dl. 12m, 16ks 16*2,00 = 32,000 [B]_x000d_
 Celkové množství 32.000000 = 32,000 [C]_x000d_</t>
  </si>
  <si>
    <t>příplatek obsahuje ztížené provádění kotev delších než 10m za každý 1,0m.</t>
  </si>
  <si>
    <t>288212</t>
  </si>
  <si>
    <t>TRYSKOVÁ INJEKTÁŽ D SLOUPU DO 600MM DL VRTU DO 4M V PODZEMÍ</t>
  </si>
  <si>
    <t xml:space="preserve"> "Dle technické zprávy, výkresových příloh projektové dokumentace. Dle výkazů materiálu projektu. Dle tabulky kubatur projektanta. "_x000d_
 "dle příl. 2.101 "_x000d_
 proinjektování podloží, sloupy TI pr. 600mm, dl. 4m (338+170+143+165)*3,14*0,30*0,30*1,25*4,00 = 1153,008 [B]_x000d_
 Celkové množství 1153.008000 = 1153,008 [D]_x000d_</t>
  </si>
  <si>
    <t>Položka zahrnuje veškerý materiál, výrobky a polotovary, včetně mimostaveništní a vnitrostaveništní dopravy (rovněž přesuny), včetně naložení a složení, případně s uložením.</t>
  </si>
  <si>
    <t>30</t>
  </si>
  <si>
    <t>Svislé konstrukce</t>
  </si>
  <si>
    <t>317325</t>
  </si>
  <si>
    <t>ŘÍMSY ZE ŽELEZOBETONU DO C30/37</t>
  </si>
  <si>
    <t xml:space="preserve"> "Dle technické zprávy, výkresových příloh projektové dokumentace. Dle výkazů materiálu projektu. Dle tabulky kubatur projektanta. "_x000d_
 římsy NK, dle příl. 2.301 115,00+115,00 = 230,000 [B]_x000d_
 římsa D1 - poklop - dle příl. 2.301 7,70 = 7,700 [C]_x000d_
 římsa D2 - poklop - dle příl. 2.301 7,70 = 7,700 [D]_x000d_
 římsa křídlo u OP1 vlevo - dle příl. 2.205 43,00 = 43,000 [G]_x000d_
 římsa křídlo u OP1 vpravo - dle příl. 2.206 35,50 = 35,500 [H]_x000d_
 římsa zídky - dle příl. 2.207 8,30 = 8,300 [E]_x000d_
 římsa bloků TV, dle výkresu tvaru bloků TV  - příl. 2.305 4*0,30 = 1,200 [I]_x000d_
 Celkové množství 333.400000 = 333,400 [F]_x000d_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</si>
  <si>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</si>
  <si>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</si>
  <si>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</si>
  <si>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 dle příl. 2.214 - výztuž zídky u OP2 - vlevo - římsa 898,80/1000,00 = 0,899 [A]_x000d_
 dle příl. 2.212 - výztuž římsy křídla u OP1 vlevo 4351,40/1000,00 = 4,351 [C]_x000d_
 dle příl. 2.213 - výztuž římsy křídla u OP1 vpravo 2601,60/1000,00 = 2,602 [D]_x000d_
 dle příl. 2.304 - výztuž římsy NK 18866,10/1000,00 = 18,866 [B]_x000d_
 Celkové množství 26.718000 = 26,718 [E]_x000d_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</si>
  <si>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</si>
  <si>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327125</t>
  </si>
  <si>
    <t>ZDI OPĚR, ZÁRUB, NÁBŘEŽ Z DÍLCŮ ŽELEZOBETON DO C30/37</t>
  </si>
  <si>
    <t xml:space="preserve"> "Dle technické zprávy, výkresových příloh projektové dokumentace. Dle výkazů materiálu projektu. Dle tabulky kubatur projektanta. "_x000d_
 "dle příl. 2.207 - výkres tvaru zídky u OP2 - vlevo "_x000d_
 dřík 36,00 = 36,000 [B]_x000d_
 Celkové množství 36.000000 = 36,000 [D]_x000d_</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</si>
  <si>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</si>
  <si>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327365</t>
  </si>
  <si>
    <t>VÝZTUŽ ZDÍ OPĚRNÝCH, ZÁRUBNÍCH, NÁBŘEŽNÍCH Z OCELI 10505, B500B</t>
  </si>
  <si>
    <t xml:space="preserve"> "dle příl. 2.214 - výztuž zídky u OP2 - vlevo "_x000d_
 výztuž dříku 4787,90/1000,00 = 4,788 [B]_x000d_
 smykové trny 38,70/1000,00 = 0,039 [C]_x000d_
 Celkové množství 4.827000 = 4,827 [D]_x000d_</t>
  </si>
  <si>
    <t>333325</t>
  </si>
  <si>
    <t>MOSTNÍ OPĚRY A KŘÍDLA ZE ŽELEZOVÉHO BETONU DO C30/37</t>
  </si>
  <si>
    <t xml:space="preserve"> "Dle technické zprávy, výkresových příloh projektové dokumentace. Dle výkazů materiálu projektu. Dle tabulky kubatur projektanta. "_x000d_
 dle příl. 2.201 - OP1, dříky DC1-DC3 98,30+78,90+69,40 = 246,600 [B]_x000d_
 dle příl. 2.204 - OP2, dříky DC1-DC3 98,70+78,90+69,30 = 246,900 [C]_x000d_
 dle příl. 2.205 - křídla u OP2 vlevo - dřík 77,50 = 77,500 [F]_x000d_
 dle příl. 2.206 - křídla u OP1 vpravo - dřík 57,50 = 57,500 [D]_x000d_
 Celkové množství 628.500000 = 628,500 [E]_x000d_</t>
  </si>
  <si>
    <t>333365</t>
  </si>
  <si>
    <t>VÝZTUŽ MOSTNÍCH OPĚR A KŘÍDEL Z OCELI 10505, B500B</t>
  </si>
  <si>
    <t xml:space="preserve"> "Dle technické zprávy, výkresových příloh projektové dokumentace. Dle výkazů materiálu projektu. Dle tabulky kubatur projektanta. "_x000d_
 "dle výkresu výztuže opěr; př. 2.211; př. 2.208 "_x000d_
 výztuž dříku OP1 (DC1-DC3) (12270,70+8926,60+10204,30)/1000,00 = 31,402 [C]_x000d_
 výztuž dříku OP2 (DC1-DC3) (12212,70+8806,38+9232,10)/1000,00 = 30,251 [D]_x000d_
 dle př. 2.212 - výztuž křídla u OP1 vlevo - dřík 12698,50/1000,00 = 12,699 [E]_x000d_
 dle příl. 2.213 - výztuž křídla u OP1 vpravo - dřík 10794,00/1000,00 = 10,794 [F]_x000d_
 Celkové množství 85.146000 = 85,146 [G]_x000d_</t>
  </si>
  <si>
    <t>333366</t>
  </si>
  <si>
    <t>VÝZTUŽ MOSTNÍCH OPĚR A KŘÍDEL Z KARI SÍTÍ</t>
  </si>
  <si>
    <t xml:space="preserve"> dle příl. 2.208 - výztuž OP1 - kari síť 8/100 (416,40+274,92+350,76)/1000,00 = 1,042 [D]_x000d_
 dle příl. 2.211 - výztuž OP2 - kari síť 8/100 (416,4+274,92+350,76)/1000,00 = 1,042 [C]_x000d_
 dle příl. 2.212 - výztuž křídla u OP1 vlevo - kari síť 8/100 308,00/1000,00 = 0,308 [A]_x000d_
 dle příl. 2.213 - výztuž křídla u OP1 vpravo - kari síť 8/100 221,00/1000,00 = 0,221 [B]_x000d_
 Celkové množství 2.613000 = 2,613 [E]_x000d_</t>
  </si>
  <si>
    <t>334326</t>
  </si>
  <si>
    <t>MOSTNÍ PILÍŘE A STATIVA ZE ŽELEZOVÉHO BETONU DO C40/50 (B50)</t>
  </si>
  <si>
    <t xml:space="preserve"> "Dle technické zprávy, výkresových příloh projektové dokumentace. Dle výkazů materiálu projektu. Dle tabulky kubatur projektanta. "_x000d_
 "podpěry - C35/45, dle př. 2.202; 2.203 "_x000d_
 P1 - dříky+úp+sokl (D1-D3) (13,50+9,20+9,80)+(11,50+8,0+8,70)+(9,70+6,20+6,60) = 83,200 [B]_x000d_
 P2 - dříky+úp+sokl (D1-D3) (13,50+9,20+9,80)+(11,50+8,0+8,70)+(9,70+6,20+6,60) = 83,200 [C]_x000d_
 "dle výkresu tvaru bloků TV "_x000d_
 dřík 4*1,10 = 4,400 [F]_x000d_
 "kotvení TV, dle příl. 2.301 "_x000d_
 Celkové množství 170.800000 = 170,800 [H]_x000d_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</si>
  <si>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</si>
  <si>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334365</t>
  </si>
  <si>
    <t>VÝZTUŽ MOSTNÍCH PILÍŘŮ A STATIV Z OCELI 10505, B500B</t>
  </si>
  <si>
    <t xml:space="preserve"> "Dle technické zprávy, výkresových příloh projektové dokumentace. Dle výkazů materiálu projektu. Dle tabulky kubatur projektanta. "_x000d_
 "dle výkresu výztuže pilířů; 2.209; 2.210 "_x000d_
 výztuž dříku pilířů 2*(7229,30+5141,70+6337,50)/1000,00 = 37,417 [C]_x000d_
 kotevní trny pr. 25mm (476,90+476,90)/1000,00 = 0,954 [D]_x000d_
 Celkové množství 38.371000 = 38,371 [E]_x000d_</t>
  </si>
  <si>
    <t>34223</t>
  </si>
  <si>
    <t>STĚNY A PŘÍČKY VÝPLŇ A ODDĚL Z CIHEL PÁLENÝCH</t>
  </si>
  <si>
    <t xml:space="preserve"> "Dle technické zprávy, výkresových příloh projektové dokumentace. Dle výkazů materiálu projektu. Dle tabulky kubatur projektanta. "_x000d_
 "dle příl. 2.301 "_x000d_
 vyzdění čel kabelových žlabů z cihel, tl. 150mm 4*1,50*1,50*0,15 = 1,350 [C]_x000d_
 Celkové množství 1.350000 = 1,350 [D]_x000d_</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</si>
  <si>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</si>
  <si>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34623</t>
  </si>
  <si>
    <t>IZOLAČNÍ PŘIZDÍVKY Z CIHEL PÁLENÝCH</t>
  </si>
  <si>
    <t xml:space="preserve"> "Dle technické zprávy, výkresových příloh projektové dokumentace. Dle výkazů materiálu projektu. Dle tabulky kubatur projektanta. "_x000d_
 "dle projektu PVI, ochranná vrstva z cihelné přizdívky "_x000d_
 S2 - izolace rubů opěr 2*5,60*45,192*0,05 = 25,308 [J]_x000d_
 S2 - izolace rubu zídky 5,70*12,00*0,05 = 3,420 [E]_x000d_
 S2 - izolace rubu křídel (5,40*12,00)*0,05+(5,40*8,56)*0,05 = 5,551 [H]_x000d_
 Celkové množství 34.279000 = 34,279 [C]_x000d_</t>
  </si>
  <si>
    <t xml:space="preserve"> "dle příl. 2.402 - zábradlí vpravo trati "_x000d_
 zábradlí se svislou výplní, hmotnost vč. prořezu 2715,48 = 2715,480 [B]_x000d_
 "dle příl. 2.401 - zábradlí vlevo trati "_x000d_
 zábradlí se svislou výplní, hmotnost vč. prořezu 3510,20 = 3510,200 [D]_x000d_
 Celkové množství 6225.680000 = 6225,680 [E]_x000d_</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</si>
  <si>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</si>
  <si>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R31716</t>
  </si>
  <si>
    <t>DILATAČNÍ SMYKOVÉ TRNY SLD</t>
  </si>
  <si>
    <t xml:space="preserve"> "Dle technické zprávy, výkresových příloh projektové dokumentace. Dle výkazů materiálu projektu. Dle tabulky kubatur projektanta. "_x000d_
 "Dle výkresů tvarů, 2.205; 2.206 "_x000d_
 smykové trny pro tl. spáry min. 60mm, dilatace křídel 8+8 = 16,000 [C]_x000d_
 Celkové množství 16.000000 = 16,000 [D]_x000d_</t>
  </si>
  <si>
    <t>Položka zahrnuje:
- dodávku (výrobu) kotevního prvku předepsaného tvaru
- jeho osazení do předepsané polohy včetně nezbytných prací (vrty, zálivky apod.)
Položka nezahrnuje:
- x</t>
  </si>
  <si>
    <t>R31717</t>
  </si>
  <si>
    <t>ŠROUBOVACÍ SPOJKY PRO VÝTZUŽ PR. DO 16MM</t>
  </si>
  <si>
    <t xml:space="preserve"> "Dle technické zprávy, výkresových příloh projektové dokumentace. Dle výkazů materiálu projektu. Dle tabulky kubatur projektanta. "_x000d_
 "Dle výkresu výztuže - 2.211 "_x000d_
 šroubovací spojky pro výztuž pr. 16mm 101 = 101,000 [C]_x000d_
 "Dle výkresu výztuže - 2.208 "_x000d_
 šroubovací spojky pro výztuž pr. 16mm 101 = 101,000 [E]_x000d_
 "Dle příl. 2.305 - bloky pod TV "_x000d_
 šroubovací spojky pro výztuž pr. 16mm 18 = 18,000 [G]_x000d_
 "Dle příl. 2.303 - NK "_x000d_
 šroubovací spojky pro výztuž pr. 16mm 276 = 276,000 [I]_x000d_
 Celkové množství 496.000000 = 496,000 [J]_x000d_</t>
  </si>
  <si>
    <t>R31718</t>
  </si>
  <si>
    <t>ŠROUBOVACÍ SPOJKY PRO VÝTZUŽ PR. DO 20MM</t>
  </si>
  <si>
    <t xml:space="preserve"> "Dle technické zprávy, výkresových příloh projektové dokumentace. Dle výkazů materiálu projektu. Dle tabulky kubatur projektanta. "_x000d_
 "Dle výkresu výztuže 2.211 - OP2 "_x000d_
 šroubovací spojky pr. 20mm 71 = 71,000 [C]_x000d_
 "dle výkresu výztuže 2.208 - OP1 "_x000d_
 šroubovací spojky pr. 20mm 71 = 71,000 [E]_x000d_
 "dle př. 2.209 - P1 "_x000d_
 šroub. spojky pr. 20mm 26+4 = 30,000 [G]_x000d_
 "dle příl. 2.210 - P2 "_x000d_
 šroub. spojky pr. 20mm 26+4 = 30,000 [I]_x000d_
 "dle příl. 2.303 - NK "_x000d_
 šroubovací spojky pro výztuž pr. 20mm 176 = 176,000 [K]_x000d_
 Celkové množství 378.000000 = 378,000 [L]_x000d_</t>
  </si>
  <si>
    <t>R31719</t>
  </si>
  <si>
    <t>ŠROUBOVACÍ SPOJKY PRO VÝTZUŽ PR. DO 30MM</t>
  </si>
  <si>
    <t xml:space="preserve"> "Dle technické zprávy, výkresových příloh projektové dokumentace. Dle výkazů materiálu projektu. Dle tabulky kubatur projektanta. "_x000d_
 "Dle výkresu výztuže 2.208 - OP1 "_x000d_
 šroubovací spojky pr. 28mm 118,00+101+81,00 = 300,000 [E]_x000d_
 "Dle výkresu výztuže, 2.211 - OP2 "_x000d_
 šroubovací spojky pr. 28mm 101,00+118,00+81,00 = 300,000 [C]_x000d_
 "dle příl. 2.209 - P1 "_x000d_
 šroub. spojky pr. 25mm 38+24 = 62,000 [G]_x000d_
 "dle příl. 2.210 - P2 "_x000d_
 šroub. spojky pr. 25mm 38+24 = 62,000 [I]_x000d_
 Celkové množství 724.000000 = 724,000 [J]_x000d_</t>
  </si>
  <si>
    <t>40</t>
  </si>
  <si>
    <t>42112</t>
  </si>
  <si>
    <t>MOSTNÍ NOSNÉ DESKOVÉ KONSTR Z DÍLCŮ ŽELBET</t>
  </si>
  <si>
    <t xml:space="preserve"> "Dle technické zprávy, výkresových příloh projektové dokumentace. Dle výkazů materiálu projektu. Dle tabulky kubatur projektanta. "_x000d_
 krycí desky kabelových žlabů, dle výkresu půdorysu a př. řezu, př. 2.005; 2.007 1,85*(38,30+37,80)*0,12 = 16,894 [B]_x000d_
 Celkové množství 16.894000 = 16,894 [C]_x000d_</t>
  </si>
  <si>
    <t>421326</t>
  </si>
  <si>
    <t>MOSTNÍ NOSNÉ DESKOVÉ KONSTRUKCE ZE ŽELEZOBETONU DO C40/50</t>
  </si>
  <si>
    <t xml:space="preserve"> "Dle technické zprávy, výkresových příloh projektové dokumentace. Dle výkazů materiálu projektu. Dle tabulky kubatur projektanta. "_x000d_
 "dle příl. 2.301 - výkres tvaru NK "_x000d_
 NK, příčel C35/45 583,50+501,70+397,00 = 1482,200 [B]_x000d_
 Celkové množství 1482.200000 = 1482,200 [D]_x000d_</t>
  </si>
  <si>
    <t>421365</t>
  </si>
  <si>
    <t>VÝZTUŽ MOSTNÍ DESKOVÉ KONSTRUKCE Z OCELI 10505, B500B</t>
  </si>
  <si>
    <t xml:space="preserve"> "výztuž NK, dle výkresu výztuže NK, příl. 2.303 "_x000d_
 výztuž NK DC1 70864,60/1000,00 = 70,865 [B]_x000d_
 výztuž NK DC2 57219,60/1000,00 = 57,220 [C]_x000d_
 výztuž NK DC3 58399,00/1000,00 = 58,399 [D]_x000d_
 Celkové množství 186.484000 = 186,484 [E]_x000d_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</si>
  <si>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</si>
  <si>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</si>
  <si>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</si>
  <si>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 xml:space="preserve"> "Dle technické zprávy, výkresových příloh projektové dokumentace. Dle výkazů materiálu projektu. Dle tabulky kubatur projektanta. "_x000d_
 "dle příl. 2.302 "_x000d_
 "Výžtužné svařované nosníky - 69 ks "_x000d_
 dle výkazu oceli (nátěrová plocha 2442,60 m2) 69*7,2281*1,05 = 523,676 [C]_x000d_
 Celkové množství 523.676000 = 523,676 [E]_x000d_</t>
  </si>
  <si>
    <t xml:space="preserve"> "Dle technické zprávy, výkresových příloh projektové dokumentace. Dle výkazů materiálu projektu. Dle tabulky kubatur projektanta. "_x000d_
 "podkl. beton základů, dle výkresů tvaru, "_x000d_
 podkl. beton základů OP1, dle příl. 2.201 38,50 = 38,500 [E]_x000d_
 podkl. beton základů P1, dle příl. 2.202 34,50 = 34,500 [F]_x000d_
 podkl. bdeton základů P2, dle příl. 2.203 34,50 = 34,500 [G]_x000d_
 podkl. beton základů OP2, dle příl. 2.204 38,50 = 38,500 [H]_x000d_
 podkl. beton drenáže, měřeno digitálně, dle výkresů řezů, (pohled. plocha x délka) 2*1,28*45,00 = 115,200 [C]_x000d_
 podkl. beton ŽB zídky, tl. 150,00, dle příl. 2.207 8,55 = 8,550 [D]_x000d_
 podkl. beton základů křídel, dle příl. 2.205, 2.206 15,50+10,50 = 26,000 [I]_x000d_
 Celkové množství 295.750000 = 295,750 [J]_x000d_</t>
  </si>
  <si>
    <t>451366</t>
  </si>
  <si>
    <t>VÝZTUŽ PODKL VRSTEV Z KARI-SÍTÍ</t>
  </si>
  <si>
    <t xml:space="preserve"> "Dle technické zprávy, výkresových příloh projektové dokumentace. Dle výkazů materiálu projektu. Dle tabulky kubatur projektanta. "_x000d_
 "dle př. 2.006; 2.007 "_x000d_
 výztuž těsnící vrstvy odvodnění za rubem opěr kari sítí 100/8 (7,90 kg/m2) 2*4,6*45,00*7,90*1,20/1000,00 = 3,925 [C]_x000d_
 Celkové množství 3.925000 = 3,925 [D]_x000d_</t>
  </si>
  <si>
    <t>46321</t>
  </si>
  <si>
    <t>ROVNANINA Z LOMOVÉHO KAMENE</t>
  </si>
  <si>
    <t xml:space="preserve"> "Dle technické zprávy, výkresových příloh projektové dokumentace. Dle výkazů materiálu projektu. Dle tabulky kubatur projektanta. "_x000d_
 kamenná rovnanina za rubem opěr; 2*4,8*0,60*47,00 = 270,720 [B]_x000d_
 Celkové množství 270.720000 = 270,720 [C]_x000d_</t>
  </si>
  <si>
    <t>položka zahrnuje:
- dodávku a vyrovnání lomového kamene předepsané frakce do předepsaného tvaru včetně mimostaveništní a vnitrostaveništní dopravy
není-li v zadávací dokumentaci uvedeno jinak, jedná se o nakupovaný materiál</t>
  </si>
  <si>
    <t>R427141</t>
  </si>
  <si>
    <t>MOSTNÍ NOSNÁ OCELOVÁ KONSTRUKCE MOSTU - kompletní montáž vč. konstrukcí, manipulační techniky - jeřábu, skruží ad./přepravy na staveništi</t>
  </si>
  <si>
    <t xml:space="preserve"> "Dle technické zprávy, výkresových příloh projektové dokumentace. Dle výkazů materiálu projektu. Dle tabulky kubatur projektanta. "_x000d_
 montáž ocleových nosníků - osazení 523,676 = 523,676 [B]_x000d_
 Celkové množství 523.676000 = 523,676 [C]_x000d_</t>
  </si>
  <si>
    <t xml:space="preserve">- zřízení podpěr. konstr. a lešení všech druhů pro montáž konstrukcí i doplňkových, včetně požadovaných otvorů, ochranných a bezpečnostních opatření a základů pro tyto konstrukce a lešení,
- montážní plošiny vč. jejího založení a potřebných terénních úprav v oblasti montážní plošiny, vč. manipulace se zeminou, odvoz a poplatků za skládku, výsun, spuštění a montáž OK,ž podp. kce (skruže, pižmo ad.), bednění, ztracené bednění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t>
  </si>
  <si>
    <t>60</t>
  </si>
  <si>
    <t>Úpravy povrchu</t>
  </si>
  <si>
    <t>631384</t>
  </si>
  <si>
    <t>MAZANINA ZE ŽELEZOBETONU DO C25/30 VČET VÝZTUŽE</t>
  </si>
  <si>
    <t xml:space="preserve"> "Dle technické zprávy, výkresových příloh projektové dokumentace. Dle výkazů materiálu projektu. Dle tabulky kubatur projektanta. "_x000d_
 tvrdá ochrana izolace NK, tl. 60,00mm, výztuž kari sítí 4/100/100 44,20*38,40*0,06 = 101,837 [B]_x000d_
 Celkové množství 101.837000 = 101,837 [C]_x000d_</t>
  </si>
  <si>
    <t xml:space="preserve">-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</si>
  <si>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R623601</t>
  </si>
  <si>
    <t>MATRICE DO BEDNĚNÍ - POHLEDOVÝ BETON</t>
  </si>
  <si>
    <t>m2</t>
  </si>
  <si>
    <t xml:space="preserve"> "Dle technické zprávy, výkresových příloh projektové dokumentace. Dle výkazů materiálu projektu. Dle tabulky kubatur projektanta. "_x000d_
 dle příl. 2.201; 2.204 - matrice do bednění opěr 2*26*1,10*2,70 = 154,440 [B]_x000d_
 dle příl. 2.205; 2.206 - matrice do bednění křídel 0,85*11,00*4+0,85*7,50*4 = 62,900 [C]_x000d_
 Celkové množství 217.340000 = 217,340 [D]_x000d_</t>
  </si>
  <si>
    <t>Dodávka formy, osazení do bednění, ošetření separačním prostředkem, odbednění, začištění, příp. vyspravení sanační maltou</t>
  </si>
  <si>
    <t>703432</t>
  </si>
  <si>
    <t>ELEKTROINSTALAČNÍ TRUBKA PRO ULOŽENÍ DO BETONU VČETNĚ UPEVNĚNÍ A PŘÍSLUŠENSTVÍ DN PRŮMĚRU PŘES 25 DO 40 MM</t>
  </si>
  <si>
    <t xml:space="preserve"> "Dle technické zprávy, výkresových příloh projektové dokumentace. Dle výkazů materiálu projektu. Dle tabulky kubatur projektanta. "_x000d_
 "dle příl. 2.006 "_x000d_
 chránička v opěrách a pilířích, pr. 40mm 30,00 = 30,000 [C]_x000d_
 Celkové množství 30.000000 = 30,000 [D]_x000d_</t>
  </si>
  <si>
    <t>74A330</t>
  </si>
  <si>
    <t>SVORNÍKOVÝ KOŠ PRO ZÁKLAD TV</t>
  </si>
  <si>
    <t xml:space="preserve"> "Dle technické zprávy, výkresových příloh projektové dokumentace. Dle výkazů materiálu projektu. Dle tabulky kubatur projektanta. "_x000d_
 "dle výkresu svorníkových košů "_x000d_
 svorníkový koš M30 4 = 4,000 [C]_x000d_
 Celkové množství 4.000000 = 4,000 [D]_x000d_</t>
  </si>
  <si>
    <t xml:space="preserve">1. Položka obsahuje:
 –  montáž, materiál, dovoz a protikorozní ošetření svorníkového koše pro základ TV
2. Položka neobsahuje:
 X
3. Způsob měření:
Udává se počet kusů kompletní konstrukce nebo práce.</t>
  </si>
  <si>
    <t>711</t>
  </si>
  <si>
    <t>Izolace proti vodě</t>
  </si>
  <si>
    <t>711131</t>
  </si>
  <si>
    <t>IZOLACE BĚŽNÝCH KONSTRUKCÍ PROTI VOLNĚ STÉKAJÍCÍ VODĚ ASFALTOVÝMI NÁTĚRY</t>
  </si>
  <si>
    <t xml:space="preserve"> "Dle technické zprávy, výkresových příloh projektové dokumentace. Dle výkazů materiálu projektu. Dle tabulky kubatur projektanta. "_x000d_
 "penetračně adhezní nátěr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</si>
  <si>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</si>
  <si>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</si>
  <si>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</si>
  <si>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 xml:space="preserve"> "Dle technické zprávy, výkresových příloh projektové dokumentace. Dle výkazů materiálu projektu. Dle tabulky kubatur projektanta. "_x000d_
 "dle projektu PVI, izolace proti stékající vodě z NAIP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[M]_x000d_</t>
  </si>
  <si>
    <t>711137</t>
  </si>
  <si>
    <t>IZOLACE BĚŽN KONSTR PROTI VOL STÉK VODĚ Z PE FÓLIÍ</t>
  </si>
  <si>
    <t xml:space="preserve"> "dle projektu PVI, výkresů tvaru "_x000d_
 S1 - izolace NK - separační PE folie 38,40*44,20 = 1697,280 [A]_x000d_
 Celkové množství 1697.280000 = 1697,280 [C]_x000d_</t>
  </si>
  <si>
    <t>711509</t>
  </si>
  <si>
    <t>OCHRANA IZOLACE NA POVRCHU TEXTILIÍ</t>
  </si>
  <si>
    <t xml:space="preserve"> "Dle technické zprávy, výkresových příloh projektové dokumentace. Dle výkazů materiálu projektu. Dle tabulky kubatur projektanta. "_x000d_
 "dle projektu PVI, ochranná vrstva z geotextilie "_x000d_
 S1 - izolace NK, goetextilie 300g/m2 38,40*44,20 = 1697,280 [D]_x000d_
 S2 - izolace rubů opěr vč. rubu základů - geotextilie 500g/m2 2*7,20*45,192 = 650,765 [J]_x000d_
 S3 - izolace základů opěr - lícové a čelní plochy, geotextilie 1200g/m2 (3,40*45,20+2*4,49*1,25+2*2,91*0,633)+(3,40*45,20+2*(4,58*1,25+2,91*0,608)) = 337,258 [B]_x000d_
 S3 - izolace základů pilířů - geotextilie 1200g/m2 2*2*3,50*46,00 = 644,000 [K]_x000d_
 S4 - izolace těsnící desky odvodnění; netkaná geotextilie s výzt. mřížkou 2*45,00*5,35 = 481,500 [C]_x000d_
 S2 - izolace rubu zídky - geotextilie 500g/m2 9,55*12,00 = 114,600 [E]_x000d_
 S3 - izolace lícové a čelní strany zídky, geotextilie 1200g/m2 4,50*12,00+6,00 = 60,000 [G]_x000d_
 S2 - izolace rubu křídel - geotextilie 500g/m2 (8,90*12,00+3,50*1,00)+(8,90*8,56+3,50*1,00) = 189,984 [H]_x000d_
 S3 - izolace lícové a čelní strany křídel - geotextilie 1200g/m2 (3,70*8,56+3,00*1,00)+(3,70*12,00+3,00*1,00)+2*7,60 = 97,272 [L]_x000d_
 Celkové množství 4272.659000 = 4272,659 [I]_x000d_</t>
  </si>
  <si>
    <t xml:space="preserve">položka zahrnuje:
- dodání  předepsaného ochranného materiálu
- zřízení ochrany izolace</t>
  </si>
  <si>
    <t>R711835</t>
  </si>
  <si>
    <t>IZOLACE MOSTOVEK POLYMERNÍ BEZEŠVÁ STŘÍKANÁ</t>
  </si>
  <si>
    <t xml:space="preserve"> "`Dle technické zprávy, výkresových příloh projektové dokumentace. Dle výkazů materiálu projektu. Dle tabulky kubatur projektanta.` "_x000d_
 "dle projektu PVI "_x000d_
 S5 - bezešvá stříkaná izolace tl. min 4mm - vana kabelového žlabu 3,40*(38,30+37,80) = 258,740 [B]_x000d_
 Celkové množství 258.740000 = 258,740 [D]_x000d_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</si>
  <si>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</si>
  <si>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80</t>
  </si>
  <si>
    <t xml:space="preserve"> "Dle technické zprávy, výkresových příloh projektové dokumentace. Dle výkazů materiálu projektu. Dle tabulky kubatur projektanta. "_x000d_
 odvodnění za rubem opěr, HDPE 150; 2*46,00 = 92,000 [B]_x000d_
 Celkové množství 92.000000 = 92,000 [C]_x000d_</t>
  </si>
  <si>
    <t xml:space="preserve"> "dle projektu PVI "_x000d_
 prostupy drenáže křídlem, PE chráničky DN200 4*1,32 = 5,280 [B]_x000d_
 Celkové množství 5.280000 = 5,280 [C]_x000d_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</si>
  <si>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</si>
  <si>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90</t>
  </si>
  <si>
    <t>Ostatní konstrukce a práce</t>
  </si>
  <si>
    <t>91345</t>
  </si>
  <si>
    <t>NIVELACNÍ ZNACKY KOVOVÉ</t>
  </si>
  <si>
    <t xml:space="preserve"> "Dle technické zprávy, výkresových příloh projektové dokumentace. Dle výkazů materiálu projektu. Dle tabulky kubatur projektanta. "_x000d_
 "Dle TZ, nivelační značky, dle výkresů tvarů "_x000d_
 křídla 5+5 = 10,000 [C]_x000d_
 zídka 4 = 4,000 [D]_x000d_
 opěry 4*2 = 8,000 [E]_x000d_
 pilíře 3*5*2 = 30,000 [F]_x000d_
 Celkové množství 52.000000 = 52,000 [G]_x000d_</t>
  </si>
  <si>
    <t>položka zahrnuje:
- dodání a osazení nivelacní znacky vcetne nutných zemních prací
- vnitrostaveništní a mimostaveništní dopravu</t>
  </si>
  <si>
    <t>93650</t>
  </si>
  <si>
    <t>DROBNÉ DOPLŇK KONSTR KOVOVÉ</t>
  </si>
  <si>
    <t xml:space="preserve"> "dle příl. 2.302 "_x000d_
 stabilizační tyče pr. 20mm; 22ks 40,10 = 40,100 [B]_x000d_
 Celkové množství 40.100000 = 40,100 [C]_x000d_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</si>
  <si>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</si>
  <si>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</si>
  <si>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</si>
  <si>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 xml:space="preserve"> "Dle technické zprávy, výkresových příloh projektové dokumentace. Dle výkazů materiálu projektu. Dle tabulky kubatur projektanta. "_x000d_
 "dle výkresů tvarů "_x000d_
 "vývody pro měření BP (1,57 kg/kus) "_x000d_
 křídla (2+2)*1,57 = 6,280 [C]_x000d_
 zídka 2*1,57 = 3,140 [D]_x000d_
 opěry 6*1,57 = 9,420 [E]_x000d_
 pilíře 2*5*1,57 = 15,700 [I]_x000d_
 nerez plechy pro překrytí dilat. spar na křídlech; 200x5mm, dl. 12,5m, 3 ks 3*12,50*0,20*0,005*7900,00 = 296,250 [F]_x000d_
 "dle projektu PVI "_x000d_
 nerez pásek pro uchycení izolace 386,10*1,57 = 606,177 [H]_x000d_
 prostupy drenáže křídlem z nerez oceli, 4ks 103,40 = 103,400 [K]_x000d_
 Celkové množství 1040.367000 = 1040,367 [L]_x000d_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</si>
  <si>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</si>
  <si>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R936001</t>
  </si>
  <si>
    <t>LETOPOČET VÝSTAVBY - VLYS DO BETONU</t>
  </si>
  <si>
    <t xml:space="preserve"> "Dle technické zprávy, výkresových příloh projektové dokumentace. Dle výkazů materiálu projektu. Dle tabulky kubatur projektanta. "_x000d_
 letopočet výstavby, otisk do betonu na spodní stavbě, dle TZ 1+1 = 2,000 [B]_x000d_
 Celkové množství 2.000000 = 2,000 [C]_x000d_</t>
  </si>
  <si>
    <t>R936002</t>
  </si>
  <si>
    <t>TABULKA ZHOTOVITELE - VLYS DO BETONU</t>
  </si>
  <si>
    <t xml:space="preserve"> "Dle technické zprávy, výkresových příloh projektové dokumentace. Dle výkazů materiálu projektu. Dle tabulky kubatur projektanta. "_x000d_
 tabulka zhotovitel stavby, otisk do betonu, dle TZ 1+1 = 2,000 [B]_x000d_
 Celkové množství 2.000000 = 2,000 [C]_x000d_</t>
  </si>
  <si>
    <t>Bourání a demontáže</t>
  </si>
  <si>
    <t>96615A</t>
  </si>
  <si>
    <t>BOURÁNÍ KONSTRUKCÍ Z PROSTÉHO BETONU - BEZ DOPRAVY</t>
  </si>
  <si>
    <t xml:space="preserve"> "`Dle technické zprávy, výkresových příloh projektové dokumentace. Dle výkazů materiálu projektu. Dle tabulky kubatur projektanta.` "_x000d_
 "`demolice kcí z PB, měřeno digitálně, dle výkresů stáv. stavu 2.002-2.004` "_x000d_
 "OP1 - levé křídlo "_x000d_
 základ; dřík 12,2612+19,0747 = 31,336 [D]_x000d_
 "OP1 "_x000d_
 základ; dřík 135,39+219,17 = 354,560 [F]_x000d_
 "OP1 - pravé křídlo "_x000d_
 základ, dřík 4,4751+17,73 = 22,205 [H]_x000d_
 "OP2 - křídlo levé "_x000d_
 základ, dřík; 23,6703+18,946 = 42,616 [J]_x000d_
 "OP2 "_x000d_
 základ, dřík 136,562+219,17 = 355,732 [L]_x000d_
 "OP2 - křídlo pravé "_x000d_
 základ, dřík 31,471+19,32 = 50,791 [N]_x000d_
 Celkové množství 857.240000 = 857,240 [O]_x000d_</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</si>
  <si>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</si>
  <si>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</si>
  <si>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</si>
  <si>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 xml:space="preserve"> "`Dle technické zprávy, výkresových příloh projektové dokumentace. Dle výkazů materiálu projektu. Dle tabulky kubatur projektanta.` "_x000d_
 "`demolice ŽB kcí, měřeno digitálně, dle výkresů stáv. stavu 2.002-2.004` "_x000d_
 OP1 - římsy, UP 8,81+52,20+8,47 = 69,480 [C]_x000d_
 OP2 - římsy, UP 9,04+52,752+8,925 = 70,717 [D]_x000d_
 P1 - základ, dřík 51,874+23,632 = 75,506 [E]_x000d_
 P2 - základ, dřík 51,874+23,632 = 75,506 [F]_x000d_
 NK 754,804 = 754,804 [G]_x000d_
 římsa 41,496 = 41,496 [H]_x000d_
 Celkové množství 1087.509000 = 1087,509 [I]_x000d_</t>
  </si>
  <si>
    <t xml:space="preserve"> "`Dle technické zprávy, výkresových příloh projektové dokumentace. Dle výkazů materiálu projektu. Dle tabulky kubatur projektanta.` "_x000d_
 demontáž zábradlí 2750/1000,00 = 2,750 [B]_x000d_
 Celkové množství 2.750000 = 2,750 [C]_x000d_</t>
  </si>
  <si>
    <t xml:space="preserve"> dle pol. 13173; 4138,00*1,90 = 7862,200 [A]_x000d_
 dle pol. 264116 1567,00*3,14*0,20*0,20*1,90 = 373,949 [B]_x000d_
 dle pol. 264128 1591,00*3,14*0,30*0,30*1,90 = 854,272 [C]_x000d_
 odpočet zeminy pro zpětný zásyp, dle pol. 17411 -560,24*1,90 = -1064,456 [D]_x000d_
 Celkové množství 8025.965000 = 8025,965 [E]_x000d_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</si>
  <si>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</si>
  <si>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 xml:space="preserve"> dle pol. 96615A 857,24*2,20 = 1885,928 [A]_x000d_
 dle pol. 96616A 1087,509*2,40 = 2610,022 [B]_x000d_
 dle pol. 264516 121,00*3,14*0,20*0,20*2,20 = 33,435 [C]_x000d_
 Celkové množství 4529.385000 = 4529,385 [D]_x000d_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</si>
  <si>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</si>
  <si>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D.2.1.5</t>
  </si>
  <si>
    <t>Ostatní inženýrské objekty</t>
  </si>
  <si>
    <t>SO 31-30-01</t>
  </si>
  <si>
    <t>Přeložky a ochrana sdělovacích kabelových vedení</t>
  </si>
  <si>
    <t>O4</t>
  </si>
  <si>
    <t>SO 31-30-01. 1</t>
  </si>
  <si>
    <t>Přeložky a ochrana sdělovacích kabelových vedení - sdělovacích kabelů drážních</t>
  </si>
  <si>
    <t>132838</t>
  </si>
  <si>
    <t>HLOUBENÍ RÝH ŠÍŘ DO 2M PAŽ I NEPAŽ TŘ. II, ODVOZ DO 20KM</t>
  </si>
  <si>
    <t xml:space="preserve"> "delka 450=450,000 [A] 
hloubka 0,8=0,800 [B] 
šířka 0,5=0,500 [C] 
spolu a*b*c=180,000 [D] "_x000d_
 Celkem 180 = 180,000 [B]_x000d_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</si>
  <si>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</si>
  <si>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</si>
  <si>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</si>
  <si>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</si>
  <si>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</si>
  <si>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</si>
  <si>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</si>
  <si>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 xml:space="preserve">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</si>
  <si>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</si>
  <si>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</si>
  <si>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</si>
  <si>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75I323</t>
  </si>
  <si>
    <t>KABEL ZEMNÍ DVOUPLÁŠŤOVÝ S PANCÍŘEM PRŮMĚRU ŽÍLY 0,8 MM DO 50XN</t>
  </si>
  <si>
    <t>KMČTYŘKA</t>
  </si>
  <si>
    <t xml:space="preserve"> "0,9*25=22,500 [A] "_x000d_
 Celkem 22,5 = 22,500 [B]_x000d_</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</si>
  <si>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</si>
  <si>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</si>
  <si>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</si>
  <si>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 xml:space="preserve"> "900 "_x000d_
 Celkem 900 = 900,000 [B]_x000d_</t>
  </si>
  <si>
    <t xml:space="preserve">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</si>
  <si>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75I814</t>
  </si>
  <si>
    <t>KABEL OPTICKÝ SINGLEMODE DO 144 VLÁKEN</t>
  </si>
  <si>
    <t xml:space="preserve"> "delka 6,7=6,700 [A] 
pocet vláken 144=144,000 [B] 
spolu a*b=964,800 [C] "_x000d_
 Celkem 964,8 = 964,800 [B]_x000d_</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</si>
  <si>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</si>
  <si>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"delka 6700=6 700,000 [A] "_x000d_
 Celkem 6700 = 6700,000 [B]_x000d_</t>
  </si>
  <si>
    <t xml:space="preserve">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</si>
  <si>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</si>
  <si>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</si>
  <si>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</si>
  <si>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</si>
  <si>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</si>
  <si>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</si>
  <si>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</si>
  <si>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</si>
  <si>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</si>
  <si>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</si>
  <si>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</si>
  <si>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75IEE5</t>
  </si>
  <si>
    <t>OPTICKÝ ROZVADĚČ 19" PROVEDENÍ DO 144 VLÁKEN</t>
  </si>
  <si>
    <t>75IH64</t>
  </si>
  <si>
    <t>UKONČENÍ KABELU OPTICKÉHO PŘES 72 VLÁKEN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</si>
  <si>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</si>
  <si>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75IJ11</t>
  </si>
  <si>
    <t>MĚŘENÍ - ZŘÍZENÍ VÝVODU KABELOVÉHO PLÁŠTĚ PRO MĚŘENÍ</t>
  </si>
  <si>
    <t xml:space="preserve">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</si>
  <si>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</si>
  <si>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</si>
  <si>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</si>
  <si>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</si>
  <si>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</si>
  <si>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kusů.</t>
  </si>
  <si>
    <t>75IJ15</t>
  </si>
  <si>
    <t>MĚŘENÍ A VYROVNÁNÍ KAPACITNÍCH NEROVNOVÁH NA MÍSTNÍM SDĚLOVACÍM KABELU, KABEL DO 4 KM DÉLKY, 1 ČTYŘKA</t>
  </si>
  <si>
    <t xml:space="preserve">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</si>
  <si>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R75ID21</t>
  </si>
  <si>
    <t>PLASTOVÁ ZEMNÍ KOMORA PRO SDĚLOVACÍ KABELY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</si>
  <si>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</si>
  <si>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R75ID2X</t>
  </si>
  <si>
    <t>PLASTOVÁ ZEMNÍ KOMORA PRO SDĚLOVACÍ KABELY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</si>
  <si>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</si>
  <si>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31-30-01. 2</t>
  </si>
  <si>
    <t>Přeložky a ochrana sdělovacích kabelových vedení - BKOM</t>
  </si>
  <si>
    <t xml:space="preserve"> "delka 200=200,000 [A] 
hloubka 1,2=1,200 [B] 
šířka 0,5=0,500 [C] 
spolu a*b*c=120,000 [D] "_x000d_
 Celkem 120 = 120,000 [B]_x000d_</t>
  </si>
  <si>
    <t>14173</t>
  </si>
  <si>
    <t>PROTLAČOVÁNÍ POTRUBÍ Z PLAST HMOT DN DO 200MM</t>
  </si>
  <si>
    <t xml:space="preserve">Položka zahrnuje:  
- dodávku protlačovaného potrubí   
- veškeré pomocné práce (startovací zařízení, startovací a cílová jáma, opěrné a vodící bloky a pod.)  
Položka nezahrnuje:  
- x</t>
  </si>
  <si>
    <t>702223</t>
  </si>
  <si>
    <t>KABELOVÁ CHRÁNIČKA ZEMNÍ UV STABILNÍ DN PŘES 200 MM</t>
  </si>
  <si>
    <t xml:space="preserve">1. Položka obsahuje:  
 – přípravu podkladu pro osazení  
2. Položka neobsahuje:  
 X  
3. Způsob měření:  
Měří se metr délkový.</t>
  </si>
  <si>
    <t>709210</t>
  </si>
  <si>
    <t>KŘIŽOVATKA KABELOVÝCH VEDENÍ SE STÁVAJÍCÍ INŽENÝRSKOU SÍTÍ (KABELEM, POTRUBÍM APOD.)</t>
  </si>
  <si>
    <t xml:space="preserve">1. Položka obsahuje:  
 – úprava dna výkopu  
 – dodávka a položení betonového žlabu / chráničky včetně zakrytí  
 – pomocné mechanismy  
2. Položka neobsahuje:  
 X  
3. Způsob měření:  
Udává se počet kusů kompletní konstrukce nebo práce.</t>
  </si>
  <si>
    <t>75I951</t>
  </si>
  <si>
    <t>OPTOTRUBKA HDPE DĚLENÁ PRŮMĚRU DO 40 MM</t>
  </si>
  <si>
    <t>75I95X</t>
  </si>
  <si>
    <t>OPTOTRUBKA HDPE DĚLENÁ - MONTÁŽ</t>
  </si>
  <si>
    <t>75IB21</t>
  </si>
  <si>
    <t>MIKROTRUBIČKA PŘES 10/8 MM</t>
  </si>
  <si>
    <t xml:space="preserve"> "7*200=1 400,000 [A] 
a*2=2 800,000 [B] "_x000d_
 Celkem 2800 = 2800,000 [B]_x000d_</t>
  </si>
  <si>
    <t>75IC12</t>
  </si>
  <si>
    <t>MIKROTRUBIČKOVÁ SPOJKA PRŮMĚRU PŘES 10 MM - DODÁVKA</t>
  </si>
  <si>
    <t>75IC1X</t>
  </si>
  <si>
    <t>MIKROTRUBIČKOVÁ SPOJKA - MONTÁŽ</t>
  </si>
  <si>
    <t>SO 31-30-01. 3</t>
  </si>
  <si>
    <t>Přeložky a ochrana sdělovacích kabelových vedení - CETIN - NENACEŇOVAT</t>
  </si>
  <si>
    <t xml:space="preserve"> "delka 120=120,000 [A] 
hloubka 1,2=1,200 [B] 
šířka 1=1,000 [C] 
spolu a*b*c=144,000 [D] "_x000d_
 Celkem 144 = 144,000 [B]_x000d_</t>
  </si>
  <si>
    <t xml:space="preserve">1. Položka obsahuje:  
 – dodávku a montáž fólie  
 – přípravu podkladu pro osazení  
2. Položka neobsahuje:  
 X  
3. Způsob měření:  
Měří se metr délkový.</t>
  </si>
  <si>
    <t>702610</t>
  </si>
  <si>
    <t>ODKRYTÍ A ZAKRYTÍ KABELOVÉHO ŽLABU</t>
  </si>
  <si>
    <t xml:space="preserve">1. Položka obsahuje:  
 – pomocné mechanismy  
2. Položka neobsahuje:  
 – obnovu a výměnu poškozených poklopů  
3. Způsob měření:  
Měří se metr délkový.</t>
  </si>
  <si>
    <t>702620</t>
  </si>
  <si>
    <t>ODKRYTÍ A ZAKRYTÍ KABELŮ KRYTÝCH FÓLIÍ, PÁSEM NEBO DESKOU</t>
  </si>
  <si>
    <t xml:space="preserve">1. Položka obsahuje:  
 – pomocné mechanismy  
2. Položka neobsahuje:  
 – obnovu a výměnu poškozených krytů  
3. Způsob měření:  
Měří se metr délkový.</t>
  </si>
  <si>
    <t>702903</t>
  </si>
  <si>
    <t>ZASYPÁNÍ KABELOVÉHO ŽLABU VRSTVOU Z PŘESÁTÉHO PÍSKU ČI VÝKOPKU SVĚTLÉ ŠÍŘKY PŘES 250 MM</t>
  </si>
  <si>
    <t xml:space="preserve">1. Položka obsahuje:  
 – veškeré zemní práce včetně dodání zásypového materiálu  
2. Položka neobsahuje:  
 X  
3. Způsob měření:  
Měří se metr délkový.</t>
  </si>
  <si>
    <t>709400</t>
  </si>
  <si>
    <t>ZATAŽENÍ LANKA DO CHRÁNIČKY NEBO ŽLABU</t>
  </si>
  <si>
    <t xml:space="preserve">1. Položka obsahuje:  
 – odvinutí, napojení a zatažení lana do kanálku nebo tvárnicové trasy  
 – pomocné mechanismy  
2. Položka neobsahuje:  
 X  
3. Způsob měření:  
Měří se metr délkový.</t>
  </si>
  <si>
    <t xml:space="preserve"> "delka 0,5=0,500 [A] 
pocet vláken 144=144,000 [B] 
počet kabelu 2=2,000 [D] 
spolu a*b=72,000 [C] "_x000d_
 Celkem 72 = 72,000 [B]_x000d_</t>
  </si>
  <si>
    <t xml:space="preserve"> "delka 500=500,000 [A] "_x000d_
 Celkem 500 = 500,000 [B]_x000d_</t>
  </si>
  <si>
    <t>SO 31-30-01. 4</t>
  </si>
  <si>
    <t>Přeložky a ochrana sdělovacích kabelových vedení - ČD-T - NENACEŇOVAT</t>
  </si>
  <si>
    <t>75I223</t>
  </si>
  <si>
    <t>KABEL ZEMNÍ DVOUPLÁŠŤOVÝ BEZ PANCÍŘE PRŮMĚRU ŽÍLY 0,8 MM DO 50XN</t>
  </si>
  <si>
    <t xml:space="preserve"> "0,1*50=5,000 [A] "_x000d_
 Celkem 5 = 5,000 [B]_x000d_</t>
  </si>
  <si>
    <t>75I22X</t>
  </si>
  <si>
    <t>KABEL ZEMNÍ DVOUPLÁŠŤOVÝ BEZ PANCÍŘE PRŮMĚRU ŽÍLY 0,8 MM - MONTÁŽ</t>
  </si>
  <si>
    <t xml:space="preserve"> "delka 0,5=0,500 [A] 
pocet vláken 144=144,000 [B] 
spolu a*b=72,000 [C] "_x000d_
 Celkem 72 = 72,000 [B]_x000d_</t>
  </si>
  <si>
    <t>SO 31-30-01. 5</t>
  </si>
  <si>
    <t>Přeložky a ochrana sdělovacích kabelových vedení - Min. obrany ČR</t>
  </si>
  <si>
    <t xml:space="preserve"> "delka 120=120,000 [A] "_x000d_
 "hloubka 1,2=1,200 [B] "_x000d_
 "šířka 1=1,000 [C] "_x000d_
 "spolu a*b*c=144,000 [D]"_x000d_</t>
  </si>
  <si>
    <t xml:space="preserve"> 20.000000 = 20,000 [A]_x000d_</t>
  </si>
  <si>
    <t>Položka zahrnuje:
- úpravu území po uskutečnění stavby, tak jak je požadováno v zadávací dokumentaci 
Položka nezahrnuje:
- práce, pro které jsou uvedeny samostatné položky</t>
  </si>
  <si>
    <t xml:space="preserve"> 120.000000 = 120,000 [A]_x000d_</t>
  </si>
  <si>
    <t>1. Položka obsahuje:
 – pomocné mechanismy
2. Položka neobsahuje:
 – obnovu a výměnu poškozených poklopů
3. Způsob měření:
Měří se metr délkový.</t>
  </si>
  <si>
    <t>1. Položka obsahuje:
 – pomocné mechanismy
2. Položka neobsahuje:
 – obnovu a výměnu poškozených krytů
3. Způsob měření:
Měří se metr délkový.</t>
  </si>
  <si>
    <t>1. Položka obsahuje:
 – úprava dna výkopu
 – dodávka a položení betonového žlabu / chráničky včetně zakrytí
 – pomocné mechanismy
2. Položka neobsahuje:
 X
3. Způsob měření:
Udává se počet kusů kompletní konstrukce nebo práce.</t>
  </si>
  <si>
    <t xml:space="preserve"> 500.000000 = 500,000 [A]_x000d_</t>
  </si>
  <si>
    <t>1. Položka obsahuje:
 – odvinutí, napojení a zatažení lana do kanálku nebo tvárnicové trasy
 – pomocné mechanismy
2. Položka neobsahuje:
 X
3. Způsob měření:
Měří se metr délkový.</t>
  </si>
  <si>
    <t xml:space="preserve"> "delka 0,5=0,500 [A] "_x000d_
 "pocet vláken 144=144,000 [B] "_x000d_
 "počet kabelu 2=2,000 [D] "_x000d_
 "spolu a*b=72,000 [C]"_x000d_</t>
  </si>
  <si>
    <t xml:space="preserve"> "delka 500=500,000 [A]"_x000d_</t>
  </si>
  <si>
    <t xml:space="preserve"> 50.000000 = 50,000 [A]_x000d_</t>
  </si>
  <si>
    <t xml:space="preserve"> 8.000000 = 8,000 [A]_x000d_</t>
  </si>
  <si>
    <t xml:space="preserve"> 288.000000 = 288,000 [A]_x000d_</t>
  </si>
  <si>
    <t>SO 31-30-01. 6</t>
  </si>
  <si>
    <t>Přeložky a ochrana sdělovacích kabelových vedení - NejCZ - NENACEŇOVAT</t>
  </si>
  <si>
    <t xml:space="preserve"> "delka 60=60,000 [A] "_x000d_
 "hloubka 1,2=1,200 [B] "_x000d_
 "šířka 0,5=0,500 [C] "_x000d_
 "spolu a*b*c=36,000 [D]"_x000d_</t>
  </si>
  <si>
    <t xml:space="preserve"> 250.000000 = 250,000 [A]_x000d_</t>
  </si>
  <si>
    <t xml:space="preserve"> 840.000000 = 840,000 [A]_x000d_</t>
  </si>
  <si>
    <t>SO 31-30-01. 7</t>
  </si>
  <si>
    <t>Přeložky a ochrana sdělovacích kabelových vedení - TS Brno</t>
  </si>
  <si>
    <t>SO 31-30-01. 8</t>
  </si>
  <si>
    <t>Přeložky a ochrana sdělovacích kabelových vedení - České radiokomunikace</t>
  </si>
  <si>
    <t xml:space="preserve"> "delka 0,5=0,500 [A] "_x000d_
 "pocet vláken 144=144,000 [B] "_x000d_
 "spolu a*b=72,000 [C]"_x000d_</t>
  </si>
  <si>
    <t>SO 31-30-01. 9</t>
  </si>
  <si>
    <t>Přeložky a ochrana sdělovacích kabelových vedení - Vodafone</t>
  </si>
  <si>
    <t>SO 31-30-01.10</t>
  </si>
  <si>
    <t>Přeložky a ochrana sdělovacích kabelových vedení - Faster</t>
  </si>
  <si>
    <t>SO 31-30-02</t>
  </si>
  <si>
    <t>Přeložky kabelů EG.D - NENACEŇOVAT</t>
  </si>
  <si>
    <t>R7001</t>
  </si>
  <si>
    <t>Přeložky kabelů EG.D</t>
  </si>
  <si>
    <t>SO 31-30-02.01</t>
  </si>
  <si>
    <t>Přeložky kabelů EG.D -přípojka ČD</t>
  </si>
  <si>
    <t>11090</t>
  </si>
  <si>
    <t>VŠEOBECNÉ VYKLIZENÍ OSTATNÍCH PLOCH</t>
  </si>
  <si>
    <t xml:space="preserve"> "viz. přílohy projektové dokumentace"_x000d_</t>
  </si>
  <si>
    <t>Položka zahrnuje:
 odstranění všech překážek pro uskutečnění stavby
Položka nezahrhuje:
- x</t>
  </si>
  <si>
    <t>13173A</t>
  </si>
  <si>
    <t>HLOUBENÍ JAM ZAPAŽ I NEPAŽ TŘ. 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</si>
  <si>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</si>
  <si>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</si>
  <si>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</si>
  <si>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Položka zahrnuje:
- dodávku předepsaného kameniva
- mimostaveništní a vnitrostaveništní dopravu a jeho uložení
- není-li v zadávací dokumentaci uvedeno jinak, jedná se o nakupovaný materiál
Položka nezahrnuje:
- x</t>
  </si>
  <si>
    <t>Všeobecné práce pro silnoproud a slaboproud</t>
  </si>
  <si>
    <t>701001</t>
  </si>
  <si>
    <t>OZNAČOVACÍ ŠTÍTEK KABELOVÉHO VEDENÍ, SPOJKY NEBO KABELOVÉ SKŘÍNĚ (VČETNĚ OBJÍMKY)</t>
  </si>
  <si>
    <t>702211</t>
  </si>
  <si>
    <t>KABELOVÁ CHRÁNIČKA ZEMNÍ DN DO 100 MM</t>
  </si>
  <si>
    <t>702212</t>
  </si>
  <si>
    <t>KABELOVÁ CHRÁNIČKA ZEMNÍ DN PŘES 100 DO 200 MM</t>
  </si>
  <si>
    <t>702311</t>
  </si>
  <si>
    <t>ZAKRYTÍ KABELŮ VÝSTRAŽNOU FÓLIÍ ŠÍŘKY DO 20 CM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</si>
  <si>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</si>
  <si>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</si>
  <si>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</si>
  <si>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709120</t>
  </si>
  <si>
    <t>PROVIZORNÍ ZAJIŠTĚNÍ POTRUBÍ VE VÝKOPU</t>
  </si>
  <si>
    <t>741</t>
  </si>
  <si>
    <t>Silnoproud - elektroinstalační materiál, uzemnění, hromosvod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</si>
  <si>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</si>
  <si>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</si>
  <si>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</si>
  <si>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</si>
  <si>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</si>
  <si>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</si>
  <si>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</si>
  <si>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</si>
  <si>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</si>
  <si>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t>
  </si>
  <si>
    <t>Silnoproud - silnoproudé rozvody</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</si>
  <si>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</si>
  <si>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</si>
  <si>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</si>
  <si>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</si>
  <si>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</si>
  <si>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</si>
  <si>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</si>
  <si>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</si>
  <si>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743</t>
  </si>
  <si>
    <t>Silnoproud - silnoproudá zařízení</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</si>
  <si>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</si>
  <si>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</si>
  <si>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</si>
  <si>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Silnoproud - zkoušky, revize a HZS</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</si>
  <si>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</si>
  <si>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</si>
  <si>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</si>
  <si>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</si>
  <si>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</si>
  <si>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</si>
  <si>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</si>
  <si>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</si>
  <si>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</si>
  <si>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</si>
  <si>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</si>
  <si>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NEOCEŇOVAT - POPLATKY ZA LIKVIDACI ODPADŮ NEKONTAMINOVANÝCH - 17 05 04 VYTĚŽENÉ ZEMINY A HORNINY - I. TŘÍDA TĚŽITELNOSTI VČ. DOPRAVY NA SKLÁDKU A MANIPULACE</t>
  </si>
  <si>
    <t>R-položka</t>
  </si>
  <si>
    <t xml:space="preserve"> "Evidenční položka"_x000d_</t>
  </si>
  <si>
    <t>SO 31-30-03</t>
  </si>
  <si>
    <t>Přeložky kabelů DPMB</t>
  </si>
  <si>
    <t>SO 31-30-03.01</t>
  </si>
  <si>
    <t>Přeložky kabelů DPMB - přeložka kabelů</t>
  </si>
  <si>
    <t>&lt;vv&gt;&lt;r&gt;&lt;t&gt;&lt;vv&gt;&lt;r&gt;&lt;t&gt;&lt;vv&gt;&lt;r&gt;&lt;t&gt;&lt;vv&gt;&lt;r&gt;&lt;t&gt;&lt;vv&gt;&lt;r&gt;&lt;t&gt;&lt;/t&gt;&lt;/r&gt;&lt;/vv&gt; &lt;/t&gt;&lt;v&gt;325.000000&lt;/v&gt;&lt;vy&gt;A&lt;/vy&gt;&lt;/r&gt;&lt;/vv&gt; &lt;/t&gt;&lt;v&gt;325.000000&lt;/v&gt;&lt;vy&gt;A&lt;/vy&gt;&lt;/r&gt;&lt;/vv&gt; &lt;/t&gt;&lt;v&gt;325.000000&lt;/v&gt;&lt;vy&gt;A&lt;/vy&gt;&lt;/r&gt;&lt;/vv&gt; &lt;/t&gt;&lt;v&gt;325.000000&lt;/v&gt;&lt;vy&gt;A&lt;/vy&gt;&lt;/r&gt;&lt;/vv&gt; 325.000000 = 325,000 [A]_x000d_</t>
  </si>
  <si>
    <t>&lt;vv&gt;&lt;r&gt;&lt;t&gt;&lt;vv&gt;&lt;r&gt;&lt;t&gt;&lt;vv&gt;&lt;r&gt;&lt;t&gt;&lt;vv&gt;&lt;r&gt;&lt;t&gt;&lt;vv&gt;&lt;r&gt;&lt;t&gt;&lt;/t&gt;&lt;/r&gt;&lt;/vv&gt; &lt;/t&gt;&lt;v&gt;30.000000&lt;/v&gt;&lt;vy&gt;A&lt;/vy&gt;&lt;/r&gt;&lt;/vv&gt; &lt;/t&gt;&lt;v&gt;30.000000&lt;/v&gt;&lt;vy&gt;A&lt;/vy&gt;&lt;/r&gt;&lt;/vv&gt; &lt;/t&gt;&lt;v&gt;30.000000&lt;/v&gt;&lt;vy&gt;A&lt;/vy&gt;&lt;/r&gt;&lt;/vv&gt; &lt;/t&gt;&lt;v&gt;30.000000&lt;/v&gt;&lt;vy&gt;A&lt;/vy&gt;&lt;/r&gt;&lt;/vv&gt; 30.000000 = 30,000 [A]_x000d_</t>
  </si>
  <si>
    <t>&lt;vv&gt;&lt;r&gt;&lt;t&gt;&lt;vv&gt;&lt;r&gt;&lt;t&gt;&lt;vv&gt;&lt;r&gt;&lt;t&gt;&lt;vv&gt;&lt;r&gt;&lt;t&gt;&lt;vv&gt;&lt;r&gt;&lt;t&gt;&lt;/t&gt;&lt;/r&gt;&lt;/vv&gt; &lt;/t&gt;&lt;v&gt;230.000000&lt;/v&gt;&lt;vy&gt;A&lt;/vy&gt;&lt;/r&gt;&lt;/vv&gt; &lt;/t&gt;&lt;v&gt;230.000000&lt;/v&gt;&lt;vy&gt;A&lt;/vy&gt;&lt;/r&gt;&lt;/vv&gt; &lt;/t&gt;&lt;v&gt;230.000000&lt;/v&gt;&lt;vy&gt;A&lt;/vy&gt;&lt;/r&gt;&lt;/vv&gt; &lt;/t&gt;&lt;v&gt;230.000000&lt;/v&gt;&lt;vy&gt;A&lt;/vy&gt;&lt;/r&gt;&lt;/vv&gt; 230.000000 = 230,000 [A]_x000d_</t>
  </si>
  <si>
    <t>&lt;vv&gt;&lt;r&gt;&lt;t&gt;&lt;vv&gt;&lt;r&gt;&lt;t&gt;&lt;vv&gt;&lt;r&gt;&lt;t&gt;&lt;vv&gt;&lt;r&gt;&lt;t&gt;&lt;vv&gt;&lt;r&gt;&lt;t&gt;&lt;/t&gt;&lt;/r&gt;&lt;/vv&gt; &lt;/t&gt;&lt;v&gt;70.000000&lt;/v&gt;&lt;vy&gt;A&lt;/vy&gt;&lt;/r&gt;&lt;/vv&gt; &lt;/t&gt;&lt;v&gt;70.000000&lt;/v&gt;&lt;vy&gt;A&lt;/vy&gt;&lt;/r&gt;&lt;/vv&gt; &lt;/t&gt;&lt;v&gt;70.000000&lt;/v&gt;&lt;vy&gt;A&lt;/vy&gt;&lt;/r&gt;&lt;/vv&gt; &lt;/t&gt;&lt;v&gt;70.000000&lt;/v&gt;&lt;vy&gt;A&lt;/vy&gt;&lt;/r&gt;&lt;/vv&gt; 70.000000 = 70,000 [A]_x000d_</t>
  </si>
  <si>
    <t>&lt;vv&gt;&lt;r&gt;&lt;t&gt;&lt;vv&gt;&lt;r&gt;&lt;t&gt;&lt;vv&gt;&lt;r&gt;&lt;t&gt;&lt;vv&gt;&lt;r&gt;&lt;t&gt;&lt;vv&gt;&lt;r&gt;&lt;t&gt;&lt;/t&gt;&lt;/r&gt;&lt;/vv&gt; &lt;/t&gt;&lt;v&gt;74.000000&lt;/v&gt;&lt;vy&gt;A&lt;/vy&gt;&lt;/r&gt;&lt;/vv&gt; &lt;/t&gt;&lt;v&gt;74.000000&lt;/v&gt;&lt;vy&gt;A&lt;/vy&gt;&lt;/r&gt;&lt;/vv&gt; &lt;/t&gt;&lt;v&gt;74.000000&lt;/v&gt;&lt;vy&gt;A&lt;/vy&gt;&lt;/r&gt;&lt;/vv&gt; &lt;/t&gt;&lt;v&gt;74.000000&lt;/v&gt;&lt;vy&gt;A&lt;/vy&gt;&lt;/r&gt;&lt;/vv&gt; 74.000000 = 74,000 [A]_x000d_</t>
  </si>
  <si>
    <t>R388156</t>
  </si>
  <si>
    <t>TĚLESO KABELOVODU Z PLAST MULTIKANÁLŮ DEVÍTIOTVOROVÝCH VČ MONTÁŽE</t>
  </si>
  <si>
    <t xml:space="preserve"> "viz přílohy projektové dokumentace"_x000d_</t>
  </si>
  <si>
    <t>Položka zahrnuje veškerý materiál, výrobky a polotovary, včetně mimostaveništní a vnitrostaveništní dopravy (rovněž přesuny), včetně naložení a složení, případně s uložením a vlastní montáže kabelovodu. 
.</t>
  </si>
  <si>
    <t>R38824D</t>
  </si>
  <si>
    <t>PLASTOVÁ KOMORA KABELOVODU VČ VÍKA A MONTÁŽE</t>
  </si>
  <si>
    <t>Položka zahrnuje veškerý materiál, výrobky a polotovary, včetně mimostaveništní a vnitrostaveništní dopravy (rovněž přesuny), včetně naložení a složení, případně s uložením a vlastní montáže komory včetně úprav pro napojení tělesa kabelovodu či chráničky.</t>
  </si>
  <si>
    <t>&lt;vv&gt;&lt;r&gt;&lt;t&gt;&lt;vv&gt;&lt;r&gt;&lt;t&gt;&lt;vv&gt;&lt;r&gt;&lt;t&gt;&lt;vv&gt;&lt;r&gt;&lt;t&gt;&lt;vv&gt;&lt;r&gt;&lt;t&gt;&lt;/t&gt;&lt;/r&gt;&lt;/vv&gt; &lt;/t&gt;&lt;v&gt;80.000000&lt;/v&gt;&lt;vy&gt;A&lt;/vy&gt;&lt;/r&gt;&lt;/vv&gt; &lt;/t&gt;&lt;v&gt;80.000000&lt;/v&gt;&lt;vy&gt;A&lt;/vy&gt;&lt;/r&gt;&lt;/vv&gt; &lt;/t&gt;&lt;v&gt;80.000000&lt;/v&gt;&lt;vy&gt;A&lt;/vy&gt;&lt;/r&gt;&lt;/vv&gt; &lt;/t&gt;&lt;v&gt;80.000000&lt;/v&gt;&lt;vy&gt;A&lt;/vy&gt;&lt;/r&gt;&lt;/vv&gt; 80.000000 = 80,000 [A]_x000d_</t>
  </si>
  <si>
    <t>&lt;vv&gt;&lt;r&gt;&lt;t&gt;&lt;vv&gt;&lt;r&gt;&lt;t&gt;&lt;vv&gt;&lt;r&gt;&lt;t&gt;&lt;vv&gt;&lt;r&gt;&lt;t&gt;&lt;vv&gt;&lt;r&gt;&lt;t&gt;&lt;/t&gt;&lt;/r&gt;&lt;/vv&gt; &lt;/t&gt;&lt;v&gt;20.000000&lt;/v&gt;&lt;vy&gt;A&lt;/vy&gt;&lt;/r&gt;&lt;/vv&gt; &lt;/t&gt;&lt;v&gt;20.000000&lt;/v&gt;&lt;vy&gt;A&lt;/vy&gt;&lt;/r&gt;&lt;/vv&gt; &lt;/t&gt;&lt;v&gt;20.000000&lt;/v&gt;&lt;vy&gt;A&lt;/vy&gt;&lt;/r&gt;&lt;/vv&gt; &lt;/t&gt;&lt;v&gt;20.000000&lt;/v&gt;&lt;vy&gt;A&lt;/vy&gt;&lt;/r&gt;&lt;/vv&gt; 20.000000 = 20,000 [A]_x000d_</t>
  </si>
  <si>
    <t>&lt;vv&gt;&lt;r&gt;&lt;t&gt;&lt;vv&gt;&lt;r&gt;&lt;t&gt;&lt;vv&gt;&lt;r&gt;&lt;t&gt;&lt;vv&gt;&lt;r&gt;&lt;t&gt;&lt;vv&gt;&lt;r&gt;&lt;t&gt;&lt;/t&gt;&lt;/r&gt;&lt;/vv&gt; &lt;/t&gt;&lt;v&gt;4.000000&lt;/v&gt;&lt;vy&gt;A&lt;/vy&gt;&lt;/r&gt;&lt;/vv&gt; &lt;/t&gt;&lt;v&gt;4.000000&lt;/v&gt;&lt;vy&gt;A&lt;/vy&gt;&lt;/r&gt;&lt;/vv&gt; &lt;/t&gt;&lt;v&gt;4.000000&lt;/v&gt;&lt;vy&gt;A&lt;/vy&gt;&lt;/r&gt;&lt;/vv&gt; &lt;/t&gt;&lt;v&gt;4.000000&lt;/v&gt;&lt;vy&gt;A&lt;/vy&gt;&lt;/r&gt;&lt;/vv&gt; 4.000000 = 4,000 [A]_x000d_</t>
  </si>
  <si>
    <t>&lt;vv&gt;&lt;r&gt;&lt;t&gt;&lt;vv&gt;&lt;r&gt;&lt;t&gt;&lt;vv&gt;&lt;r&gt;&lt;t&gt;&lt;vv&gt;&lt;r&gt;&lt;t&gt;&lt;vv&gt;&lt;r&gt;&lt;t&gt;&lt;/t&gt;&lt;/r&gt;&lt;/vv&gt; &lt;/t&gt;&lt;v&gt;374.000000&lt;/v&gt;&lt;vy&gt;A&lt;/vy&gt;&lt;/r&gt;&lt;/vv&gt; &lt;/t&gt;&lt;v&gt;374.000000&lt;/v&gt;&lt;vy&gt;A&lt;/vy&gt;&lt;/r&gt;&lt;/vv&gt; &lt;/t&gt;&lt;v&gt;374.000000&lt;/v&gt;&lt;vy&gt;A&lt;/vy&gt;&lt;/r&gt;&lt;/vv&gt; &lt;/t&gt;&lt;v&gt;374.000000&lt;/v&gt;&lt;vy&gt;A&lt;/vy&gt;&lt;/r&gt;&lt;/vv&gt; 374.000000 = 374,000 [A]_x000d_</t>
  </si>
  <si>
    <t>&lt;vv&gt;&lt;r&gt;&lt;t&gt;&lt;vv&gt;&lt;r&gt;&lt;t&gt;&lt;vv&gt;&lt;r&gt;&lt;t&gt;&lt;vv&gt;&lt;r&gt;&lt;t&gt;&lt;vv&gt;&lt;r&gt;&lt;t&gt;&lt;/t&gt;&lt;/r&gt;&lt;/vv&gt; &lt;/t&gt;&lt;v&gt;315.000000&lt;/v&gt;&lt;vy&gt;A&lt;/vy&gt;&lt;/r&gt;&lt;/vv&gt; &lt;/t&gt;&lt;v&gt;315.000000&lt;/v&gt;&lt;vy&gt;A&lt;/vy&gt;&lt;/r&gt;&lt;/vv&gt; &lt;/t&gt;&lt;v&gt;315.000000&lt;/v&gt;&lt;vy&gt;A&lt;/vy&gt;&lt;/r&gt;&lt;/vv&gt; &lt;/t&gt;&lt;v&gt;315.000000&lt;/v&gt;&lt;vy&gt;A&lt;/vy&gt;&lt;/r&gt;&lt;/vv&gt; 315.000000 = 315,000 [A]_x000d_</t>
  </si>
  <si>
    <t>702710</t>
  </si>
  <si>
    <t>ODDĚLENÍ KABELŮ VE VÝKOPU CIHLOU</t>
  </si>
  <si>
    <t>&lt;vv&gt;&lt;r&gt;&lt;t&gt;&lt;vv&gt;&lt;r&gt;&lt;t&gt;&lt;vv&gt;&lt;r&gt;&lt;t&gt;&lt;vv&gt;&lt;r&gt;&lt;t&gt;&lt;vv&gt;&lt;r&gt;&lt;t&gt;&lt;/t&gt;&lt;/r&gt;&lt;/vv&gt; &lt;/t&gt;&lt;v&gt;187.000000&lt;/v&gt;&lt;vy&gt;A&lt;/vy&gt;&lt;/r&gt;&lt;/vv&gt; &lt;/t&gt;&lt;v&gt;187.000000&lt;/v&gt;&lt;vy&gt;A&lt;/vy&gt;&lt;/r&gt;&lt;/vv&gt; &lt;/t&gt;&lt;v&gt;187.000000&lt;/v&gt;&lt;vy&gt;A&lt;/vy&gt;&lt;/r&gt;&lt;/vv&gt; &lt;/t&gt;&lt;v&gt;187.000000&lt;/v&gt;&lt;vy&gt;A&lt;/vy&gt;&lt;/r&gt;&lt;/vv&gt; 187.000000 = 187,000 [A]_x000d_</t>
  </si>
  <si>
    <t>1. Položka obsahuje:
 – dodávku a montáž specifikovaného materiálu
 – přípravu podkladu pro osazení
2. Položka neobsahuje:
 X
3. Způsob měření:
Měří se metr délkový.</t>
  </si>
  <si>
    <t>&lt;vv&gt;&lt;r&gt;&lt;t&gt;&lt;vv&gt;&lt;r&gt;&lt;t&gt;&lt;vv&gt;&lt;r&gt;&lt;t&gt;&lt;vv&gt;&lt;r&gt;&lt;t&gt;&lt;vv&gt;&lt;r&gt;&lt;t&gt;&lt;/t&gt;&lt;/r&gt;&lt;/vv&gt; &lt;/t&gt;&lt;v&gt;58.000000&lt;/v&gt;&lt;vy&gt;A&lt;/vy&gt;&lt;/r&gt;&lt;/vv&gt; &lt;/t&gt;&lt;v&gt;58.000000&lt;/v&gt;&lt;vy&gt;A&lt;/vy&gt;&lt;/r&gt;&lt;/vv&gt; &lt;/t&gt;&lt;v&gt;58.000000&lt;/v&gt;&lt;vy&gt;A&lt;/vy&gt;&lt;/r&gt;&lt;/vv&gt; &lt;/t&gt;&lt;v&gt;58.000000&lt;/v&gt;&lt;vy&gt;A&lt;/vy&gt;&lt;/r&gt;&lt;/vv&gt; 58.000000 = 58,000 [A]_x000d_</t>
  </si>
  <si>
    <t>&lt;vv&gt;&lt;r&gt;&lt;t&gt;&lt;vv&gt;&lt;r&gt;&lt;t&gt;&lt;vv&gt;&lt;r&gt;&lt;t&gt;&lt;vv&gt;&lt;r&gt;&lt;t&gt;&lt;vv&gt;&lt;r&gt;&lt;t&gt;&lt;/t&gt;&lt;/r&gt;&lt;/vv&gt; &lt;/t&gt;&lt;v&gt;6.000000&lt;/v&gt;&lt;vy&gt;A&lt;/vy&gt;&lt;/r&gt;&lt;/vv&gt; &lt;/t&gt;&lt;v&gt;6.000000&lt;/v&gt;&lt;vy&gt;A&lt;/vy&gt;&lt;/r&gt;&lt;/vv&gt; &lt;/t&gt;&lt;v&gt;6.000000&lt;/v&gt;&lt;vy&gt;A&lt;/vy&gt;&lt;/r&gt;&lt;/vv&gt; &lt;/t&gt;&lt;v&gt;6.000000&lt;/v&gt;&lt;vy&gt;A&lt;/vy&gt;&lt;/r&gt;&lt;/vv&gt; 6.000000 = 6,000 [A]_x000d_</t>
  </si>
  <si>
    <t>&lt;vv&gt;&lt;r&gt;&lt;t&gt;&lt;vv&gt;&lt;r&gt;&lt;t&gt;&lt;vv&gt;&lt;r&gt;&lt;t&gt;&lt;vv&gt;&lt;r&gt;&lt;t&gt;&lt;vv&gt;&lt;r&gt;&lt;t&gt;&lt;/t&gt;&lt;/r&gt;&lt;/vv&gt; &lt;/t&gt;&lt;v&gt;1526.000000&lt;/v&gt;&lt;vy&gt;A&lt;/vy&gt;&lt;/r&gt;&lt;/vv&gt; &lt;/t&gt;&lt;v&gt;1526.000000&lt;/v&gt;&lt;vy&gt;A&lt;/vy&gt;&lt;/r&gt;&lt;/vv&gt; &lt;/t&gt;&lt;v&gt;1526.000000&lt;/v&gt;&lt;vy&gt;A&lt;/vy&gt;&lt;/r&gt;&lt;/vv&gt; &lt;/t&gt;&lt;v&gt;1526.000000&lt;/v&gt;&lt;vy&gt;A&lt;/vy&gt;&lt;/r&gt;&lt;/vv&gt; 1526.000000 = 1526,000 [A]_x000d_</t>
  </si>
  <si>
    <t>709612</t>
  </si>
  <si>
    <t>DEMONTÁŽ CHRÁNIČKY/TRUBKY</t>
  </si>
  <si>
    <t>&lt;vv&gt;&lt;r&gt;&lt;t&gt;&lt;vv&gt;&lt;r&gt;&lt;t&gt;&lt;vv&gt;&lt;r&gt;&lt;t&gt;&lt;vv&gt;&lt;r&gt;&lt;t&gt;&lt;vv&gt;&lt;r&gt;&lt;t&gt;&lt;/t&gt;&lt;/r&gt;&lt;/vv&gt; &lt;/t&gt;&lt;v&gt;730.000000&lt;/v&gt;&lt;vy&gt;A&lt;/vy&gt;&lt;/r&gt;&lt;/vv&gt; &lt;/t&gt;&lt;v&gt;730.000000&lt;/v&gt;&lt;vy&gt;A&lt;/vy&gt;&lt;/r&gt;&lt;/vv&gt; &lt;/t&gt;&lt;v&gt;730.000000&lt;/v&gt;&lt;vy&gt;A&lt;/vy&gt;&lt;/r&gt;&lt;/vv&gt; &lt;/t&gt;&lt;v&gt;730.000000&lt;/v&gt;&lt;vy&gt;A&lt;/vy&gt;&lt;/r&gt;&lt;/vv&gt; 730.000000 = 730,000 [A]_x000d_</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</si>
  <si>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</si>
  <si>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</si>
  <si>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</si>
  <si>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</si>
  <si>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742F27</t>
  </si>
  <si>
    <t>KABEL NN NEBO VODIČ JEDNOŽÍLOVÝ AL S PLASTOVOU IZOLACÍ PŘES 400 MM2</t>
  </si>
  <si>
    <t>&lt;vv&gt;&lt;r&gt;&lt;t&gt;&lt;vv&gt;&lt;r&gt;&lt;t&gt;&lt;vv&gt;&lt;r&gt;&lt;t&gt;&lt;vv&gt;&lt;r&gt;&lt;t&gt;&lt;vv&gt;&lt;r&gt;&lt;t&gt;&lt;/t&gt;&lt;/r&gt;&lt;/vv&gt; &lt;/t&gt;&lt;v&gt;792.000000&lt;/v&gt;&lt;vy&gt;A&lt;/vy&gt;&lt;/r&gt;&lt;/vv&gt; &lt;/t&gt;&lt;v&gt;792.000000&lt;/v&gt;&lt;vy&gt;A&lt;/vy&gt;&lt;/r&gt;&lt;/vv&gt; &lt;/t&gt;&lt;v&gt;792.000000&lt;/v&gt;&lt;vy&gt;A&lt;/vy&gt;&lt;/r&gt;&lt;/vv&gt; &lt;/t&gt;&lt;v&gt;792.000000&lt;/v&gt;&lt;vy&gt;A&lt;/vy&gt;&lt;/r&gt;&lt;/vv&gt; 792.000000 = 792,000 [A]_x000d_</t>
  </si>
  <si>
    <t>742K27</t>
  </si>
  <si>
    <t>UKONČENÍ JEDNOŽÍLOVÉHO KABELU KABELOVOU SPOJKOU PŘES 400 MM2</t>
  </si>
  <si>
    <t>&lt;vv&gt;&lt;r&gt;&lt;t&gt;&lt;vv&gt;&lt;r&gt;&lt;t&gt;&lt;vv&gt;&lt;r&gt;&lt;t&gt;&lt;vv&gt;&lt;r&gt;&lt;t&gt;&lt;vv&gt;&lt;r&gt;&lt;t&gt;&lt;/t&gt;&lt;/r&gt;&lt;/vv&gt; &lt;/t&gt;&lt;v&gt;10.000000&lt;/v&gt;&lt;vy&gt;A&lt;/vy&gt;&lt;/r&gt;&lt;/vv&gt; &lt;/t&gt;&lt;v&gt;10.000000&lt;/v&gt;&lt;vy&gt;A&lt;/vy&gt;&lt;/r&gt;&lt;/vv&gt; &lt;/t&gt;&lt;v&gt;10.000000&lt;/v&gt;&lt;vy&gt;A&lt;/vy&gt;&lt;/r&gt;&lt;/vv&gt; &lt;/t&gt;&lt;v&gt;10.000000&lt;/v&gt;&lt;vy&gt;A&lt;/vy&gt;&lt;/r&gt;&lt;/vv&gt; 10.000000 = 10,000 [A]_x000d_</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</si>
  <si>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</si>
  <si>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</si>
  <si>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</si>
  <si>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&lt;vv&gt;&lt;r&gt;&lt;t&gt;&lt;vv&gt;&lt;r&gt;&lt;t&gt;&lt;vv&gt;&lt;r&gt;&lt;t&gt;&lt;vv&gt;&lt;r&gt;&lt;t&gt;&lt;vv&gt;&lt;r&gt;&lt;t&gt;&lt;/t&gt;&lt;/r&gt;&lt;/vv&gt; &lt;/t&gt;&lt;v&gt;1.000000&lt;/v&gt;&lt;vy&gt;A&lt;/vy&gt;&lt;/r&gt;&lt;/vv&gt; &lt;/t&gt;&lt;v&gt;1.000000&lt;/v&gt;&lt;vy&gt;A&lt;/vy&gt;&lt;/r&gt;&lt;/vv&gt; &lt;/t&gt;&lt;v&gt;1.000000&lt;/v&gt;&lt;vy&gt;A&lt;/vy&gt;&lt;/r&gt;&lt;/vv&gt; &lt;/t&gt;&lt;v&gt;1.000000&lt;/v&gt;&lt;vy&gt;A&lt;/vy&gt;&lt;/r&gt;&lt;/vv&gt; 1.000000 = 1,000 [A]_x000d_</t>
  </si>
  <si>
    <t>747214</t>
  </si>
  <si>
    <t>CELKOVÁ PROHLÍDKA, ZKOUŠENÍ, MĚŘENÍ A VYHOTOVENÍ VÝCHOZÍ REVIZNÍ ZPRÁVY, PRO OBJEM IN - PŘÍPLATEK ZA KAŽDÝCH DALŠÍCH I ZAPOČATÝCH 500 TIS. KČ</t>
  </si>
  <si>
    <t>747513</t>
  </si>
  <si>
    <t>ZKOUŠKY VODIČŮ A KABELŮ NN PRŮŘEZU ŽÍLY OD 4X150 DO 300 MM2</t>
  </si>
  <si>
    <t>&lt;vv&gt;&lt;r&gt;&lt;t&gt;&lt;vv&gt;&lt;r&gt;&lt;t&gt;&lt;vv&gt;&lt;r&gt;&lt;t&gt;&lt;vv&gt;&lt;r&gt;&lt;t&gt;&lt;vv&gt;&lt;r&gt;&lt;t&gt;&lt;/t&gt;&lt;/r&gt;&lt;/vv&gt; &lt;/t&gt;&lt;v&gt;12.000000&lt;/v&gt;&lt;vy&gt;A&lt;/vy&gt;&lt;/r&gt;&lt;/vv&gt; &lt;/t&gt;&lt;v&gt;12.000000&lt;/v&gt;&lt;vy&gt;A&lt;/vy&gt;&lt;/r&gt;&lt;/vv&gt; &lt;/t&gt;&lt;v&gt;12.000000&lt;/v&gt;&lt;vy&gt;A&lt;/vy&gt;&lt;/r&gt;&lt;/vv&gt; &lt;/t&gt;&lt;v&gt;12.000000&lt;/v&gt;&lt;vy&gt;A&lt;/vy&gt;&lt;/r&gt;&lt;/vv&gt; 12.000000 = 12,000 [A]_x000d_</t>
  </si>
  <si>
    <t>747705</t>
  </si>
  <si>
    <t>MANIPULACE NA ZAŘÍZENÍCH PROVÁDĚNÉ PROVOZOVATELEM</t>
  </si>
  <si>
    <t>&lt;vv&gt;&lt;r&gt;&lt;t&gt;&lt;vv&gt;&lt;r&gt;&lt;t&gt;&lt;vv&gt;&lt;r&gt;&lt;t&gt;&lt;vv&gt;&lt;r&gt;&lt;t&gt;&lt;vv&gt;&lt;r&gt;&lt;t&gt;&lt;/t&gt;&lt;/r&gt;&lt;/vv&gt; &lt;/t&gt;&lt;v&gt;24.000000&lt;/v&gt;&lt;vy&gt;A&lt;/vy&gt;&lt;/r&gt;&lt;/vv&gt; &lt;/t&gt;&lt;v&gt;24.000000&lt;/v&gt;&lt;vy&gt;A&lt;/vy&gt;&lt;/r&gt;&lt;/vv&gt; &lt;/t&gt;&lt;v&gt;24.000000&lt;/v&gt;&lt;vy&gt;A&lt;/vy&gt;&lt;/r&gt;&lt;/vv&gt; &lt;/t&gt;&lt;v&gt;24.000000&lt;/v&gt;&lt;vy&gt;A&lt;/vy&gt;&lt;/r&gt;&lt;/vv&gt; 24.000000 = 24,000 [A]_x000d_</t>
  </si>
  <si>
    <t>1. Položka obsahuje:
 – cenu za manipulace na zařízeních prováděné provozovatelem nutných pro další práce zhotovitele na technologickém souboru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</si>
  <si>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</si>
  <si>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</si>
  <si>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</si>
  <si>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89952</t>
  </si>
  <si>
    <t>OBETONOVÁNÍ POTRUBÍ Z PROSTÉHO BETONU</t>
  </si>
  <si>
    <t>&lt;vv&gt;&lt;r&gt;&lt;t&gt;&lt;vv&gt;&lt;r&gt;&lt;t&gt;&lt;vv&gt;&lt;r&gt;&lt;t&gt;&lt;vv&gt;&lt;r&gt;&lt;t&gt;&lt;vv&gt;&lt;r&gt;&lt;t&gt;&lt;/t&gt;&lt;/r&gt;&lt;/vv&gt; &lt;/t&gt;&lt;v&gt;8.000000&lt;/v&gt;&lt;vy&gt;A&lt;/vy&gt;&lt;/r&gt;&lt;/vv&gt; &lt;/t&gt;&lt;v&gt;8.000000&lt;/v&gt;&lt;vy&gt;A&lt;/vy&gt;&lt;/r&gt;&lt;/vv&gt; &lt;/t&gt;&lt;v&gt;8.000000&lt;/v&gt;&lt;vy&gt;A&lt;/vy&gt;&lt;/r&gt;&lt;/vv&gt; &lt;/t&gt;&lt;v&gt;8.000000&lt;/v&gt;&lt;vy&gt;A&lt;/vy&gt;&lt;/r&gt;&lt;/vv&gt; 8.000000 = 8,000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</si>
  <si>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</si>
  <si>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t>
  </si>
  <si>
    <t>&lt;vv&gt;&lt;r&gt;&lt;t&gt;&lt;vv&gt;&lt;r&gt;&lt;t&gt;&lt;vv&gt;&lt;r&gt;&lt;t&gt;&lt;vv&gt;&lt;r&gt;&lt;t&gt;&lt;vv&gt;&lt;r&gt;&lt;t&gt;&lt;/t&gt;&lt;/r&gt;&lt;/vv&gt; &lt;/t&gt;&lt;v&gt;2.000000&lt;/v&gt;&lt;vy&gt;A&lt;/vy&gt;&lt;/r&gt;&lt;/vv&gt; &lt;/t&gt;&lt;v&gt;2.000000&lt;/v&gt;&lt;vy&gt;A&lt;/vy&gt;&lt;/r&gt;&lt;/vv&gt; &lt;/t&gt;&lt;v&gt;2.000000&lt;/v&gt;&lt;vy&gt;A&lt;/vy&gt;&lt;/r&gt;&lt;/vv&gt; &lt;/t&gt;&lt;v&gt;2.000000&lt;/v&gt;&lt;vy&gt;A&lt;/vy&gt;&lt;/r&gt;&lt;/vv&gt; 2.000000 = 2,000 [A]_x000d_</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</si>
  <si>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</si>
  <si>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Evidenční položka
Způsob likvidace: recyklace, druhotné využití.</t>
  </si>
  <si>
    <t>Evidenční položka
Druhotná surovina - výkup</t>
  </si>
  <si>
    <t>R015621</t>
  </si>
  <si>
    <t>948</t>
  </si>
  <si>
    <t>NEOCEŇOVAT - POPLATKY ZA LIKVIDACI ODPADŮ NEBEZPEČNÝCH - KABELY S PLASTOVOU IZOLACÍ VČ. DOPRAVY NA SKLÁDKU A MANIPULACE</t>
  </si>
  <si>
    <t>R015810</t>
  </si>
  <si>
    <t>971</t>
  </si>
  <si>
    <t>NEOCEŇOVAT - POPLATKY ZA LIKVIDACI ODPADŮ - 15 01 02 PLASTOVÉ OBALY VČ. DOPRAVY NA SKLÁDKU A MANIPULACE</t>
  </si>
  <si>
    <t>SO 31-30-03.02</t>
  </si>
  <si>
    <t>Přeložky kabelů DPMB - napájení vybavení zastávek</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</si>
  <si>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</si>
  <si>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</si>
  <si>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</si>
  <si>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742G12</t>
  </si>
  <si>
    <t>KABEL NN DVOU- A TŘÍŽÍLOVÝ CU S PLASTOVOU IZOLACÍ OD 4 DO 16 MM2</t>
  </si>
  <si>
    <t>743121</t>
  </si>
  <si>
    <t>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</si>
  <si>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</si>
  <si>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</si>
  <si>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</si>
  <si>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</si>
  <si>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</si>
  <si>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OSVĚTLOVACÍ STOŽÁR - ÚPRAVA PRO MONTÁŽ PŘÍDAVNÉHO ZAŘÍZENÍ (ROZHLAS, KAMERA, ČIDLO APOD.)</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</si>
  <si>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</si>
  <si>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</si>
  <si>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</si>
  <si>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t>
  </si>
  <si>
    <t>Silnoproud - rozvaděče nn</t>
  </si>
  <si>
    <t>R744211</t>
  </si>
  <si>
    <t>ROZVADĚČ R-DPMB V PROVEDENÍ PLASTOVÝ PILÍŘ DLE SPECIFIKACE DLE PROJEKTOVÉ DOKUMENTACE</t>
  </si>
  <si>
    <t xml:space="preserve">1. Položka obsahuje: – přípravu podkladu pro osazení vč. upevňovacího materiálu – veškerý podružný a pomocný materiál ( včetně můstků, vnitřních propojů-vodičů a pod ), nosnou konstrukci, kotevní a spojovací prvky,  přístrojové vybavení ( jističe, stykače apod. ) – provedení zkoušek, dodání předepsaných zkoušek, revizí a atestů2. Položka neobsahuje: –X 3. Způsob měření:Udává se počet kusů kompletní konstrukce nebo práce.</t>
  </si>
  <si>
    <t>1. Položka obsahuje:
 – cenu za dobu kdy je zařízení po individálních zkouškách dáno do provozu s prokázáním technických a kvalitativních parametrů zařízení
2. Položka neobsahuje:
 X
3. Způsob měření:
Udává se čas v hodinách.</t>
  </si>
  <si>
    <t>75</t>
  </si>
  <si>
    <t>Slaboproud</t>
  </si>
  <si>
    <t>75L34X</t>
  </si>
  <si>
    <t>ODJEZDOVÁ NEBO PŘÍJEZDOVÁ TABULE S OMEZENÝM POČTEM INFORMACÍ IS - MONTÁŽ</t>
  </si>
  <si>
    <t>R75L341</t>
  </si>
  <si>
    <t>ODJEZDOVÁ NEBO PŘÍJEZDOVÁ TABULE S OMEZENÝM POČTEM INFORMACÍ IS OBOUSTRANNÁ DO 6-TI ŘÁDKŮ DLE SPECIFIKACE - DODÁVKA</t>
  </si>
  <si>
    <t>NEOCEŇOVAT - POPLATKY ZA LIKVIDACŮ ODPADŮ NEKONTAMINOVANÝCH - 17 05 04 VYTĚŽENÉ ZEMINY A HORNINY - I. TŘÍDA - TĚŽITELNOSTI VČ. DOPRAVY NA SKLÁDKU A MANIPULACE</t>
  </si>
  <si>
    <t>R015310</t>
  </si>
  <si>
    <t>923</t>
  </si>
  <si>
    <t>NEOCEŇOVAT - POPLATKY ZA LIKVIDACŮ ODPADŮ NEKONTAMINOVANÝCH - 16 02 14 ELEKTROŠROT (VYŘAZENÁ EL. ZAŘÍZENÍ A - PŘÍSTR. - AL, CU A VZ. KOVY)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</si>
  <si>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
2. Položka neobsahuje:       
 – náklady spojené s naložením a manipulací materiálem        
3. Způsob měření:       
Tunou se rozumí hmotnost odpadu vytříděného v souladu se zákonem č. 541/2020 Sb., o nakládání s odpady, v platném znění.</t>
  </si>
  <si>
    <t>SO 31-30-04</t>
  </si>
  <si>
    <t>Přeložky veřejného osvětlení</t>
  </si>
  <si>
    <t>&lt;vv&gt;&lt;r&gt;&lt;t&gt;&lt;vv&gt;&lt;r&gt;&lt;t&gt;&lt;vv&gt;&lt;r&gt;&lt;t&gt;&lt;vv&gt;&lt;r&gt;&lt;t&gt;&lt;vv&gt;&lt;r&gt;&lt;t&gt;&lt;/t&gt;&lt;/r&gt;&lt;/vv&gt; &lt;/t&gt;&lt;v&gt;590.000000&lt;/v&gt;&lt;vy&gt;A&lt;/vy&gt;&lt;/r&gt;&lt;/vv&gt; &lt;/t&gt;&lt;v&gt;590.000000&lt;/v&gt;&lt;vy&gt;A&lt;/vy&gt;&lt;/r&gt;&lt;/vv&gt; &lt;/t&gt;&lt;v&gt;590.000000&lt;/v&gt;&lt;vy&gt;A&lt;/vy&gt;&lt;/r&gt;&lt;/vv&gt; &lt;/t&gt;&lt;v&gt;590.000000&lt;/v&gt;&lt;vy&gt;A&lt;/vy&gt;&lt;/r&gt;&lt;/vv&gt; 590.000000 = 590,000 [A]_x000d_</t>
  </si>
  <si>
    <t>&lt;vv&gt;&lt;r&gt;&lt;t&gt;&lt;vv&gt;&lt;r&gt;&lt;t&gt;&lt;vv&gt;&lt;r&gt;&lt;t&gt;&lt;vv&gt;&lt;r&gt;&lt;t&gt;&lt;vv&gt;&lt;r&gt;&lt;t&gt;&lt;/t&gt;&lt;/r&gt;&lt;/vv&gt; &lt;/t&gt;&lt;v&gt;68.500000&lt;/v&gt;&lt;vy&gt;A&lt;/vy&gt;&lt;/r&gt;&lt;/vv&gt; &lt;/t&gt;&lt;v&gt;68.500000&lt;/v&gt;&lt;vy&gt;A&lt;/vy&gt;&lt;/r&gt;&lt;/vv&gt; &lt;/t&gt;&lt;v&gt;68.500000&lt;/v&gt;&lt;vy&gt;A&lt;/vy&gt;&lt;/r&gt;&lt;/vv&gt; &lt;/t&gt;&lt;v&gt;68.500000&lt;/v&gt;&lt;vy&gt;A&lt;/vy&gt;&lt;/r&gt;&lt;/vv&gt; 68.500000 = 68,500 [A]_x000d_</t>
  </si>
  <si>
    <t>&lt;vv&gt;&lt;r&gt;&lt;t&gt;&lt;vv&gt;&lt;r&gt;&lt;t&gt;&lt;vv&gt;&lt;r&gt;&lt;t&gt;&lt;vv&gt;&lt;r&gt;&lt;t&gt;&lt;vv&gt;&lt;r&gt;&lt;t&gt;&lt;/t&gt;&lt;/r&gt;&lt;/vv&gt; &lt;/t&gt;&lt;v&gt;150.000000&lt;/v&gt;&lt;vy&gt;A&lt;/vy&gt;&lt;/r&gt;&lt;/vv&gt; &lt;/t&gt;&lt;v&gt;150.000000&lt;/v&gt;&lt;vy&gt;A&lt;/vy&gt;&lt;/r&gt;&lt;/vv&gt; &lt;/t&gt;&lt;v&gt;150.000000&lt;/v&gt;&lt;vy&gt;A&lt;/vy&gt;&lt;/r&gt;&lt;/vv&gt; &lt;/t&gt;&lt;v&gt;150.000000&lt;/v&gt;&lt;vy&gt;A&lt;/vy&gt;&lt;/r&gt;&lt;/vv&gt; 150.000000 = 150,000 [A]_x000d_</t>
  </si>
  <si>
    <t>&lt;vv&gt;&lt;r&gt;&lt;t&gt;&lt;vv&gt;&lt;r&gt;&lt;t&gt;&lt;vv&gt;&lt;r&gt;&lt;t&gt;&lt;vv&gt;&lt;r&gt;&lt;t&gt;&lt;vv&gt;&lt;r&gt;&lt;t&gt;&lt;/t&gt;&lt;/r&gt;&lt;/vv&gt; &lt;/t&gt;&lt;v&gt;259.000000&lt;/v&gt;&lt;vy&gt;A&lt;/vy&gt;&lt;/r&gt;&lt;/vv&gt; &lt;/t&gt;&lt;v&gt;259.000000&lt;/v&gt;&lt;vy&gt;A&lt;/vy&gt;&lt;/r&gt;&lt;/vv&gt; &lt;/t&gt;&lt;v&gt;259.000000&lt;/v&gt;&lt;vy&gt;A&lt;/vy&gt;&lt;/r&gt;&lt;/vv&gt; &lt;/t&gt;&lt;v&gt;259.000000&lt;/v&gt;&lt;vy&gt;A&lt;/vy&gt;&lt;/r&gt;&lt;/vv&gt; 259.000000 = 259,000 [A]_x000d_</t>
  </si>
  <si>
    <t>&lt;vv&gt;&lt;r&gt;&lt;t&gt;&lt;vv&gt;&lt;r&gt;&lt;t&gt;&lt;vv&gt;&lt;r&gt;&lt;t&gt;&lt;vv&gt;&lt;r&gt;&lt;t&gt;&lt;vv&gt;&lt;r&gt;&lt;t&gt;&lt;/t&gt;&lt;/r&gt;&lt;/vv&gt; &lt;/t&gt;&lt;v&gt;184.000000&lt;/v&gt;&lt;vy&gt;A&lt;/vy&gt;&lt;/r&gt;&lt;/vv&gt; &lt;/t&gt;&lt;v&gt;184.000000&lt;/v&gt;&lt;vy&gt;A&lt;/vy&gt;&lt;/r&gt;&lt;/vv&gt; &lt;/t&gt;&lt;v&gt;184.000000&lt;/v&gt;&lt;vy&gt;A&lt;/vy&gt;&lt;/r&gt;&lt;/vv&gt; &lt;/t&gt;&lt;v&gt;184.000000&lt;/v&gt;&lt;vy&gt;A&lt;/vy&gt;&lt;/r&gt;&lt;/vv&gt; 184.000000 = 184,000 [A]_x000d_</t>
  </si>
  <si>
    <t>272323</t>
  </si>
  <si>
    <t>ZÁKLADY ZE ŽELEZOBETONU DO C16/20</t>
  </si>
  <si>
    <t>&lt;vv&gt;&lt;r&gt;&lt;t&gt;&lt;vv&gt;&lt;r&gt;&lt;t&gt;&lt;vv&gt;&lt;r&gt;&lt;t&gt;&lt;vv&gt;&lt;r&gt;&lt;t&gt;&lt;vv&gt;&lt;r&gt;&lt;t&gt;&lt;/t&gt;&lt;/r&gt;&lt;/vv&gt; &lt;/t&gt;&lt;v&gt;1.800000&lt;/v&gt;&lt;vy&gt;A&lt;/vy&gt;&lt;/r&gt;&lt;/vv&gt; &lt;/t&gt;&lt;v&gt;1.800000&lt;/v&gt;&lt;vy&gt;A&lt;/vy&gt;&lt;/r&gt;&lt;/vv&gt; &lt;/t&gt;&lt;v&gt;1.800000&lt;/v&gt;&lt;vy&gt;A&lt;/vy&gt;&lt;/r&gt;&lt;/vv&gt; &lt;/t&gt;&lt;v&gt;1.800000&lt;/v&gt;&lt;vy&gt;A&lt;/vy&gt;&lt;/r&gt;&lt;/vv&gt; 1.800000 = 1,800 [A]_x000d_</t>
  </si>
  <si>
    <t>&lt;vv&gt;&lt;r&gt;&lt;t&gt;&lt;vv&gt;&lt;r&gt;&lt;t&gt;&lt;vv&gt;&lt;r&gt;&lt;t&gt;&lt;vv&gt;&lt;r&gt;&lt;t&gt;&lt;vv&gt;&lt;r&gt;&lt;t&gt;&lt;/t&gt;&lt;/r&gt;&lt;/vv&gt; &lt;/t&gt;&lt;v&gt;36.000000&lt;/v&gt;&lt;vy&gt;A&lt;/vy&gt;&lt;/r&gt;&lt;/vv&gt; &lt;/t&gt;&lt;v&gt;36.000000&lt;/v&gt;&lt;vy&gt;A&lt;/vy&gt;&lt;/r&gt;&lt;/vv&gt; &lt;/t&gt;&lt;v&gt;36.000000&lt;/v&gt;&lt;vy&gt;A&lt;/vy&gt;&lt;/r&gt;&lt;/vv&gt; &lt;/t&gt;&lt;v&gt;36.000000&lt;/v&gt;&lt;vy&gt;A&lt;/vy&gt;&lt;/r&gt;&lt;/vv&gt; 36.000000 = 36,000 [A]_x000d_</t>
  </si>
  <si>
    <t>&lt;vv&gt;&lt;r&gt;&lt;t&gt;&lt;vv&gt;&lt;r&gt;&lt;t&gt;&lt;vv&gt;&lt;r&gt;&lt;t&gt;&lt;vv&gt;&lt;r&gt;&lt;t&gt;&lt;vv&gt;&lt;r&gt;&lt;t&gt;&lt;/t&gt;&lt;/r&gt;&lt;/vv&gt; &lt;/t&gt;&lt;v&gt;928.000000&lt;/v&gt;&lt;vy&gt;A&lt;/vy&gt;&lt;/r&gt;&lt;/vv&gt; &lt;/t&gt;&lt;v&gt;928.000000&lt;/v&gt;&lt;vy&gt;A&lt;/vy&gt;&lt;/r&gt;&lt;/vv&gt; &lt;/t&gt;&lt;v&gt;928.000000&lt;/v&gt;&lt;vy&gt;A&lt;/vy&gt;&lt;/r&gt;&lt;/vv&gt; &lt;/t&gt;&lt;v&gt;928.000000&lt;/v&gt;&lt;vy&gt;A&lt;/vy&gt;&lt;/r&gt;&lt;/vv&gt; 928.000000 = 928,000 [A]_x000d_</t>
  </si>
  <si>
    <t>702213</t>
  </si>
  <si>
    <t>KABELOVÁ CHRÁNIČKA ZEMNÍ DN PŘES 200 MM</t>
  </si>
  <si>
    <t>&lt;vv&gt;&lt;r&gt;&lt;t&gt;&lt;vv&gt;&lt;r&gt;&lt;t&gt;&lt;vv&gt;&lt;r&gt;&lt;t&gt;&lt;vv&gt;&lt;r&gt;&lt;t&gt;&lt;vv&gt;&lt;r&gt;&lt;t&gt;&lt;/t&gt;&lt;/r&gt;&lt;/vv&gt; &lt;/t&gt;&lt;v&gt;3.000000&lt;/v&gt;&lt;vy&gt;A&lt;/vy&gt;&lt;/r&gt;&lt;/vv&gt; &lt;/t&gt;&lt;v&gt;3.000000&lt;/v&gt;&lt;vy&gt;A&lt;/vy&gt;&lt;/r&gt;&lt;/vv&gt; &lt;/t&gt;&lt;v&gt;3.000000&lt;/v&gt;&lt;vy&gt;A&lt;/vy&gt;&lt;/r&gt;&lt;/vv&gt; &lt;/t&gt;&lt;v&gt;3.000000&lt;/v&gt;&lt;vy&gt;A&lt;/vy&gt;&lt;/r&gt;&lt;/vv&gt; 3.000000 = 3,000 [A]_x000d_</t>
  </si>
  <si>
    <t>702232</t>
  </si>
  <si>
    <t>KABELOVÁ CHRÁNIČKA ZEMNÍ DĚLENÁ DN PŘES 100 DO 200 MM</t>
  </si>
  <si>
    <t>702312</t>
  </si>
  <si>
    <t>ZAKRYTÍ KABELŮ VÝSTRAŽNOU FÓLIÍ ŠÍŘKY PŘES 20 DO 40 CM</t>
  </si>
  <si>
    <t>&lt;vv&gt;&lt;r&gt;&lt;t&gt;&lt;vv&gt;&lt;r&gt;&lt;t&gt;&lt;vv&gt;&lt;r&gt;&lt;t&gt;&lt;vv&gt;&lt;r&gt;&lt;t&gt;&lt;vv&gt;&lt;r&gt;&lt;t&gt;&lt;/t&gt;&lt;/r&gt;&lt;/vv&gt; &lt;/t&gt;&lt;v&gt;569.000000&lt;/v&gt;&lt;vy&gt;A&lt;/vy&gt;&lt;/r&gt;&lt;/vv&gt; &lt;/t&gt;&lt;v&gt;569.000000&lt;/v&gt;&lt;vy&gt;A&lt;/vy&gt;&lt;/r&gt;&lt;/vv&gt; &lt;/t&gt;&lt;v&gt;569.000000&lt;/v&gt;&lt;vy&gt;A&lt;/vy&gt;&lt;/r&gt;&lt;/vv&gt; &lt;/t&gt;&lt;v&gt;569.000000&lt;/v&gt;&lt;vy&gt;A&lt;/vy&gt;&lt;/r&gt;&lt;/vv&gt; 569.000000 = 569,000 [A]_x000d_</t>
  </si>
  <si>
    <t>&lt;vv&gt;&lt;r&gt;&lt;t&gt;&lt;vv&gt;&lt;r&gt;&lt;t&gt;&lt;vv&gt;&lt;r&gt;&lt;t&gt;&lt;vv&gt;&lt;r&gt;&lt;t&gt;&lt;vv&gt;&lt;r&gt;&lt;t&gt;&lt;/t&gt;&lt;/r&gt;&lt;/vv&gt; &lt;/t&gt;&lt;v&gt;14.000000&lt;/v&gt;&lt;vy&gt;A&lt;/vy&gt;&lt;/r&gt;&lt;/vv&gt; &lt;/t&gt;&lt;v&gt;14.000000&lt;/v&gt;&lt;vy&gt;A&lt;/vy&gt;&lt;/r&gt;&lt;/vv&gt; &lt;/t&gt;&lt;v&gt;14.000000&lt;/v&gt;&lt;vy&gt;A&lt;/vy&gt;&lt;/r&gt;&lt;/vv&gt; &lt;/t&gt;&lt;v&gt;14.000000&lt;/v&gt;&lt;vy&gt;A&lt;/vy&gt;&lt;/r&gt;&lt;/vv&gt; 14.000000 = 14,000 [A]_x000d_</t>
  </si>
  <si>
    <t>&lt;vv&gt;&lt;r&gt;&lt;t&gt;&lt;vv&gt;&lt;r&gt;&lt;t&gt;&lt;vv&gt;&lt;r&gt;&lt;t&gt;&lt;vv&gt;&lt;r&gt;&lt;t&gt;&lt;vv&gt;&lt;r&gt;&lt;t&gt;&lt;/t&gt;&lt;/r&gt;&lt;/vv&gt; &lt;/t&gt;&lt;v&gt;1302.000000&lt;/v&gt;&lt;vy&gt;A&lt;/vy&gt;&lt;/r&gt;&lt;/vv&gt; &lt;/t&gt;&lt;v&gt;1302.000000&lt;/v&gt;&lt;vy&gt;A&lt;/vy&gt;&lt;/r&gt;&lt;/vv&gt; &lt;/t&gt;&lt;v&gt;1302.000000&lt;/v&gt;&lt;vy&gt;A&lt;/vy&gt;&lt;/r&gt;&lt;/vv&gt; &lt;/t&gt;&lt;v&gt;1302.000000&lt;/v&gt;&lt;vy&gt;A&lt;/vy&gt;&lt;/r&gt;&lt;/vv&gt; 1302.000000 = 1302,000 [A]_x000d_</t>
  </si>
  <si>
    <t>&lt;vv&gt;&lt;r&gt;&lt;t&gt;&lt;vv&gt;&lt;r&gt;&lt;t&gt;&lt;vv&gt;&lt;r&gt;&lt;t&gt;&lt;vv&gt;&lt;r&gt;&lt;t&gt;&lt;vv&gt;&lt;r&gt;&lt;t&gt;&lt;/t&gt;&lt;/r&gt;&lt;/vv&gt; &lt;/t&gt;&lt;v&gt;620.000000&lt;/v&gt;&lt;vy&gt;A&lt;/vy&gt;&lt;/r&gt;&lt;/vv&gt; &lt;/t&gt;&lt;v&gt;620.000000&lt;/v&gt;&lt;vy&gt;A&lt;/vy&gt;&lt;/r&gt;&lt;/vv&gt; &lt;/t&gt;&lt;v&gt;620.000000&lt;/v&gt;&lt;vy&gt;A&lt;/vy&gt;&lt;/r&gt;&lt;/vv&gt; &lt;/t&gt;&lt;v&gt;620.000000&lt;/v&gt;&lt;vy&gt;A&lt;/vy&gt;&lt;/r&gt;&lt;/vv&gt; 620.000000 = 620,000 [A]_x000d_</t>
  </si>
  <si>
    <t>&lt;vv&gt;&lt;r&gt;&lt;t&gt;&lt;vv&gt;&lt;r&gt;&lt;t&gt;&lt;vv&gt;&lt;r&gt;&lt;t&gt;&lt;vv&gt;&lt;r&gt;&lt;t&gt;&lt;vv&gt;&lt;r&gt;&lt;t&gt;&lt;/t&gt;&lt;/r&gt;&lt;/vv&gt; &lt;/t&gt;&lt;v&gt;222.000000&lt;/v&gt;&lt;vy&gt;A&lt;/vy&gt;&lt;/r&gt;&lt;/vv&gt; &lt;/t&gt;&lt;v&gt;222.000000&lt;/v&gt;&lt;vy&gt;A&lt;/vy&gt;&lt;/r&gt;&lt;/vv&gt; &lt;/t&gt;&lt;v&gt;222.000000&lt;/v&gt;&lt;vy&gt;A&lt;/vy&gt;&lt;/r&gt;&lt;/vv&gt; &lt;/t&gt;&lt;v&gt;222.000000&lt;/v&gt;&lt;vy&gt;A&lt;/vy&gt;&lt;/r&gt;&lt;/vv&gt; 222.000000 = 222,000 [A]_x000d_</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</si>
  <si>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</si>
  <si>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</si>
  <si>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</si>
  <si>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</si>
  <si>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</si>
  <si>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</si>
  <si>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&lt;vv&gt;&lt;r&gt;&lt;t&gt;&lt;vv&gt;&lt;r&gt;&lt;t&gt;&lt;vv&gt;&lt;r&gt;&lt;t&gt;&lt;vv&gt;&lt;r&gt;&lt;t&gt;&lt;vv&gt;&lt;r&gt;&lt;t&gt;&lt;/t&gt;&lt;/r&gt;&lt;/vv&gt; &lt;/t&gt;&lt;v&gt;16.000000&lt;/v&gt;&lt;vy&gt;A&lt;/vy&gt;&lt;/r&gt;&lt;/vv&gt; &lt;/t&gt;&lt;v&gt;16.000000&lt;/v&gt;&lt;vy&gt;A&lt;/vy&gt;&lt;/r&gt;&lt;/vv&gt; &lt;/t&gt;&lt;v&gt;16.000000&lt;/v&gt;&lt;vy&gt;A&lt;/vy&gt;&lt;/r&gt;&lt;/vv&gt; &lt;/t&gt;&lt;v&gt;16.000000&lt;/v&gt;&lt;vy&gt;A&lt;/vy&gt;&lt;/r&gt;&lt;/vv&gt; 16.000000 = 16,000 [A]_x000d_</t>
  </si>
  <si>
    <t>741D13</t>
  </si>
  <si>
    <t>HROMOSVODOVÝ VODIČ FEZN S IZOLACÍ</t>
  </si>
  <si>
    <t>&lt;vv&gt;&lt;r&gt;&lt;t&gt;&lt;vv&gt;&lt;r&gt;&lt;t&gt;&lt;vv&gt;&lt;r&gt;&lt;t&gt;&lt;vv&gt;&lt;r&gt;&lt;t&gt;&lt;vv&gt;&lt;r&gt;&lt;t&gt;&lt;/t&gt;&lt;/r&gt;&lt;/vv&gt; &lt;/t&gt;&lt;v&gt;21.000000&lt;/v&gt;&lt;vy&gt;A&lt;/vy&gt;&lt;/r&gt;&lt;/vv&gt; &lt;/t&gt;&lt;v&gt;21.000000&lt;/v&gt;&lt;vy&gt;A&lt;/vy&gt;&lt;/r&gt;&lt;/vv&gt; &lt;/t&gt;&lt;v&gt;21.000000&lt;/v&gt;&lt;vy&gt;A&lt;/vy&gt;&lt;/r&gt;&lt;/vv&gt; &lt;/t&gt;&lt;v&gt;21.000000&lt;/v&gt;&lt;vy&gt;A&lt;/vy&gt;&lt;/r&gt;&lt;/vv&gt; 21.000000 = 21,000 [A]_x000d_</t>
  </si>
  <si>
    <t>1. Položka obsahuje:
 – dělení, spojování
 – upevnění vč. veškerého příslušenství
2. Položka neobsahuje:
 X
3. Způsob měření:
Měří se metr délkový.</t>
  </si>
  <si>
    <t>&lt;vv&gt;&lt;r&gt;&lt;t&gt;&lt;vv&gt;&lt;r&gt;&lt;t&gt;&lt;vv&gt;&lt;r&gt;&lt;t&gt;&lt;vv&gt;&lt;r&gt;&lt;t&gt;&lt;vv&gt;&lt;r&gt;&lt;t&gt;&lt;/t&gt;&lt;/r&gt;&lt;/vv&gt; &lt;/t&gt;&lt;v&gt;143.000000&lt;/v&gt;&lt;vy&gt;A&lt;/vy&gt;&lt;/r&gt;&lt;/vv&gt; &lt;/t&gt;&lt;v&gt;143.000000&lt;/v&gt;&lt;vy&gt;A&lt;/vy&gt;&lt;/r&gt;&lt;/vv&gt; &lt;/t&gt;&lt;v&gt;143.000000&lt;/v&gt;&lt;vy&gt;A&lt;/vy&gt;&lt;/r&gt;&lt;/vv&gt; &lt;/t&gt;&lt;v&gt;143.000000&lt;/v&gt;&lt;vy&gt;A&lt;/vy&gt;&lt;/r&gt;&lt;/vv&gt; 143.000000 = 143,000 [A]_x000d_</t>
  </si>
  <si>
    <t>742H11</t>
  </si>
  <si>
    <t>KABEL NN ČTYŘ- A PĚTIŽÍLOVÝ CU S PLASTOVOU IZOLACÍ DO 2,5 MM2</t>
  </si>
  <si>
    <t>&lt;vv&gt;&lt;r&gt;&lt;t&gt;&lt;vv&gt;&lt;r&gt;&lt;t&gt;&lt;vv&gt;&lt;r&gt;&lt;t&gt;&lt;vv&gt;&lt;r&gt;&lt;t&gt;&lt;vv&gt;&lt;r&gt;&lt;t&gt;&lt;/t&gt;&lt;/r&gt;&lt;/vv&gt; &lt;/t&gt;&lt;v&gt;202.000000&lt;/v&gt;&lt;vy&gt;A&lt;/vy&gt;&lt;/r&gt;&lt;/vv&gt; &lt;/t&gt;&lt;v&gt;202.000000&lt;/v&gt;&lt;vy&gt;A&lt;/vy&gt;&lt;/r&gt;&lt;/vv&gt; &lt;/t&gt;&lt;v&gt;202.000000&lt;/v&gt;&lt;vy&gt;A&lt;/vy&gt;&lt;/r&gt;&lt;/vv&gt; &lt;/t&gt;&lt;v&gt;202.000000&lt;/v&gt;&lt;vy&gt;A&lt;/vy&gt;&lt;/r&gt;&lt;/vv&gt; 202.000000 = 202,000 [A]_x000d_</t>
  </si>
  <si>
    <t>&lt;vv&gt;&lt;r&gt;&lt;t&gt;&lt;vv&gt;&lt;r&gt;&lt;t&gt;&lt;vv&gt;&lt;r&gt;&lt;t&gt;&lt;vv&gt;&lt;r&gt;&lt;t&gt;&lt;vv&gt;&lt;r&gt;&lt;t&gt;&lt;/t&gt;&lt;/r&gt;&lt;/vv&gt; &lt;/t&gt;&lt;v&gt;684.000000&lt;/v&gt;&lt;vy&gt;A&lt;/vy&gt;&lt;/r&gt;&lt;/vv&gt; &lt;/t&gt;&lt;v&gt;684.000000&lt;/v&gt;&lt;vy&gt;A&lt;/vy&gt;&lt;/r&gt;&lt;/vv&gt; &lt;/t&gt;&lt;v&gt;684.000000&lt;/v&gt;&lt;vy&gt;A&lt;/vy&gt;&lt;/r&gt;&lt;/vv&gt; &lt;/t&gt;&lt;v&gt;684.000000&lt;/v&gt;&lt;vy&gt;A&lt;/vy&gt;&lt;/r&gt;&lt;/vv&gt; 684.000000 = 684,000 [A]_x000d_</t>
  </si>
  <si>
    <t>742H42</t>
  </si>
  <si>
    <t>KABEL NN ČTYŘ- A PĚTIŽÍLOVÝ CU FLEXIBILNÍ OD 4 DO 16 MM2</t>
  </si>
  <si>
    <t>742L11</t>
  </si>
  <si>
    <t>UKONČENÍ DVOU AŽ PĚTIŽÍLOVÉHO KABELU V ROZVADĚČI NEBO NA PŘÍSTROJI DO 2,5 MM2</t>
  </si>
  <si>
    <t>&lt;vv&gt;&lt;r&gt;&lt;t&gt;&lt;vv&gt;&lt;r&gt;&lt;t&gt;&lt;vv&gt;&lt;r&gt;&lt;t&gt;&lt;vv&gt;&lt;r&gt;&lt;t&gt;&lt;vv&gt;&lt;r&gt;&lt;t&gt;&lt;/t&gt;&lt;/r&gt;&lt;/vv&gt; &lt;/t&gt;&lt;v&gt;34.000000&lt;/v&gt;&lt;vy&gt;A&lt;/vy&gt;&lt;/r&gt;&lt;/vv&gt; &lt;/t&gt;&lt;v&gt;34.000000&lt;/v&gt;&lt;vy&gt;A&lt;/vy&gt;&lt;/r&gt;&lt;/vv&gt; &lt;/t&gt;&lt;v&gt;34.000000&lt;/v&gt;&lt;vy&gt;A&lt;/vy&gt;&lt;/r&gt;&lt;/vv&gt; &lt;/t&gt;&lt;v&gt;34.000000&lt;/v&gt;&lt;vy&gt;A&lt;/vy&gt;&lt;/r&gt;&lt;/vv&gt; 34.000000 = 34,000 [A]_x000d_</t>
  </si>
  <si>
    <t>&lt;vv&gt;&lt;r&gt;&lt;t&gt;&lt;vv&gt;&lt;r&gt;&lt;t&gt;&lt;vv&gt;&lt;r&gt;&lt;t&gt;&lt;vv&gt;&lt;r&gt;&lt;t&gt;&lt;vv&gt;&lt;r&gt;&lt;t&gt;&lt;/t&gt;&lt;/r&gt;&lt;/vv&gt; &lt;/t&gt;&lt;v&gt;1179.000000&lt;/v&gt;&lt;vy&gt;A&lt;/vy&gt;&lt;/r&gt;&lt;/vv&gt; &lt;/t&gt;&lt;v&gt;1179.000000&lt;/v&gt;&lt;vy&gt;A&lt;/vy&gt;&lt;/r&gt;&lt;/vv&gt; &lt;/t&gt;&lt;v&gt;1179.000000&lt;/v&gt;&lt;vy&gt;A&lt;/vy&gt;&lt;/r&gt;&lt;/vv&gt; &lt;/t&gt;&lt;v&gt;1179.000000&lt;/v&gt;&lt;vy&gt;A&lt;/vy&gt;&lt;/r&gt;&lt;/vv&gt; 1179.000000 = 1179,000 [A]_x000d_</t>
  </si>
  <si>
    <t>743122</t>
  </si>
  <si>
    <t>OSVĚTLOVACÍ STOŽÁR PEVNÝ ŽÁROVĚ ZINKOVANÝ DÉLKY PŘES 6,5 DO 12 M</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</si>
  <si>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</si>
  <si>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</si>
  <si>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</si>
  <si>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</si>
  <si>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</si>
  <si>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743323</t>
  </si>
  <si>
    <t>VÝLOŽNÍK PRO MONTÁŽ SVÍTIDLA NA STOŽÁR DVOURAMENNÝ DÉLKA VYLOŽENÍ PŘES 2 M</t>
  </si>
  <si>
    <t>743732</t>
  </si>
  <si>
    <t>ROZVADĚČ PRO VEŘEJNÉ OSVĚTLENÍ - ROZŠÍŘENÍ O KOMUNIKAČNÍ MODUL PRO PŘENOS INFORMACÍ NA DISPEČINK</t>
  </si>
  <si>
    <t>1. Položka obsahuje:
 – veškeré příslušenství, zhotovení výrobní dokumentace
 – technický popis viz. projektová dokumentace
2. Položka neobsahuje:
 X
3. Způsob měření:
Udává se počet kusů kompletní konstrukce nebo práce.</t>
  </si>
  <si>
    <t>743Z11</t>
  </si>
  <si>
    <t>DEMONTÁŽ OSVĚTLOVACÍHO STOŽÁRU ULIČNÍHO VÝŠKY DO 15 M</t>
  </si>
  <si>
    <t>743Z35</t>
  </si>
  <si>
    <t>DEMONTÁŽ SVÍTIDLA Z OSVĚTLOVACÍHO STOŽÁRU VÝŠKY DO 15 M</t>
  </si>
  <si>
    <t>&lt;vv&gt;&lt;r&gt;&lt;t&gt;&lt;vv&gt;&lt;r&gt;&lt;t&gt;&lt;vv&gt;&lt;r&gt;&lt;t&gt;&lt;vv&gt;&lt;r&gt;&lt;t&gt;&lt;vv&gt;&lt;r&gt;&lt;t&gt;&lt;/t&gt;&lt;/r&gt;&lt;/vv&gt; &lt;/t&gt;&lt;v&gt;11.000000&lt;/v&gt;&lt;vy&gt;A&lt;/vy&gt;&lt;/r&gt;&lt;/vv&gt; &lt;/t&gt;&lt;v&gt;11.000000&lt;/v&gt;&lt;vy&gt;A&lt;/vy&gt;&lt;/r&gt;&lt;/vv&gt; &lt;/t&gt;&lt;v&gt;11.000000&lt;/v&gt;&lt;vy&gt;A&lt;/vy&gt;&lt;/r&gt;&lt;/vv&gt; &lt;/t&gt;&lt;v&gt;11.000000&lt;/v&gt;&lt;vy&gt;A&lt;/vy&gt;&lt;/r&gt;&lt;/vv&gt; 11.000000 = 11,000 [A]_x000d_</t>
  </si>
  <si>
    <t>R743122</t>
  </si>
  <si>
    <t>PROVIZORNÍ OSVĚTLENÍ STEZEK PRO CHODCE NA STAVENIŠTI (VČETNĚ PROVIZORNÍCH ZÁKLADŮ A MANIPULACE V RÁMCI ETAP VÝSTAVBY)</t>
  </si>
  <si>
    <t>R7434A1</t>
  </si>
  <si>
    <t>SVÍTIDLO DRÁŽNÍ LED ANTIVANDAL, MIN. IP 54, TŘÍDA II, DO 10 W, KLASICKÁ MONTÁŽ VČ. KOMUNIKAČNÍHO MODULU</t>
  </si>
  <si>
    <t>&lt;vv&gt;&lt;r&gt;&lt;t&gt;&lt;vv&gt;&lt;r&gt;&lt;t&gt;&lt;vv&gt;&lt;r&gt;&lt;t&gt;&lt;vv&gt;&lt;r&gt;&lt;t&gt;&lt;vv&gt;&lt;r&gt;&lt;t&gt;&lt;/t&gt;&lt;/r&gt;&lt;/vv&gt; &lt;/t&gt;&lt;v&gt;152.000000&lt;/v&gt;&lt;vy&gt;A&lt;/vy&gt;&lt;/r&gt;&lt;/vv&gt; &lt;/t&gt;&lt;v&gt;152.000000&lt;/v&gt;&lt;vy&gt;A&lt;/vy&gt;&lt;/r&gt;&lt;/vv&gt; &lt;/t&gt;&lt;v&gt;152.000000&lt;/v&gt;&lt;vy&gt;A&lt;/vy&gt;&lt;/r&gt;&lt;/vv&gt; &lt;/t&gt;&lt;v&gt;152.000000&lt;/v&gt;&lt;vy&gt;A&lt;/vy&gt;&lt;/r&gt;&lt;/vv&gt; 152.000000 = 152,000 [A]_x000d_</t>
  </si>
  <si>
    <t>1. Položka obsahuje:
 – zdroj a veškeré příslušenství
 – technický popis viz. projektová dokumentace
2. Položka neobsahuje:
 X
3. Způsob měření:
Udává se počet kusů kompletní konstrukce nebo práce.</t>
  </si>
  <si>
    <t>R7434A2</t>
  </si>
  <si>
    <t>SVÍTIDLO DRÁŽNÍ LED ANTIVANDAL, MIN. IP 54, TŘÍDA II, OD 11 DO 25 W, KLASICKÁ MONTÁŽ VČ. KOMUNIKAČNÍHO MODULU</t>
  </si>
  <si>
    <t>R743553</t>
  </si>
  <si>
    <t>SVÍTIDLO VENKOVNÍ VŠEOBECNÉ LED, MIN. IP 44, PŘES 25 DO 45 W VČ. KOMUNIKAČNÍHO MODULU</t>
  </si>
  <si>
    <t>R743554</t>
  </si>
  <si>
    <t>SVÍTIDLO VENKOVNÍ VŠEOBECNÉ LED, MIN. IP 44, PŘES 45 W VČ. KOMUNIKAČNÍHO MODULU</t>
  </si>
  <si>
    <t>R743566</t>
  </si>
  <si>
    <t>SVÍTIDLO VENKOVNÍ VŠEOBECNÉ - MONTÁŽ SVÍTIDLA VČ. DODÁVKY MONTÁŽNÍCH PRVKŮ</t>
  </si>
  <si>
    <t>&lt;vv&gt;&lt;r&gt;&lt;t&gt;&lt;vv&gt;&lt;r&gt;&lt;t&gt;&lt;vv&gt;&lt;r&gt;&lt;t&gt;&lt;vv&gt;&lt;r&gt;&lt;t&gt;&lt;vv&gt;&lt;r&gt;&lt;t&gt;&lt;/t&gt;&lt;/r&gt;&lt;/vv&gt; &lt;/t&gt;&lt;v&gt;166.000000&lt;/v&gt;&lt;vy&gt;A&lt;/vy&gt;&lt;/r&gt;&lt;/vv&gt; &lt;/t&gt;&lt;v&gt;166.000000&lt;/v&gt;&lt;vy&gt;A&lt;/vy&gt;&lt;/r&gt;&lt;/vv&gt; &lt;/t&gt;&lt;v&gt;166.000000&lt;/v&gt;&lt;vy&gt;A&lt;/vy&gt;&lt;/r&gt;&lt;/vv&gt; &lt;/t&gt;&lt;v&gt;166.000000&lt;/v&gt;&lt;vy&gt;A&lt;/vy&gt;&lt;/r&gt;&lt;/vv&gt; 166.000000 = 166,000 [A]_x000d_</t>
  </si>
  <si>
    <t>1. Položka obsahuje:
 – veškeré příslušenství a materiál pro možnost upevnění svítidla
 – technický popis viz. projektová dokumentace
2. Položka neobsahuje:
 X
3. Způsob měření:
Udává se počet kusů kompletní konstrukce nebo práce.</t>
  </si>
  <si>
    <t>R743722</t>
  </si>
  <si>
    <t>ROZVADĚČ PRO VEŘEJNÉ OSVĚTLENÍ SPECIFIKACE DLE PROJEKTOVÉ DOKUMENTACE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</si>
  <si>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</si>
  <si>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744634</t>
  </si>
  <si>
    <t>JISTIČ TŘÍPÓLOVÝ (10 KA) OD 25 DO 40 A</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</si>
  <si>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</si>
  <si>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</si>
  <si>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</si>
  <si>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&lt;vv&gt;&lt;r&gt;&lt;t&gt;&lt;vv&gt;&lt;r&gt;&lt;t&gt;&lt;vv&gt;&lt;r&gt;&lt;t&gt;&lt;vv&gt;&lt;r&gt;&lt;t&gt;&lt;vv&gt;&lt;r&gt;&lt;t&gt;&lt;/t&gt;&lt;/r&gt;&lt;/vv&gt; &lt;/t&gt;&lt;v&gt;22.000000&lt;/v&gt;&lt;vy&gt;A&lt;/vy&gt;&lt;/r&gt;&lt;/vv&gt; &lt;/t&gt;&lt;v&gt;22.000000&lt;/v&gt;&lt;vy&gt;A&lt;/vy&gt;&lt;/r&gt;&lt;/vv&gt; &lt;/t&gt;&lt;v&gt;22.000000&lt;/v&gt;&lt;vy&gt;A&lt;/vy&gt;&lt;/r&gt;&lt;/vv&gt; &lt;/t&gt;&lt;v&gt;22.000000&lt;/v&gt;&lt;vy&gt;A&lt;/vy&gt;&lt;/r&gt;&lt;/vv&gt; 22.000000 = 22,000 [A]_x000d_</t>
  </si>
  <si>
    <t>747541</t>
  </si>
  <si>
    <t>MĚŘENÍ INTENZITY OSVĚTLENÍ INSTALOVANÉHO V ROZSAHU TOHOTO SO/PS</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</si>
  <si>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</si>
  <si>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&lt;vv&gt;&lt;r&gt;&lt;t&gt;&lt;vv&gt;&lt;r&gt;&lt;t&gt;&lt;vv&gt;&lt;r&gt;&lt;t&gt;&lt;vv&gt;&lt;r&gt;&lt;t&gt;&lt;vv&gt;&lt;r&gt;&lt;t&gt;&lt;/t&gt;&lt;/r&gt;&lt;/vv&gt; &lt;/t&gt;&lt;v&gt;42.000000&lt;/v&gt;&lt;vy&gt;A&lt;/vy&gt;&lt;/r&gt;&lt;/vv&gt; &lt;/t&gt;&lt;v&gt;42.000000&lt;/v&gt;&lt;vy&gt;A&lt;/vy&gt;&lt;/r&gt;&lt;/vv&gt; &lt;/t&gt;&lt;v&gt;42.000000&lt;/v&gt;&lt;vy&gt;A&lt;/vy&gt;&lt;/r&gt;&lt;/vv&gt; &lt;/t&gt;&lt;v&gt;42.000000&lt;/v&gt;&lt;vy&gt;A&lt;/vy&gt;&lt;/r&gt;&lt;/vv&gt; 42.000000 = 42,000 [A]_x000d_</t>
  </si>
  <si>
    <t>748</t>
  </si>
  <si>
    <t>Silnoproud - ostatní</t>
  </si>
  <si>
    <t>748241</t>
  </si>
  <si>
    <t>PÍSMENA A ČÍSLICE VÝŠKY DO 40 MM</t>
  </si>
  <si>
    <t>&lt;vv&gt;&lt;r&gt;&lt;t&gt;&lt;vv&gt;&lt;r&gt;&lt;t&gt;&lt;vv&gt;&lt;r&gt;&lt;t&gt;&lt;vv&gt;&lt;r&gt;&lt;t&gt;&lt;vv&gt;&lt;r&gt;&lt;t&gt;&lt;/t&gt;&lt;/r&gt;&lt;/vv&gt; &lt;/t&gt;&lt;v&gt;90.000000&lt;/v&gt;&lt;vy&gt;A&lt;/vy&gt;&lt;/r&gt;&lt;/vv&gt; &lt;/t&gt;&lt;v&gt;90.000000&lt;/v&gt;&lt;vy&gt;A&lt;/vy&gt;&lt;/r&gt;&lt;/vv&gt; &lt;/t&gt;&lt;v&gt;90.000000&lt;/v&gt;&lt;vy&gt;A&lt;/vy&gt;&lt;/r&gt;&lt;/vv&gt; &lt;/t&gt;&lt;v&gt;90.000000&lt;/v&gt;&lt;vy&gt;A&lt;/vy&gt;&lt;/r&gt;&lt;/vv&gt; 90.000000 = 90,000 [A]_x000d_</t>
  </si>
  <si>
    <t>1. Položka obsahuje:
 – zhotovení nápisu barvou pomocí šablon vč. podružného materiálu, rozměření, dodání barvy
a ředidla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</si>
  <si>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</si>
  <si>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</si>
  <si>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R015190</t>
  </si>
  <si>
    <t>911</t>
  </si>
  <si>
    <t>NEOCEŇOVAT - POPLATKY ZA LIKVIDACŮ ODPADŮ NEKONTAMINOVANÝCH - 17 02 03 PLASTY Z INTERIÉRŮ REKONSTRUOVANÝCH - OBJEKTŮ VČ. DOPRAVY NA SKLÁDKU A MANIPULACE</t>
  </si>
  <si>
    <t>NEOCEŇOVAT - POPLATKY ZA LIKVIDACŮ ODPADŮ - 17 04 05 ŽELEZO A OCEL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</si>
  <si>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</si>
  <si>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31-30-05</t>
  </si>
  <si>
    <t>Směrová a výšková úprava tramvajové trati</t>
  </si>
  <si>
    <t>11343</t>
  </si>
  <si>
    <t>ODSTRAN KRYTU ZPEVNĚNÝCH PLOCH S ASFALT POJIVEM VČET PODKLADU</t>
  </si>
  <si>
    <t xml:space="preserve"> "`Dle technické zprávy, výkresových příloh projektové dokumentace. Dle výkazů materiálu projektu. Dle tabulky kubatur projektanta.`"_x000d_
 "Demontáž asfaltového souvrství"_x000d_
 312 = 312,000 [A]_x000d_</t>
  </si>
  <si>
    <t xml:space="preserve"> "`Dle technické zprávy, výkresových příloh projektové dokumentace. Dle výkazů materiálu projektu. Dle tabulky kubatur projektanta.`"_x000d_
 "Provizorní čerpání vody z trativodů"_x000d_
 " - čerpání vody do 500 l/min"_x000d_
 100 = 100,000 [A]_x000d_</t>
  </si>
  <si>
    <t xml:space="preserve"> "`Dle technické zprávy, výkresových příloh projektové dokumentace. Dle výkazů materiálu projektu. Dle tabulky kubatur projektanta.`"_x000d_
 "výkopy – zemina "_x000d_
 937 = 937,000 [A]_x000d_
 "výkop pro potencionální výměnnou vrstvu"_x000d_
 773 = 773,000 [B]_x000d_
 Celkem: A+B = 1710,000 [C]_x000d_</t>
  </si>
  <si>
    <t xml:space="preserve"> "`Dle technické zprávy, výkresových příloh projektové dokumentace. Dle výkazů materiálu projektu. Dle tabulky kubatur projektanta.`"_x000d_
 "`Zásypy + hutnění (zemina)`"_x000d_
 "obsyp šachet (zemina z výkopu)"_x000d_
 1 = 1,000 [A]_x000d_
 Celkem: A = 1,000 [B]_x000d_</t>
  </si>
  <si>
    <t xml:space="preserve"> "`Dle technické zprávy, výkresových příloh projektové dokumentace. Dle výkazů materiálu projektu. Dle tabulky kubatur projektanta.`"_x000d_
 "`Výkopy  - třída těžitelnosti I ve smyslu ČSN 73 6133`"_x000d_
 " - výkop trativodů"_x000d_
 77 = 77,000 [A]_x000d_
 " `- výkop rýhy pro svodné potrubí š. 0,8`"_x000d_
 13 = 13,000 [B]_x000d_
 Celkem: A+B = 90,000 [C]_x000d_</t>
  </si>
  <si>
    <t xml:space="preserve"> "`Dle technické zprávy, výkresových příloh projektové dokumentace. Dle výkazů materiálu projektu. Dle tabulky kubatur projektanta.`"_x000d_
 "` - výkop pro trativodní šachty betonové`"_x000d_
 2 = 2,000 [A]_x000d_
 Celkem: A = 2,000 [B]_x000d_</t>
  </si>
  <si>
    <t xml:space="preserve"> "`Dle technické zprávy, výkresových příloh projektové dokumentace. Dle výkazů materiálu projektu. Dle tabulky kubatur projektanta.`"_x000d_
 "`Zásypy + hutnění (zemina)`"_x000d_
 "uložení na mezideponii"_x000d_
 "obsyp šachet (zemina z výkopu)"_x000d_
 1 = 1,000 [A]_x000d_
 Celkem: A = 1,000 [B]_x000d_</t>
  </si>
  <si>
    <t xml:space="preserve"> "`Dle technické zprávy, výkresových příloh projektové dokumentace. Dle výkazů materiálu projektu. Dle tabulky kubatur projektanta.`"_x000d_
 "obsyp šachet (zemina z výkopu)"_x000d_
 1 = 1,000 [A]_x000d_
 Celkem: A = 1,000 [B]_x000d_</t>
  </si>
  <si>
    <t xml:space="preserve"> "`Dle technické zprávy, výkresových příloh projektové dokumentace. Dle výkazů materiálu projektu. Dle tabulky kubatur projektanta.`"_x000d_
 " - štěrkopískový obsyp svodného potrubí"_x000d_
 7 = 7,000 [A]_x000d_</t>
  </si>
  <si>
    <t xml:space="preserve"> "`Dle technické zprávy, výkresových příloh projektové dokumentace. Dle výkazů materiálu projektu. Dle tabulky kubatur projektanta.`"_x000d_
 "`Trativody+ svodné potrubí`"_x000d_
 " `- zásyp rýhy trativodu kamenivem fr.16/32`"_x000d_
 71 = 71,000 [A]_x000d_</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</si>
  <si>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522 = 522,000 [A]_x000d_</t>
  </si>
  <si>
    <t xml:space="preserve"> "`Dle technické zprávy, výkresových příloh projektové dokumentace. Dle výkazů materiálu projektu. Dle tabulky kubatur projektanta.`"_x000d_
 "Záporové pažení"_x000d_
 "Délka pažení 129 m; HEB 160 á 1,00m"_x000d_
 "HEB 160 dl. 5,00m; HEB 160 = 42,60kg/m"_x000d_
 5,00*133*42,600*0,001 = 28,329 [A]_x000d_
 Celkové množství 28.329000 = 28,329 [F]_x000d_</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</si>
  <si>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</si>
  <si>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 xml:space="preserve"> "`Dle technické zprávy, výkresových příloh projektové dokumentace. Dle výkazů materiálu projektu. Dle tabulky kubatur projektanta.`"_x000d_
 "Záporové pažení"_x000d_
 "Délka pažení 129 m"_x000d_
 "výdřeva z hranolů 120x200mm/1000mm; 968kusů; 23,232m3"_x000d_
 968*0,200 = 193,600 [A]_x000d_
 Celkové množství 193.600000 = 193,600 [F]_x000d_</t>
  </si>
  <si>
    <t xml:space="preserve">Položka zahrnuje:
- osazení pažin bez ohledu na druh
- jejich opotřebení 
-  odstranění
Položka nezahrnuje:
- x</t>
  </si>
  <si>
    <t>26115</t>
  </si>
  <si>
    <t>VRTY PRO KOTVENÍ, INJEKTÁŽ A MIKROPILOTY NA POVRCHU TŘ. I D DO 300MM</t>
  </si>
  <si>
    <t xml:space="preserve"> "Pažení výkopů podél jízdních pruhů"_x000d_
 "záporové pažení HEB 1600 do vrtu pr. 300mm; dl. 129m"_x000d_
 5,00*133 = 665,000 [C]_x000d_
 Celkové množství 665.000000 = 665,000 [D]_x000d_</t>
  </si>
  <si>
    <t>Položka zahrnuje:
- přemístění, montáž a demontáž vrtných souprav
- svislou dopravu zeminy z vrtu
- vodorovnou dopravu zeminy bez uložení na skládku
- případně nutné pažení dočasné (včetně odpažení) i trvalé
Položka nezahrnuje:
- x</t>
  </si>
  <si>
    <t>R2295A</t>
  </si>
  <si>
    <t>VÝDŘEVA VÝHYBEK (PLOCHA)</t>
  </si>
  <si>
    <t xml:space="preserve"> "`Dle technické zprávy, výkresových příloh projektové dokumentace. Dle výkazů materiálu projektu. Dle tabulky kubatur projektanta.`"_x000d_
 "výdřeva výhybek pro pojíždění v oblsti pohyblivých částí"_x000d_
 20 = 20,000 [A]_x000d_</t>
  </si>
  <si>
    <t>31111</t>
  </si>
  <si>
    <t>ZDI A STĚNY PODPĚR A VOLNÉ Z DÍLCŮ BETON</t>
  </si>
  <si>
    <t xml:space="preserve"> "`Dle technické zprávy, výkresových příloh projektové dokumentace. Dle výkazů materiálu projektu. Dle tabulky kubatur projektanta.`"_x000d_
 "betonový prefabrikát ve tvaru L 430x430 mm tl. 150 mm 462 m"_x000d_
 462*(0.15*(0.43+0.43)) = 59,598 [A]_x000d_
 Celkem: A = 59,598 [B]_x000d_</t>
  </si>
  <si>
    <t xml:space="preserve"> "`Dle technické zprávy, výkresových příloh projektové dokumentace. Dle výkazů materiálu projektu. Dle tabulky kubatur projektanta.`"_x000d_
 "betonový prefabrikát ve tvaru L 430x430 mm tl. 150 mm"_x000d_
 "betonové lože tl. 50 mm C 12/15"_x000d_
 13 = 13,000 [A]_x000d_</t>
  </si>
  <si>
    <t xml:space="preserve"> "`Dle technické zprávy, výkresových příloh projektové dokumentace. Dle výkazů materiálu projektu. Dle tabulky kubatur projektanta.`"_x000d_
 "Přejízdný obrubník"_x000d_
 " - betonové lože C 20/25"_x000d_
 3 = 3,000 [A]_x000d_</t>
  </si>
  <si>
    <t xml:space="preserve"> "`Dle technické zprávy, výkresových příloh projektové dokumentace. Dle výkazů materiálu projektu. Dle tabulky kubatur projektanta.`"_x000d_
 "vyrovnávací vrstva z drceného kameniva tl. 50 mm 4/8"_x000d_
 5 = 5,000 [A]_x000d_
 "štěrkodrť 0/63; GE"_x000d_
 6 = 6,000 [B]_x000d_
 Celkem: A+B = 11,000 [C]_x000d_</t>
  </si>
  <si>
    <t xml:space="preserve"> "`Dle technické zprávy, výkresových příloh projektové dokumentace. Dle výkazů materiálu projektu. Dle tabulky kubatur projektanta.`"_x000d_
 "`Trativody+ svodné potrubí`"_x000d_
 "` - štěrkopískový podsyp tl. 50mm`"_x000d_
 "`pod trativody`"_x000d_
 7 = 7,000 [A]_x000d_
 "`pod svodné potrubí`"_x000d_
 1 = 1,000 [B]_x000d_
 "`Trativodní šachty`"_x000d_
 "`betonové šachty - štěrkopískový podsyp tl. 50 mm`"_x000d_
 1 = 1,000 [C]_x000d_
 Celkem: A+B+C = 9,000 [D]_x000d_</t>
  </si>
  <si>
    <t>56330</t>
  </si>
  <si>
    <t>VOZOVKOVÉ VRSTVY ZE ŠTĚRKODRTI</t>
  </si>
  <si>
    <t xml:space="preserve"> "`Dle technické zprávy, výkresových příloh projektové dokumentace. Dle výkazů materiálu projektu. Dle tabulky kubatur projektanta.`"_x000d_
 "dosyp štěrkodrtí pro pojezd kolových vozidel v oblasti výhybek"_x000d_
 120 = 120,000 [A]_x000d_</t>
  </si>
  <si>
    <t>- dodání kameniva předepsané kvality a zrnitosti
- rozprostření a zhutnění vrstvy v předepsané tloušťce
- zřízení vrstvy bez rozlišení šířky, pokládání vrstvy po etapách
- nezahrnuje postřiky, nátěry</t>
  </si>
  <si>
    <t>&lt;vv&gt;&lt;r&gt;&lt;t&gt;&lt;vv&gt;&lt;r&gt;&lt;t&gt;&lt;vv&gt;&lt;r&gt;&lt;t&gt;&lt;vv&gt;&lt;r&gt;&lt;t&gt;&lt;vv&gt;&lt;r&gt;&lt;v/&gt;&lt;t&gt;'Dle technické zprávy, výkresových příloh projektové dokumentace. Dle výkazů materiálu projektu. Dle tabulky kubatur projektanta.'&lt;/t&gt;&lt;/r&gt;&lt;r&gt;&lt;v/&gt;&lt;t&gt;štěrkodrť tl. 200 mm&lt;/t&gt;&lt;/r&gt;&lt;r&gt;&lt;v/&gt;&lt;t&gt;ŠD a 0/63; GE&lt;/t&gt;&lt;/r&gt;&lt;r&gt;&lt;v&gt;277&lt;/v&gt;&lt;vy&gt;A&lt;/vy&gt;&lt;/r&gt;&lt;r&gt;&lt;v/&gt;&lt;t&gt;štěrkodrť tl. 150 mm&lt;/t&gt;&lt;/r&gt;&lt;r&gt;&lt;v/&gt;&lt;t&gt;ŠD b 0/63; GE&lt;/t&gt;&lt;/r&gt;&lt;r&gt;&lt;v&gt;370&lt;/v&gt;&lt;vy&gt;B&lt;/vy&gt;&lt;/r&gt;&lt;r&gt;&lt;v/&gt;&lt;t&gt;výměnná vrstva v případě modulu přetvárnosti v podloží &lt; 45 Mpa&lt;/t&gt;&lt;/r&gt;&lt;r&gt;&lt;v/&gt;&lt;t&gt;štěrkodrť tl. 500 mm&lt;/t&gt;&lt;/r&gt;&lt;r&gt;&lt;v/&gt;&lt;t&gt;ŠD b 0/63; GE&lt;/t&gt;&lt;/r&gt;&lt;r&gt;&lt;v&gt;773&lt;/v&gt;&lt;vy&gt;C&lt;/vy&gt;&lt;/r&gt;&lt;r&gt;&lt;vy&gt;D&lt;/vy&gt;&lt;/r&gt;&lt;r&gt;&lt;v/&gt;&lt;t&gt;Celkem: &lt;/t&gt;&lt;v&gt;A+B+C+D&lt;/v&gt;&lt;vy&gt;E&lt;/vy&gt;&lt;/r&gt;&lt;/vv&gt; &lt;/t&gt;&lt;v&gt;1420.000000&lt;/v&gt;&lt;vy&gt;A&lt;/vy&gt;&lt;/r&gt;&lt;/vv&gt; &lt;/t&gt;&lt;v&gt;1420.000000&lt;/v&gt;&lt;vy&gt;A&lt;/vy&gt;&lt;/r&gt;&lt;/vv&gt; &lt;/t&gt;&lt;v&gt;1420.000000&lt;/v&gt;&lt;vy&gt;A&lt;/vy&gt;&lt;/r&gt;&lt;/vv&gt; &lt;/t&gt;&lt;v&gt;1420.000000&lt;/v&gt;&lt;vy&gt;A&lt;/vy&gt;&lt;/r&gt;&lt;/vv&gt; 1420.000000 = 1420,000 [A]_x000d_</t>
  </si>
  <si>
    <t xml:space="preserve"> "`Dle technické zprávy, výkresových příloh projektové dokumentace. Dle výkazů materiálu projektu. Dle tabulky kubatur projektanta.`"_x000d_
 "vyrovnávací vrstva z drceného kameniva tl. 50 mm 4/8"_x000d_
 75 = 75,000 [A]_x000d_</t>
  </si>
  <si>
    <t>501900</t>
  </si>
  <si>
    <t>ZŘÍZENÍ KONSTRUKČNÍ VRSTVY TĚLESA ŽELEZNIČNÍHO SPODKU Z JINÉHO MATERIÁLU</t>
  </si>
  <si>
    <t xml:space="preserve"> "`Dle technické zprávy, výkresových příloh projektové dokumentace. Dle výkazů materiálu projektu. Dle tabulky kubatur projektanta.`"_x000d_
 "směs stmelená cementem (podél panelů)"_x000d_
 "SC 0/32 C8/10"_x000d_
 97 = 97,000 [A]_x000d_</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</si>
  <si>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</si>
  <si>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</si>
  <si>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</si>
  <si>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"`Dle technické zprávy, výkresových příloh projektové dokumentace. Dle výkazů materiálu projektu. Dle tabulky kubatur projektanta.`"_x000d_
 "antivibrační rohož tl. 30 mm"_x000d_
 1740 = 1740,000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</si>
  <si>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</si>
  <si>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 xml:space="preserve"> "`Dle technické zprávy, výkresových příloh projektové dokumentace. Dle výkazů materiálu projektu. Dle tabulky kubatur projektanta.`"_x000d_
 "separační geotoxtilie netkaná 300 g/m2"_x000d_
 1550 = 1550,000 [A]_x000d_</t>
  </si>
  <si>
    <t>52X000</t>
  </si>
  <si>
    <t>KOLEJ ZPĚTNĚ NAMONTOVANÁ Z VYZÍSKANÉHO MATERIÁLU</t>
  </si>
  <si>
    <t xml:space="preserve"> "`Dle technické zprávy, výkresových příloh projektové dokumentace. Dle výkazů materiálu projektu. Dle tabulky kubatur projektanta.`"_x000d_
 "Železniční svršek - dočasná demontáž pro zřízení parovodu"_x000d_
 "žsv. NT3 - nové kolejnice NT3 v célce 18 m, (ocel jakosti R260)"_x000d_
 "bezpodkladnicové upevnění W21 SH - pro DZP panely"_x000d_
 "nový tramvajový panel DZP 220/396-3KK"_x000d_
 16 = 16,000 [A]_x000d_
 Celkem: A = 16,000 [B]_x000d_</t>
  </si>
  <si>
    <t xml:space="preserve">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</si>
  <si>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"`Dle technické zprávy, výkresových příloh projektové dokumentace. Dle výkazů materiálu projektu. Dle tabulky kubatur projektanta.`"_x000d_
 "výjmutí a opětovné vložení provizorních výhybek v rámci tohoto SO 6 ks"_x000d_
 6*50 = 300,000 [A]_x000d_
 "montáž výhybky a zřízení bezstykové koleje ve výhybkách (rozvinutá délka v ose koleje 2*12.5m)"_x000d_
 50 = 50,000 [B]_x000d_
 Celkem: A+B = 350,000 [C]_x000d_</t>
  </si>
  <si>
    <t>545132</t>
  </si>
  <si>
    <t>SVAR KOLEJNIC (STEJNÉHO TVARU) ŽLÁBKOVÝCH SPOJITĚ</t>
  </si>
  <si>
    <t xml:space="preserve"> "Dle technické zprávy, výkresových příloh projektové dokumentace. Dle výkazů materiálu projektu. Dle tabulky kubatur projektanta."_x000d_
 "Železniční svršek"_x000d_
 "počet svarů v nové koleji - páry (pro kolejnice - nutno uvažovat x 2)"_x000d_
 (32+32)*2 = 128,000 [A]_x000d_
 Celkem: A = 128,000 [B]_x000d_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</si>
  <si>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</si>
  <si>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R521710</t>
  </si>
  <si>
    <t>KOLEJ TRAMVAJOVÁ Z KOLEJNIC NT3 PRO DZP PANELY S LEPENÝMI BOKOVNICEMI</t>
  </si>
  <si>
    <t xml:space="preserve"> "`Dle technické zprávy, výkresových příloh projektové dokumentace. Dle výkazů materiálu projektu. Dle tabulky kubatur projektanta.`"_x000d_
 "Železniční svršek"_x000d_
 "žsv. NT3 -  nové kolejnice NT3 v célce 18 m, (ocel jakosti R260) "_x000d_
 "bezpodkladnicové upevnění W21 SH - pro DZP panely"_x000d_
 "nový tramvajový panel DZP 220/396-3KK"_x000d_
 "rozchodnice - ocel S235 ve tvaru Z po 3,2 m obalená pružným materiálem 144 ks"_x000d_
 "lepené bokovnice 1848 m"_x000d_
 462 = 462,000 [A]_x000d_
 Celkem: A = 462,000 [B]_x000d_</t>
  </si>
  <si>
    <t>R531472</t>
  </si>
  <si>
    <t>JNT1 15° R50/30 M, DŘEV. PRAŽCE</t>
  </si>
  <si>
    <t xml:space="preserve"> "`Dle technické zprávy, výkresových příloh projektové dokumentace. Dle výkazů materiálu projektu. Dle tabulky kubatur projektanta.`"_x000d_
 "JNT1 15° R50/30m, dl. 12.5 m - pražce dřevěné"_x000d_
 2 = 2,000 [A]_x000d_</t>
  </si>
  <si>
    <t>545131</t>
  </si>
  <si>
    <t>SVAR KOLEJNIC (STEJNÉHO TVARU) ŽLÁBKOVÝCH JEDNOTLIVĚ</t>
  </si>
  <si>
    <t xml:space="preserve"> "Dle technické zprávy, výkresových příloh projektové dokumentace. Dle výkazů materiálu projektu. Dle tabulky kubatur projektanta."_x000d_
 "Železniční svršek - dočasná demontáž pro zřízení parovodu"_x000d_
 "počet svarů v nové koleji -"_x000d_
 4*2 = 8,000 [A]_x000d_
 Celkem: A = 8,000 [B]_x000d_</t>
  </si>
  <si>
    <t>549112</t>
  </si>
  <si>
    <t>BROUŠENÍ KOLEJE A VÝHYBEK TRAMVAJOVÝCH (BLOKOVÝCH, ŽLÁBKOVÝCH)</t>
  </si>
  <si>
    <t xml:space="preserve"> "Dle technické zprávy, výkresových příloh projektové dokumentace. Dle výkazů materiálu projektu. Dle tabulky kubatur projektanta."_x000d_
 "Broušení kolejnic v kolejích + všechny výhybky"_x000d_
 462+150 = 612,000 [A]_x000d_
 Celkem: A = 612,000 [B]_x000d_</t>
  </si>
  <si>
    <t>549333</t>
  </si>
  <si>
    <t xml:space="preserve"> "Dle technické zprávy, výkresových příloh projektové dokumentace. Dle výkazů materiálu projektu. Dle tabulky kubatur projektanta."_x000d_
 "Železniční svršek"_x000d_
 "Zřízení bezstykové koleje v nové koleji"_x000d_
 462 = 462,000 [A]_x000d_
 "Železniční svršek - dočasná demontáž pro zřízení parovodu"_x000d_
 "zřízení bezstykové koleje v nové koleji"_x000d_
 16 = 16,000 [B]_x000d_
 Celkem: A+B = 478,000 [C]_x000d_</t>
  </si>
  <si>
    <t>549334</t>
  </si>
  <si>
    <t xml:space="preserve"> "Dle technické zprávy, výkresových příloh projektové dokumentace. Dle výkazů materiálu projektu. Dle tabulky kubatur projektanta."_x000d_
 "Zřízení bezstykové koleje v nových výhybkách"_x000d_
 100 = 100,000 [A]_x000d_
 Celkem: A = 100,000 [B]_x000d_</t>
  </si>
  <si>
    <t>R548110</t>
  </si>
  <si>
    <t>KOLEJOVÝ ODVODŇOVAČ</t>
  </si>
  <si>
    <t xml:space="preserve"> "`Dle technické zprávy, výkresových příloh projektové dokumentace. Dle výkazů materiálu projektu. Dle tabulky kubatur projektanta.`"_x000d_
 "kolejové odvodňovače"_x000d_
 2 = 2,000 [A]_x000d_</t>
  </si>
  <si>
    <t>57</t>
  </si>
  <si>
    <t>Kryty pozemních komunikací letišť a ploch z kameniva nebo živičné</t>
  </si>
  <si>
    <t>572212</t>
  </si>
  <si>
    <t>SPOJOVACÍ POSTŘIK Z MODIFIK ASFALTU DO 0,5KG/M2</t>
  </si>
  <si>
    <t xml:space="preserve"> "`Dle technické zprávy, výkresových příloh projektové dokumentace. Dle výkazů materiálu projektu. Dle tabulky kubatur projektanta.`"_x000d_
 "Konstrukce komunikace"_x000d_
 "Spojovací postřik 0,25 kg/m"_x000d_
 1414 = 1414,000 [A]_x000d_
 "Spojovací postřik 0,35 kg/m"_x000d_
 1414 = 1414,000 [B]_x000d_
 "Spojovací postřik 0,50 kg/m"_x000d_
 1414 = 1414,000 [C]_x000d_
 Celkem: A+B+C = 4242,000 [D]_x000d_</t>
  </si>
  <si>
    <t>- dodání všech předepsaných materiálů pro postřiky v předepsaném množství
- provedení dle předepsaného technologického předpisu
- zřízení vrstvy bez rozlišení šířky, pokládání vrstvy po etapách
- úpravu napojení, ukončení</t>
  </si>
  <si>
    <t>57473</t>
  </si>
  <si>
    <t>VOZOVKOVÉ VÝZTUŽNÉ VRSTVY ZE SÍTÍ</t>
  </si>
  <si>
    <t xml:space="preserve"> "`Dle technické zprávy, výkresových příloh projektové dokumentace. Dle výkazů materiálu projektu. Dle tabulky kubatur projektanta.`"_x000d_
 "KARI síť 150x150/6, krytí 20 mm"_x000d_
 "B500A"_x000d_
 1414 = 1414,000 [A]_x000d_</t>
  </si>
  <si>
    <t>Položka zahrnuje:
- dodání sítě v požadované kvalitě a v množství včetně přesahů (přesahy započteny v jednotkové ceně)
- očištění podkladu
- pokládka sítě dle předepsaného technologického předpisu
Položka nezahrnuje:
- x</t>
  </si>
  <si>
    <t>574D06</t>
  </si>
  <si>
    <t>ASFALTOVÝ BETON PRO LOŽNÍ VRSTVY MODIFIK ACL 16+, 16S</t>
  </si>
  <si>
    <t xml:space="preserve"> "`Dle technické zprávy, výkresových příloh projektové dokumentace. Dle výkazů materiálu projektu. Dle tabulky kubatur projektanta.`"_x000d_
 "Asfaltový beton pro ložné vrstvy tl. 70 mm"_x000d_
 "ACL 16+"_x000d_
 "PMB 25/55-60"_x000d_
 99 = 99,000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</si>
  <si>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</si>
  <si>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574F07</t>
  </si>
  <si>
    <t>ASFALTOVÝ BETON PRO PODKLADNÍ VRSTVY MODIFIK ACP 22+, 22S</t>
  </si>
  <si>
    <t xml:space="preserve"> "`Dle technické zprávy, výkresových příloh projektové dokumentace. Dle výkazů materiálu projektu. Dle tabulky kubatur projektanta.`"_x000d_
 "Asfaltový beton pro podkladní vrstvy tl. 100 mm"_x000d_
 "ACP 22+ 50/70"_x000d_
 133 = 133,000 [A]_x000d_</t>
  </si>
  <si>
    <t>574H02</t>
  </si>
  <si>
    <t>ASFALTOVÝ BETON VELMI TENKÝ MODIFIK BBTM 8+, 8S</t>
  </si>
  <si>
    <t xml:space="preserve"> "`Dle technické zprávy, výkresových příloh projektové dokumentace. Dle výkazů materiálu projektu. Dle tabulky kubatur projektanta.`"_x000d_
 "Asfaltový beton pro velmi tenké vrtvy tl. 30 mm"_x000d_
 "BBTM 8A+  "_x000d_
 "CRmB 25/55-60"_x000d_
 42 = 42,000 [A]_x000d_</t>
  </si>
  <si>
    <t>74C935</t>
  </si>
  <si>
    <t>MEZIKOLEJOVÉ A PŘÍČNÉ LANOVÉ PROPOJENÍ KOLEJNIC (LHI,LBI,LJI)</t>
  </si>
  <si>
    <t xml:space="preserve"> "`Dle technické zprávy, výkresových příloh projektové dokumentace. Dle výkazů materiálu projektu. Dle tabulky kubatur projektanta.`"_x000d_
 "příčné propojení kolejnic "_x000d_
 3 = 3,000 [A]_x000d_</t>
  </si>
  <si>
    <t xml:space="preserve"> "`Dle technické zprávy, výkresových příloh projektové dokumentace. Dle výkazů materiálu projektu. Dle tabulky kubatur projektanta.`"_x000d_
 "svodné potrubí PE HD - DN 200 mm"_x000d_
 13 = 13,000 [A]_x000d_</t>
  </si>
  <si>
    <t xml:space="preserve"> "`Dle technické zprávy, výkresových příloh projektové dokumentace. Dle výkazů materiálu projektu. Dle tabulky kubatur projektanta.`"_x000d_
 "`Trativody+ svodné potrubí`"_x000d_
 "` - trativodky PE HD - DN 150mm`"_x000d_
 185 = 185,000 [A]_x000d_</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</si>
  <si>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 m"_x000d_
 1 = 1,000 [A]_x000d_</t>
  </si>
  <si>
    <t xml:space="preserve"> "`Dle technické zprávy, výkresových příloh projektové dokumentace. Dle výkazů materiálu projektu. Dle tabulky kubatur projektanta.`"_x000d_
 " - obetonování svodného potrubí (pod komunikací či kolejí) betonem C16/20nX0 13m"_x000d_
 7 = 7,000 [A]_x000d_</t>
  </si>
  <si>
    <t xml:space="preserve"> "`Dle technické zprávy, výkresových příloh projektové dokumentace. Dle výkazů materiálu projektu. Dle tabulky kubatur projektanta.`"_x000d_
 "`Trativodní šachty`"_x000d_
 " `- plechový štítek s označením čísla šachty - osazeno na šachty`"_x000d_
 1 = 1,000 [A]_x000d_</t>
  </si>
  <si>
    <t>Ostatní konstrukce a práce, bourání</t>
  </si>
  <si>
    <t>91726</t>
  </si>
  <si>
    <t>KO OBRUBNÍKY BETONOVÉ</t>
  </si>
  <si>
    <t xml:space="preserve"> "`Dle technické zprávy, výkresových příloh projektové dokumentace. Dle výkazů materiálu projektu. Dle tabulky kubatur projektanta.`"_x000d_
 "Přejízdný obrubník"_x000d_
 " - betonová zvýšená tvarovka 220x240 mm"_x000d_
 60 = 60,000 [A]_x000d_</t>
  </si>
  <si>
    <t>Položka zahrnuje:
- dodání a pokládku betonových obrubníků o rozměrech předepsaných zadávací dokumentací
- betonové lože i boční betonovou opěrku
Položka nezahrnuje:
- x</t>
  </si>
  <si>
    <t>95</t>
  </si>
  <si>
    <t>Různé dokončovací konstrukce a práce pozemních staveb</t>
  </si>
  <si>
    <t>931324</t>
  </si>
  <si>
    <t>TĚSNĚNÍ DILATAČ SPAR ASF ZÁLIVKOU MODIFIK PRŮŘ DO 400MM2</t>
  </si>
  <si>
    <t xml:space="preserve"> "`Dle technické zprávy, výkresových příloh projektové dokumentace. Dle výkazů materiálu projektu. Dle tabulky kubatur projektanta.`"_x000d_
 "Gumoasfaltová zálivka za horka typu N2, šířka 20 mm"_x000d_
 1848 = 1848,000 [A]_x000d_</t>
  </si>
  <si>
    <t>Položka zahrnuje:
- dodávku a osazení předepsaného materiálu
- očištění ploch spáry před úpravou
- očištění okolí spáry po úpravě
Položka nezahrnuje:
- těsnící profil</t>
  </si>
  <si>
    <t>931325</t>
  </si>
  <si>
    <t>TĚSNĚNÍ DILATAČ SPAR ASF ZÁLIVKOU MODIFIK PRŮŘ DO 600MM2</t>
  </si>
  <si>
    <t xml:space="preserve"> "`Dle technické zprávy, výkresových příloh projektové dokumentace. Dle výkazů materiálu projektu. Dle tabulky kubatur projektanta.`"_x000d_
 "Gumoasfaltová zálivka za horka typu N2, šířka 30 mm"_x000d_
 462 = 462,000 [A]_x000d_</t>
  </si>
  <si>
    <t>položka zahrnuje dodávku a osazení předepsaného materiálu, očištění ploch spáry před úpravou, očištění okolí spáry po úpravě
nezahrnuje těsnící profil</t>
  </si>
  <si>
    <t>965111</t>
  </si>
  <si>
    <t>DEMONTÁŽ KOLEJE NA BETONOVÝCH PRAŽCÍCH DO KOLEJOVÝCH POLÍ</t>
  </si>
  <si>
    <t xml:space="preserve"> "`Dle technické zprávy, výkresových příloh projektové dokumentace. Dle výkazů materiálu projektu. Dle tabulky kubatur projektanta.`"_x000d_
 "Železniční svršek - dočasná demontáž pro zřízení parovodu"_x000d_
 "délka snášených kolejí"_x000d_
 16 = 16,000 [A]_x000d_
 Celkem: A = 16,000 [B]_x000d_</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</si>
  <si>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</si>
  <si>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 xml:space="preserve"> "`Dle technické zprávy, výkresových příloh projektové dokumentace. Dle výkazů materiálu projektu. Dle tabulky kubatur projektanta.`"_x000d_
 "celkem koleje na betonových pražcích tv. NT3:"_x000d_
 462 = 462,000 [A]_x000d_</t>
  </si>
  <si>
    <t>965221</t>
  </si>
  <si>
    <t>DEMONTÁŽ VÝHYBKOVÉ KONSTRUKCE NA DŘEVĚNÝCH PRAŽCÍCH DO KOLEJOVÝCH POLÍ</t>
  </si>
  <si>
    <t xml:space="preserve"> "`Dle technické zprávy, výkresových příloh projektové dokumentace. Dle výkazů materiálu projektu. Dle tabulky kubatur projektanta.`"_x000d_
 "výjmutí a opětovné vložení provizorních výhybek v rámci tohoto SO 6 ks"_x000d_
 6*50 = 300,000 [A]_x000d_</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</si>
  <si>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t>
  </si>
  <si>
    <t xml:space="preserve"> "`Dle technické zprávy, výkresových příloh projektové dokumentace. Dle výkazů materiálu projektu. Dle tabulky kubatur projektanta.`"_x000d_
 "snesení provizorních výhybek"_x000d_
 "snesení, odvoz na montážní základku a následné rozebrání"_x000d_
 2*50 = 100,000 [A]_x000d_</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</si>
  <si>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129/2.2 = 58,636 [A]_x000d_
 Celkem: A = 58,636 [B]_x000d_</t>
  </si>
  <si>
    <t xml:space="preserve"> "`Dle technické zprávy, výkresových příloh projektové dokumentace. Dle výkazů materiálu projektu. Dle tabulky kubatur projektanta.`"_x000d_
 "`Bilance zemin`"_x000d_
 3784,000 = 3784,000 [A]_x000d_
 "pol_26115"_x000d_
 (((22/7)*0,15*0,15)*665,00)*2,00 = 94,050 [E]_x000d_
 Celkové množství 3878.050000 = 3878,050 [F]_x000d_</t>
  </si>
  <si>
    <t>R015130</t>
  </si>
  <si>
    <t>905</t>
  </si>
  <si>
    <t>NEOCEŇOVAT - POPLATKY ZA LIKVIDACI ODPADŮ NEKONTAMINOVANÝCH - 17 03 02 VYBOURANÝ ASFALTOVÝ BETON BEZ DEHTU VČ. DOPRAVY NA SKLÁDKU A MANIPULACE</t>
  </si>
  <si>
    <t xml:space="preserve"> "`Dle technické zprávy, výkresových příloh projektové dokumentace. Dle výkazů materiálu projektu. Dle tabulky kubatur projektanta.`"_x000d_
 "Demontáž asfaltového souvrství"_x000d_
 593 = 593,000 [A]_x000d_</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</si>
  <si>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129 = 129,000 [A]_x000d_
 Celkem: A = 129,000 [B]_x000d_</t>
  </si>
  <si>
    <t xml:space="preserve"> "`Dle technické zprávy, výkresových příloh projektové dokumentace. Dle výkazů materiálu projektu. Dle tabulky kubatur projektanta.`"_x000d_
 "`Odvoz + uložení na skládce, poplatek`"_x000d_
 "odpad z bet. Panelů:"_x000d_
 711 = 711,000 [A]_x000d_</t>
  </si>
  <si>
    <t xml:space="preserve"> "`Dle technické zprávy, výkresových příloh projektové dokumentace. Dle výkazů materiálu projektu. Dle tabulky kubatur projektanta.`"_x000d_
 "PE podložky:"_x000d_
 0.032 = 0,032 [A]_x000d_</t>
  </si>
  <si>
    <t xml:space="preserve"> "`Dle technické zprávy, výkresových příloh projektové dokumentace. Dle výkazů materiálu projektu. Dle tabulky kubatur projektanta.`"_x000d_
 "pryžové podložky:"_x000d_
 0.064 = 0,064 [A]_x000d_</t>
  </si>
  <si>
    <t xml:space="preserve"> "`Dle technické zprávy, výkresových příloh projektové dokumentace. Dle výkazů materiálu projektu. Dle tabulky kubatur projektanta.`"_x000d_
 "kolejnice:"_x000d_
 56 = 56,000 [A]_x000d_
 "šrot drobné kolejivo:"_x000d_
 4 = 4,000 [B]_x000d_
 Celkem: A+B = 60,000 [C]_x000d_</t>
  </si>
  <si>
    <t>D.2.1.6</t>
  </si>
  <si>
    <t>Potrubní vedení</t>
  </si>
  <si>
    <t>SO 31-31-01</t>
  </si>
  <si>
    <t>Bubeníčkova – úpravy a přeložky kanalizace</t>
  </si>
  <si>
    <t>SO 31-31-01. 1</t>
  </si>
  <si>
    <t>Bubeníčkova - úpravy a přeložky stávající dešťové kanalizace pod mostem</t>
  </si>
  <si>
    <t>131251203</t>
  </si>
  <si>
    <t>Hloubení zapažených jam a zářezů strojně s urovnáním dna do předepsaného profilu a spádu v hornině třídy těžitelnosti I skupiny 3 přes 50 do 100 m3</t>
  </si>
  <si>
    <t>CS ÚRS 2024 01</t>
  </si>
  <si>
    <t xml:space="preserve"> "`Technická zpráva"_x000d_
 "`Situace"_x000d_
 "`Řezy"_x000d_
 "`ŠACHTY"_x000d_
 "`STOKA A"_x000d_
 2.50*2.50*2.20*2 = 27,500 [A]_x000d_
 "`STOKA B"_x000d_
 2.50*2.50*1.80*3 = 33,750 [B]_x000d_
 Celkem: A+B = 61,250 [C]_x000d_</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</si>
  <si>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</si>
  <si>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</si>
  <si>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</si>
  <si>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 xml:space="preserve"> "`Technická zpráva"_x000d_
 "`Situace"_x000d_
 "`Řezy"_x000d_
 "`STOKA A - DN 300"_x000d_
 32.00*1.20*2.20 = 84,480 [A]_x000d_
 "`STOKA B - DN 300"_x000d_
 46.00*1.20*1.80 = 99,360 [B]_x000d_
 "`PŘÍPOJKY - DN 150"_x000d_
 (4.00+10.00+3.00+1.00+2.00+1.00+2.00+2.00+6.00+7.00+3.00+2.00+5.00+3.00+9.00+4.00+11.00+3.00+21.00+12.00)*1.10*1.70 = 207,570 [C]_x000d_
 "`PŘEPOJENÍ ODTOKU - PVC DN 150"_x000d_
 10.00*1.10*2.00 = 22,000 [D]_x000d_
 Celkem: A+B+C+D = 413,410 [E]_x000d_</t>
  </si>
  <si>
    <t>151101101</t>
  </si>
  <si>
    <t>Zřízení pažení a rozepření stěn rýh pro podzemní vedení příložné pro jakoukoliv mezerovitost, hloubky do 2 m</t>
  </si>
  <si>
    <t xml:space="preserve"> "`Technická zpráva"_x000d_
 "`Situace"_x000d_
 "`Řezy"_x000d_
 "`STOKA B - DN 300"_x000d_
 46.00*1.80*2 = 165,600 [A]_x000d_
 "`PŘÍPOJKY - DN 150"_x000d_
 (4.00+10.00+3.00+1.00+2.00+1.00+2.00+2.00+6.00+7.00+3.00+2.00+5.00+3.00+9.00+4.00+11.00+3.00+21.00+12.00)*1.70*2 = 377,400 [B]_x000d_
 "`PŘEPOJENÍ ODTOKU - PVC DN 150"_x000d_
 10.00*2.00*2 = 40,000 [C]_x000d_
 Celkem: A+B+C = 583,000 [D]_x000d_</t>
  </si>
  <si>
    <t>151101102</t>
  </si>
  <si>
    <t>Zřízení pažení a rozepření stěn rýh pro podzemní vedení příložné pro jakoukoliv mezerovitost, hloubky přes 2 do 4 m</t>
  </si>
  <si>
    <t xml:space="preserve"> "`Technická zpráva"_x000d_
 "`Situace"_x000d_
 "`Řezy"_x000d_
 "`STOKA A - DN 300"_x000d_
 32.00*2.20*2 = 140,800 [A]_x000d_</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</si>
  <si>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</si>
  <si>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</si>
  <si>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</si>
  <si>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</si>
  <si>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151101201</t>
  </si>
  <si>
    <t>Zřízení pažení stěn výkopu bez rozepření nebo vzepření příložné, hloubky do 4 m</t>
  </si>
  <si>
    <t xml:space="preserve"> "`Technická zpráva"_x000d_
 "`Situace"_x000d_
 "`Řezy"_x000d_
 "`ŠACHTY"_x000d_
 "`STOKA A"_x000d_
 2.50*4*2.20*2 = 44,000 [A]_x000d_
 "`STOKA B"_x000d_
 2.50*4*1.80*3 = 54,000 [B]_x000d_
 Celkem: A+B = 98,000 [C]_x000d_</t>
  </si>
  <si>
    <t>151101211</t>
  </si>
  <si>
    <t>Odstranění pažení stěn výkopu bez rozepření nebo vzepření s uložením pažin na vzdálenost do 3 m od okraje výkopu příložné, hloubky do 4 m</t>
  </si>
  <si>
    <t>174151101</t>
  </si>
  <si>
    <t>Zásyp sypaninou z jakékoliv horniny strojně s uložením výkopku ve vrstvách se zhutněním jam, šachet, rýh nebo kolem objektů v těchto vykopávkách</t>
  </si>
  <si>
    <t xml:space="preserve"> "`Technická zpráva"_x000d_
 "`Situace"_x000d_
 "`Řezy"_x000d_
 "`STOKA A - DN 300"_x000d_
 32.00*1.20*(2.20-0.10-0.70) = 53,760 [A]_x000d_
 "`STOKA B - DN 300"_x000d_
 46.00*1.20*(1.80-0.10-0.70) = 55,200 [B]_x000d_
 "`PŘÍPOJKY - DN 150"_x000d_
 (4.00+10.00+3.00+1.00+2.00+1.00+2.00+2.00+6.00+7.00+3.00+2.00+5.00+3.00+9.00+4.00+11.00+3.00+21.00+12.00)*1.10*(1.70-0.10-0.50) = 134,310 [C]_x000d_
 "`PŘEPOJENÍ ODTOKU - PVC DN 150"_x000d_
 10.00*1.10*(2.00-0.10-0.50) = 15,400 [D]_x000d_
 Mezisoučet: A+B+C+D = 258,670 [E]_x000d_
 "`ŠACHTY"_x000d_
 "`STOKA A"_x000d_
 2.50*2.50*2.20*2-3.14*0.60*0.60*2.20*2 = 22,526 [F]_x000d_
 "`STOKA B"_x000d_
 2.50*2.50*1.80*3-3.14*0.60*0.60*1.80*3 = 27,646 [G]_x000d_
 Mezisoučet: F+G = 50,172 [H]_x000d_
 Celkem: A+B+C+D+F+G = 308,842 [I]_x000d_</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</si>
  <si>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</si>
  <si>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</si>
  <si>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</si>
  <si>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 "`Technická zpráva"_x000d_
 "`Situace"_x000d_
 "`Řezy"_x000d_
 "`STOKA A - DN 300"_x000d_
 32.00*1.20*0.70 = 26,880 [A]_x000d_
 "`STOKA B - DN 300"_x000d_
 46.00*1.20*0.70 = 38,640 [B]_x000d_
 "`PŘÍPOJKY - DN 150"_x000d_
 (4.00+10.00+3.00+1.00+2.00+1.00+2.00+2.00+6.00+7.00+3.00+2.00+5.00+3.00+9.00+4.00+11.00+3.00+21.00+12.00)*1.10*0.50 = 61,050 [C]_x000d_
 "`PŘEPOJENÍ ODTOKU - PVC DN 150"_x000d_
 10.00*1.10*0.50 = 5,500 [D]_x000d_
 Celkem: A+B+C+D = 132,070 [E]_x000d_</t>
  </si>
  <si>
    <t>58337303</t>
  </si>
  <si>
    <t>štěrkopísek frakce 0/8</t>
  </si>
  <si>
    <t>58344197</t>
  </si>
  <si>
    <t>štěrkodrť frakce 0/63</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</si>
  <si>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</si>
  <si>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</si>
  <si>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</si>
  <si>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 xml:space="preserve"> "`Technická zpráva"_x000d_
 "`Situace"_x000d_
 "`Řezy"_x000d_
 "`STOKA A - DN 300"_x000d_
 32.00 = 32,000 [A]_x000d_
 "`STOKA B - DN 300"_x000d_
 46.00 = 46,000 [B]_x000d_
 "`PŘÍPOJKY - DN 150"_x000d_
 (4.00+10.00+3.00+1.00+2.00+1.00+2.00+2.00+6.00+7.00+3.00+2.00+5.00+3.00+9.00+4.00+11.00+3.00+21.00+12.00) = 111,000 [C]_x000d_
 "`PŘEPOJENÍ ODTOKU - PVC DN 150"_x000d_
 10.00 = 10,000 [D]_x000d_
 Celkem: A+B+C+D = 199,000 [E]_x000d_</t>
  </si>
  <si>
    <t>271572211</t>
  </si>
  <si>
    <t>Podsyp pod základové konstrukce se zhutněním a urovnáním povrchu ze štěrkopísku netříděného</t>
  </si>
  <si>
    <t xml:space="preserve"> "`ŠACHTY"_x000d_
 "`STOKA A"_x000d_
 1.70*1.70*0.15*2 = 0,867 [A]_x000d_
 "`STOKA B"_x000d_
 1.70*1.70*0.15*3 = 1,301 [B]_x000d_
 Celkem: A+B = 2,168 [C]_x000d_</t>
  </si>
  <si>
    <t>273313611</t>
  </si>
  <si>
    <t>Základy z betonu prostého desky z betonu kamenem neprokládaného tř. C 16/20</t>
  </si>
  <si>
    <t xml:space="preserve"> "`ŠACHTY"_x000d_
 "`STOKA A"_x000d_
 1.50*1.50*0.10*2 = 0,450 [A]_x000d_
 "`STOKA B"_x000d_
 1.50*1.50*0.10*3 = 0,675 [B]_x000d_
 Celkem: A+B = 1,125 [C]_x000d_</t>
  </si>
  <si>
    <t>451573111</t>
  </si>
  <si>
    <t>Lože pod potrubí, stoky a drobné objekty v otevřeném výkopu z písku a štěrkopísku do 63 mm</t>
  </si>
  <si>
    <t xml:space="preserve"> "`Technická zpráva"_x000d_
 "`Situace"_x000d_
 "`Řezy"_x000d_
 "`STOKA A - DN 300"_x000d_
 32.00*1.20*0.10 = 3,840 [A]_x000d_
 "`STOKA B - DN 300"_x000d_
 46.00*1.20*0.10 = 5,520 [B]_x000d_
 "`PŘÍPOJKY - DN 150"_x000d_
 (4.00+10.00+3.00+1.00+2.00+1.00+2.00+2.00+6.00+7.00+3.00+2.00+5.00+3.00+9.00+4.00+11.00+3.00+21.00+12.00)*1.10*0.10 = 12,210 [C]_x000d_
 "`PŘEPOJENÍ ODTOKU - PVC DN 150"_x000d_
 10.00*1.10*0.10 = 1,100 [D]_x000d_
 Celkem: A+B+C+D = 22,670 [E]_x000d_</t>
  </si>
  <si>
    <t>28611106</t>
  </si>
  <si>
    <t>trubka kanalizační PVC-U plnostěnná jednovrstvá s rázovou odolností DN 160x6000mm SN12</t>
  </si>
  <si>
    <t>59223020</t>
  </si>
  <si>
    <t>trouba betonová hrdlová DN 300</t>
  </si>
  <si>
    <t>59224065</t>
  </si>
  <si>
    <t>skruž betonová DN 1000x250 100x25x12cm</t>
  </si>
  <si>
    <t>59224067</t>
  </si>
  <si>
    <t>skruž betonová DN 1000x500 100x50x12cm</t>
  </si>
  <si>
    <t>59224162</t>
  </si>
  <si>
    <t>skruž betonová kanalizační se stupadly 100x100x12cm</t>
  </si>
  <si>
    <t>59224176</t>
  </si>
  <si>
    <t>prstenec šachtový vyrovnávací betonový 625x120x80mm</t>
  </si>
  <si>
    <t>59224184</t>
  </si>
  <si>
    <t>prstenec šachtový vyrovnávací betonový 625x120x40mm</t>
  </si>
  <si>
    <t>59224187</t>
  </si>
  <si>
    <t>prstenec šachtový vyrovnávací betonový 625x120x100mm</t>
  </si>
  <si>
    <t>59224188</t>
  </si>
  <si>
    <t>prstenec šachtový vyrovnávací betonový 625x120x120mm</t>
  </si>
  <si>
    <t>59224315</t>
  </si>
  <si>
    <t>deska betonová zákrytová pro kruhové šachty 100/62,5x16,5cm</t>
  </si>
  <si>
    <t>59224337</t>
  </si>
  <si>
    <t>dno betonové šachty DN 1000 kanalizační výšky 60cm</t>
  </si>
  <si>
    <t>59224337-1</t>
  </si>
  <si>
    <t>59224338</t>
  </si>
  <si>
    <t>dno betonové šachty DN 1000 kanalizační výšky 80cm</t>
  </si>
  <si>
    <t>59224348</t>
  </si>
  <si>
    <t>těsnění elastomerové pro spojení šachetních dílů DN 1000</t>
  </si>
  <si>
    <t>59224414</t>
  </si>
  <si>
    <t>konus betonové šachty DN 1000 kanalizační 100x62,5x58cm tl stěny 10 stupadla poplastovaná</t>
  </si>
  <si>
    <t>59224661</t>
  </si>
  <si>
    <t>poklop šachtový betonový, litinový rám 785(610)x160mm D400 s odvětráním</t>
  </si>
  <si>
    <t>810391811</t>
  </si>
  <si>
    <t>Bourání stávajícího potrubí z betonu v otevřeném výkopu DN přes 200 do 400</t>
  </si>
  <si>
    <t xml:space="preserve"> "`Technická zpráva"_x000d_
 "`Situace"_x000d_
 2.00 = 2,000 [A]_x000d_</t>
  </si>
  <si>
    <t>810441811</t>
  </si>
  <si>
    <t>Bourání stávajícího potrubí z betonu v otevřeném výkopu DN přes 400 do 600</t>
  </si>
  <si>
    <t xml:space="preserve"> "`Technická zpráva"_x000d_
 "`Situace"_x000d_
 "`Řezy"_x000d_
 4.00 = 4,000 [A]_x000d_</t>
  </si>
  <si>
    <t>812392121</t>
  </si>
  <si>
    <t>Montáž potrubí z trub betonových hrdlových v otevřeném výkopu ve sklonu do 20 % s integrovaným pryžovým těsněním DN 400</t>
  </si>
  <si>
    <t xml:space="preserve"> "`Technická zpráva"_x000d_
 "`Situace"_x000d_
 "`Řezy"_x000d_
 "`STOKA A - DN 300"_x000d_
 32.00 = 32,000 [A]_x000d_
 "`STOKA B - DN 300"_x000d_
 46.00 = 46,000 [B]_x000d_
 Celkem: A+B = 78,000 [C]_x000d_</t>
  </si>
  <si>
    <t>871313123</t>
  </si>
  <si>
    <t>Montáž kanalizačního potrubí z tvrdého PVC-U hladkého plnostěnného tuhost SN 12 DN 160</t>
  </si>
  <si>
    <t xml:space="preserve"> "`Technická zpráva"_x000d_
 "`Situace"_x000d_
 "`Řezy"_x000d_
 "`PŘÍPOJKY - DN 150"_x000d_
 4.00+10.00+3.00+1.00+2.00+1.00+2.00+2.00+6.00+7.00+3.00+2.00+5.00+3.00+9.00+4.00+11.00+3.00+21.00+12.00 = 111,000 [A]_x000d_
 "`PŘEPOJENÍ ODTOKU - PVC DN 150"_x000d_
 10.00 = 10,000 [B]_x000d_
 Celkem: A+B = 121,000 [C]_x000d_</t>
  </si>
  <si>
    <t>890231851</t>
  </si>
  <si>
    <t>Bourání šachet a jímek strojně velikosti obestavěného prostoru přes 1,5 do 3 m3 z prostého betonu</t>
  </si>
  <si>
    <t xml:space="preserve"> "`Technická zpráva"_x000d_
 "`Situace"_x000d_
 "`Řezy"_x000d_
 "`ŠACHTY"_x000d_
 3.14*0.60*0.60*1.50*3 = 5,087 [A]_x000d_</t>
  </si>
  <si>
    <t>894410101</t>
  </si>
  <si>
    <t>Osazení betonových dílců šachet kanalizačních dno DN 1000, výšky 600 mm</t>
  </si>
  <si>
    <t>894410102</t>
  </si>
  <si>
    <t>Osazení betonových dílců šachet kanalizačních dno DN 1000, výšky 800 mm</t>
  </si>
  <si>
    <t>894410211</t>
  </si>
  <si>
    <t>Osazení betonových dílců šachet kanalizačních skruž rovná DN 1000, výšky 250 mm</t>
  </si>
  <si>
    <t>894410212</t>
  </si>
  <si>
    <t>Osazení betonových dílců šachet kanalizačních skruž rovná DN 1000, výšky 500 mm</t>
  </si>
  <si>
    <t>894410213</t>
  </si>
  <si>
    <t>Osazení betonových dílců šachet kanalizačních skruž rovná DN 1000, výšky 1000 mm</t>
  </si>
  <si>
    <t>894410232</t>
  </si>
  <si>
    <t>Osazení betonových dílců šachet kanalizačních skruž přechodová (konus) DN 1000</t>
  </si>
  <si>
    <t>894410302</t>
  </si>
  <si>
    <t>Osazení betonových dílců šachet kanalizačních deska zákrytová DN 1000</t>
  </si>
  <si>
    <t>899101211</t>
  </si>
  <si>
    <t>Demontáž poklopů litinových a ocelových včetně rámů, hmotnosti jednotlivě do 50 kg</t>
  </si>
  <si>
    <t>899104112</t>
  </si>
  <si>
    <t>Osazení poklopů litinových, ocelových nebo železobetonových včetně rámů pro třídu zatížení D400, E600</t>
  </si>
  <si>
    <t>899910202</t>
  </si>
  <si>
    <t>Výplň potrubí trub betonových, litinových nebo kameninových cementopopílkovou suspenzí spádem, délky přes 50 do 100 m</t>
  </si>
  <si>
    <t xml:space="preserve"> "`Technická zpráva"_x000d_
 "`Situace"_x000d_
 "`Řezy"_x000d_
 "`DN 400"_x000d_
 3.14*0.20*0.20*(14.00-2.00) = 1,507 [A]_x000d_
 "`DN 600"_x000d_
 3.14*0.30*0.30*(23.00-4.00) = 5,369 [B]_x000d_
 Celkem: A+B = 6,877 [C]_x000d_</t>
  </si>
  <si>
    <t>R898011</t>
  </si>
  <si>
    <t>Zkouška vodotěsnosti potrubí</t>
  </si>
  <si>
    <t>R - položka</t>
  </si>
  <si>
    <t>R898012</t>
  </si>
  <si>
    <t>Kamerová prohlídka potrubí</t>
  </si>
  <si>
    <t xml:space="preserve"> 199.00 = 199,000 [A]_x000d_</t>
  </si>
  <si>
    <t>R898013</t>
  </si>
  <si>
    <t>Zkouška vodotěsnosti šachet</t>
  </si>
  <si>
    <t xml:space="preserve"> 5 = 5,000 [A]_x000d_</t>
  </si>
  <si>
    <t>977151124</t>
  </si>
  <si>
    <t>Jádrové vrty diamantovými korunkami do stavebních materiálů (železobetonu, betonu, cihel, obkladů, dlažeb, kamene) průměru přes 150 do 180 mm</t>
  </si>
  <si>
    <t xml:space="preserve"> 0.10*14 = 1,400 [A]_x000d_</t>
  </si>
  <si>
    <t xml:space="preserve"> 419.66*1.80 = 755,388 [A]_x000d_</t>
  </si>
  <si>
    <t>POPLATKY ZA LIKVIDACI ODPADŮ NEKONTAMINOVANÝCH - 17 01 01 BETON Z DEMOLIC OBJEKTŮ, ZÁKLADŮ TV APOD. VČ. DOPRAVY NA SKLÁDKU A MANIPULACE (PROSTÝ A ARMOVANÝ BETON</t>
  </si>
  <si>
    <t>998</t>
  </si>
  <si>
    <t>Přesun hmot</t>
  </si>
  <si>
    <t>998274101</t>
  </si>
  <si>
    <t>Přesun hmot pro trubní vedení hloubené z trub betonových nebo železobetonových pro vodovody nebo kanalizace v otevřeném výkopu dopravní vzdálenost do 15 m</t>
  </si>
  <si>
    <t>SO 31-31-01. 2</t>
  </si>
  <si>
    <t>Bubeníčkova - úprava a přeložka stávajícího kanalizačního sběrače dešťové kanalizace</t>
  </si>
  <si>
    <t>00572410</t>
  </si>
  <si>
    <t>osivo směs travní parková</t>
  </si>
  <si>
    <t>121151113</t>
  </si>
  <si>
    <t>Sejmutí ornice strojně při souvislé ploše přes 100 do 500 m2, tl. vrstvy do 200 mm</t>
  </si>
  <si>
    <t xml:space="preserve"> 28.00*4.00 = 112,000 [A]_x000d_</t>
  </si>
  <si>
    <t>131251204</t>
  </si>
  <si>
    <t>Hloubení zapažených jam a zářezů strojně s urovnáním dna do předepsaného profilu a spádu v hornině třídy těžitelnosti I skupiny 3 přes 100 do 500 m3</t>
  </si>
  <si>
    <t xml:space="preserve"> "`Technická zpráva"_x000d_
 "`Situace"_x000d_
 "`Řezy"_x000d_
 "`ŠA"_x000d_
 5.00*5.00*2.50 = 62,500 [A]_x000d_
 "`ŠB"_x000d_
 6.00*5.00*2.50 = 75,000 [B]_x000d_
 Celkem: A+B = 137,500 [C]_x000d_</t>
  </si>
  <si>
    <t xml:space="preserve"> "`Technická zpráva"_x000d_
 "`Situace"_x000d_
 "`Řezy"_x000d_
 28.00*3.13*2.80 = 245,392 [A]_x000d_</t>
  </si>
  <si>
    <t xml:space="preserve"> "`Technická zpráva"_x000d_
 "`Situace"_x000d_
 "`Řezy"_x000d_
 28.00*2.80*2 = 156,800 [A]_x000d_</t>
  </si>
  <si>
    <t xml:space="preserve"> "`Technická zpráva"_x000d_
 "`Situace"_x000d_
 "`Řezy"_x000d_
 "`ŠA"_x000d_
 5.00*4*2.50 = 50,000 [A]_x000d_
 "`ŠB"_x000d_
 (6.00+5.00)*2*2.50 = 55,000 [B]_x000d_
 Celkem: A+B = 105,000 [C]_x000d_</t>
  </si>
  <si>
    <t>171251201</t>
  </si>
  <si>
    <t>Uložení sypaniny na skládky nebo meziskládky bez hutnění s upravením uložené sypaniny do předepsaného tvaru</t>
  </si>
  <si>
    <t xml:space="preserve"> 112.000*0.10 = 11,200 [A]_x000d_</t>
  </si>
  <si>
    <t xml:space="preserve"> "`Technická zpráva"_x000d_
 "`Situace"_x000d_
 "`Řezy"_x000d_
 28.00*3.13*(2.80-0.10-0.70-1.80) = 17,528 [A]_x000d_
 "`ŠA"_x000d_
 5.00*5.00*2.50-2.75*2.50*2.50 = 45,313 [B]_x000d_
 "`ŠB"_x000d_
 6.00*5.00*2.50-5.10*2.80*2.50 = 39,300 [C]_x000d_
 Celkem: A+B+C = 102,141 [D]_x000d_</t>
  </si>
  <si>
    <t xml:space="preserve"> "`Technická zpráva"_x000d_
 "`Situace"_x000d_
 "`Řezy"_x000d_
 28.00*3.13*1.80 = 157,752 [A]_x000d_</t>
  </si>
  <si>
    <t>181351103</t>
  </si>
  <si>
    <t>Rozprostření a urovnání ornice v rovině nebo ve svahu sklonu do 1:5 strojně při souvislé ploše přes 100 do 500 m2, tl. vrstvy do 200 mm</t>
  </si>
  <si>
    <t>181411131</t>
  </si>
  <si>
    <t>Založení trávníku na půdě předem připravené plochy do 1000 m2 výsevem včetně utažení parkového v rovině nebo na svahu do 1:5</t>
  </si>
  <si>
    <t>58337331</t>
  </si>
  <si>
    <t>štěrkopísek frakce 0/22</t>
  </si>
  <si>
    <t xml:space="preserve"> "`Technická zpráva"_x000d_
 "`Situace"_x000d_
 "`Řezy"_x000d_
 28.00 = 28,000 [A]_x000d_</t>
  </si>
  <si>
    <t xml:space="preserve"> "`Technická zpráva"_x000d_
 "`Situace"_x000d_
 "`Výkresy šachet"_x000d_
 "`ŠA"_x000d_
 5.00*5.00*0.15 = 3,750 [A]_x000d_
 "`ŠB"_x000d_
 6.00*5.00*0.15 = 4,500 [B]_x000d_
 Celkem: A+B = 8,250 [C]_x000d_</t>
  </si>
  <si>
    <t>273313811</t>
  </si>
  <si>
    <t>Základy z betonu prostého desky z betonu kamenem neprokládaného tř. C 25/30</t>
  </si>
  <si>
    <t xml:space="preserve"> "`Technická zpráva"_x000d_
 "`Situace"_x000d_
 "`Výkresy šachet"_x000d_
 "`ŠA"_x000d_
 5.00*5.00*0.25 = 6,250 [A]_x000d_
 "`ŠB"_x000d_
 6.00*5.00*0.25 = 7,500 [B]_x000d_
 Celkem: A+B = 13,750 [C]_x000d_</t>
  </si>
  <si>
    <t>3-01</t>
  </si>
  <si>
    <t>Prefabrikovaná šachta ŠB, vč. poklopu, dovozu a montáže</t>
  </si>
  <si>
    <t>R3010001</t>
  </si>
  <si>
    <t>Prefabrikovaná šachta ŠA, vč. poklopu, dovozu a montáže</t>
  </si>
  <si>
    <t xml:space="preserve"> "`Technická zpráva"_x000d_
 "`Situace"_x000d_
 "`Řezy"_x000d_
 28.00*3.13*0.10 = 8,764 [A]_x000d_</t>
  </si>
  <si>
    <t>452312131</t>
  </si>
  <si>
    <t>Podkladní a zajišťovací konstrukce z betonu prostého v otevřeném výkopu bez zvýšených nároků na prostředí sedlové lože pod potrubí z betonu tř. C 12/15</t>
  </si>
  <si>
    <t xml:space="preserve"> "`Technická zpráva"_x000d_
 "`Situace"_x000d_
 "`Řezy"_x000d_
 28.00*3.13*0.70 = 61,348 [A]_x000d_</t>
  </si>
  <si>
    <t>59222039</t>
  </si>
  <si>
    <t>trouba ŽB vejčitá hrdlová 100x150cm</t>
  </si>
  <si>
    <t>823491112</t>
  </si>
  <si>
    <t>Montáž potrubí z trub železobetonových vejčitých v otevřeném výkopu ve sklonu do 20 % s integrovaným pryžovým těsněním DN 1000/1500</t>
  </si>
  <si>
    <t xml:space="preserve"> 28.00 = 28,000 [A]_x000d_</t>
  </si>
  <si>
    <t>POPLATKY ZA LIKVIDACI ODPADŮ NEKONTAMINOVANÝCH - 17 05 04 VYTĚŽENÉ ZEMINY A HORNINY - I. TŘÍDA - TĚŽITELNOSTI VČ. DOPRAVY NA SKLÁDKU A MANIPULACE</t>
  </si>
  <si>
    <t xml:space="preserve"> 382.892*1.80 = 689,206 [A]_x000d_</t>
  </si>
  <si>
    <t>998271301</t>
  </si>
  <si>
    <t>Přesun hmot pro kanalizace (stoky) hloubené monolitické z betonu nebo železobetonu v otevřeném výkopu dopravní vzdálenost do 15 m</t>
  </si>
  <si>
    <t>SO 31-31-01. 3</t>
  </si>
  <si>
    <t>Bubeníčkova - kanalizační a vodovodní přípojka ČD</t>
  </si>
  <si>
    <t>CS ÚRS 2024 02</t>
  </si>
  <si>
    <t xml:space="preserve"> 29.04*0.02 Přepočtené koeficientem množství = 0,581 [A]_x000d_</t>
  </si>
  <si>
    <t>121151103</t>
  </si>
  <si>
    <t>Sejmutí ornice plochy do 100 m2 tl vrstvy do 200 mm strojně</t>
  </si>
  <si>
    <t xml:space="preserve"> "`Technická zpráva"_x000d_
 "`Situace"_x000d_
 "`Řezy"_x000d_
 "`KANALIZAČNÍ PŘÍPOJKA"_x000d_
 "`DN 150 - SOUKROMÁ ČÁST"_x000d_
 26.40*1.10 = 29,040 [A]_x000d_</t>
  </si>
  <si>
    <t>131251202</t>
  </si>
  <si>
    <t>Hloubení jam zapažených v hornině třídy těžitelnosti I skupiny 3 objem do 50 m3 strojně</t>
  </si>
  <si>
    <t xml:space="preserve"> "`Technická zpráva"_x000d_
 "`Situace"_x000d_
 "`Řezy"_x000d_
 "`ŠACHTY"_x000d_
 2.50*2.50*2.20 = 13,750 [A]_x000d_
 "`NAPOJENÍ VODOVONÍ PŘÍPOJKY"_x000d_
 2.50*2.50*1.80 = 11,250 [B]_x000d_
 "`VODOMĚRNÁ ŠACHTA"_x000d_
 3.00*3.00*1.80 = 16,200 [C]_x000d_
 Celkem: A+B+C = 41,200 [D]_x000d_</t>
  </si>
  <si>
    <t>Hloubení zapažených rýh š do 2000 mm v hornině třídy těžitelnosti I skupiny 3 objem do 500 m3</t>
  </si>
  <si>
    <t xml:space="preserve"> "`Technická zpráva"_x000d_
 "`Situace"_x000d_
 "`Řezy"_x000d_
 "`KANALIZAČNÍ PŘÍPOJKA"_x000d_
 "`DN 150 - VEŘEJNÁ ČÁST"_x000d_
 11.40*1.10*2.30 = 28,842 [A]_x000d_
 "`DN 150 - SOUKROMÁ ČÁST"_x000d_
 26.40*1.10*1.80 = 52,272 [B]_x000d_
 "`D32 - VODOVODNÍ PŘÍPOJKA"_x000d_
 40.00*1.00*1.60 = 64,000 [C]_x000d_
 Celkem: A+B+C = 145,114 [D]_x000d_</t>
  </si>
  <si>
    <t>Zřízení příložného pažení a rozepření stěn rýh hl do 2 m</t>
  </si>
  <si>
    <t xml:space="preserve"> "`Technická zpráva"_x000d_
 "`Situace"_x000d_
 "`Řezy"_x000d_
 "`KANALIZAČNÍ PŘÍPOJKA"_x000d_
 "`DN 150 - SOUKROMÁ ČÁST"_x000d_
 26.40*1.80*2 = 95,040 [A]_x000d_
 "`D32 - VODOVODNÍ PŘÍPOJKA"_x000d_
 40.00*1.60*2 = 128,000 [B]_x000d_
 Celkem: A+B = 223,040 [C]_x000d_</t>
  </si>
  <si>
    <t>Zřízení příložného pažení a rozepření stěn rýh hl přes 2 do 4 m</t>
  </si>
  <si>
    <t xml:space="preserve"> "`Technická zpráva"_x000d_
 "`Situace"_x000d_
 "`Řezy"_x000d_
 "`KANALIZAČNÍ PŘÍPOJKA"_x000d_
 "`DN 150 - VEŘEJNÁ ČÁST"_x000d_
 11.40*2.30*2 = 52,440 [A]_x000d_</t>
  </si>
  <si>
    <t>Odstranění příložného pažení a rozepření stěn rýh hl do 2 m</t>
  </si>
  <si>
    <t>Odstranění příložného pažení a rozepření stěn rýh hl přes 2 do 4 m</t>
  </si>
  <si>
    <t>Zřízení příložného pažení stěn výkopu hl do 4 m</t>
  </si>
  <si>
    <t xml:space="preserve"> "`Technická zpráva"_x000d_
 "`Situace"_x000d_
 "`Řezy"_x000d_
 "`ŠACHTY"_x000d_
 2.50*4*2.20 = 22,000 [A]_x000d_
 "`NAPOJENÍ VODOVONÍ PŘÍPOJKY"_x000d_
 2.50*4*1.80 = 18,000 [B]_x000d_
 "`VODOMĚRNÁ ŠACHTA"_x000d_
 3.00*4*1.80 = 21,600 [C]_x000d_
 Celkem: A+B+C = 61,600 [D]_x000d_</t>
  </si>
  <si>
    <t>Odstranění příložného pažení stěn hl do 4 m</t>
  </si>
  <si>
    <t>Uložení sypaniny na skládky nebo meziskládky</t>
  </si>
  <si>
    <t xml:space="preserve"> 29.04*0.10 = 2,904 [A]_x000d_</t>
  </si>
  <si>
    <t>Zásyp jam, šachet rýh nebo kolem objektů sypaninou se zhutněním</t>
  </si>
  <si>
    <t xml:space="preserve"> "`Technická zpráva"_x000d_
 "`Situace"_x000d_
 "`Řezy"_x000d_
 "`KANALIZAČNÍ PŘÍPOJKA"_x000d_
 "`DN 150 - VEŘEJNÁ ČÁST"_x000d_
 11.40*1.10*(2.30-0.10-0.50) = 21,318 [A]_x000d_
 "`DN 150 - SOUKROMÁ ČÁST"_x000d_
 26.40*1.10*(1.80-0.10-0.50) = 34,848 [B]_x000d_
 "`D32 - VODOVODNÍ PŘÍPOJKA"_x000d_
 40.00*1.00*(1.60-0.10-0.40) = 44,000 [C]_x000d_
 Mezisoučet: A+B+C = 100,166 [D]_x000d_
 "`ŠACHTY"_x000d_
 2.50*2.50*2.20-3.14*0.60*0.60*2.20 = 11,263 [E]_x000d_
 "`NAPOJENÍ VODOVONÍ PŘÍPOJKY"_x000d_
 2.50*2.50*1.80 = 11,250 [F]_x000d_
 "`VODOMĚRNÁ ŠACHTA"_x000d_
 3.00*3.00*1.80-1.60*1.30*1.80 = 12,456 [G]_x000d_
 Mezisoučet: E+F+G = 34,969 [H]_x000d_
 Celkem: A+B+C+E+F+G = 135,135 [I]_x000d_</t>
  </si>
  <si>
    <t>Obsypání potrubí strojně sypaninou bez prohození, uloženou do 3 m</t>
  </si>
  <si>
    <t xml:space="preserve"> "`Technická zpráva"_x000d_
 "`Situace"_x000d_
 "`Řezy"_x000d_
 "`KANALIZAČNÍ PŘÍPOJKA"_x000d_
 "`DN 150 - VEŘEJNÁ ČÁST"_x000d_
 11.40*1.10*0.50 = 6,270 [A]_x000d_
 "`DN 150 - SOUKROMÁ ČÁST"_x000d_
 26.40*1.10*0.50 = 14,520 [B]_x000d_
 "`D32 - VODOVODNÍ PŘÍPOJKA"_x000d_
 40.00*1.00*0.40 = 16,000 [C]_x000d_
 Celkem: A+B+C = 36,790 [D]_x000d_</t>
  </si>
  <si>
    <t>Rozprostření ornice tl vrstvy do 200 mm pl přes 100 do 500 m2 v rovině nebo ve svahu do 1:5 strojně</t>
  </si>
  <si>
    <t>Založení parkového trávníku výsevem pl do 1000 m2 v rovině a ve svahu do 1:5</t>
  </si>
  <si>
    <t xml:space="preserve"> 36.79*2 Přepočtené koeficientem množství = 73,580 [A]_x000d_</t>
  </si>
  <si>
    <t xml:space="preserve"> 135.135*2 Přepočtené koeficientem množství = 270,270 [A]_x000d_</t>
  </si>
  <si>
    <t>Trativod z drenážních trubek korugovaných PE-HD SN 8 perforace 360° včetně lože otevřený výkop DN 100 pro liniové stavby</t>
  </si>
  <si>
    <t xml:space="preserve"> "`Technická zpráva"_x000d_
 "`Situace"_x000d_
 "`Řezy"_x000d_
 "`KANALIZAČNÍ PŘÍPOJKA"_x000d_
 "`DN 150 - VEŘEJNÁ ČÁST"_x000d_
 11.40 = 11,400 [A]_x000d_
 "`DN 150 - SOUKROMÁ ČÁST"_x000d_
 26.40 = 26,400 [B]_x000d_
 Celkem: A+B = 37,800 [C]_x000d_</t>
  </si>
  <si>
    <t>Podsyp pod základové konstrukce se zhutněním z netříděného štěrkopísku</t>
  </si>
  <si>
    <t xml:space="preserve"> "`Technická zpráva"_x000d_
 "`Situace"_x000d_
 "`Řezy"_x000d_
 "`ŠACHTY"_x000d_
 2.50*2.50*0.15 = 0,938 [A]_x000d_
 "`VODOMĚRNÁ ŠACHTA"_x000d_
 3.00*3.00*0.10 = 0,900 [B]_x000d_
 Celkem: A+B = 1,838 [C]_x000d_</t>
  </si>
  <si>
    <t>Základové desky z betonu tř. C 16/20</t>
  </si>
  <si>
    <t xml:space="preserve"> "`Technická zpráva"_x000d_
 "`Situace"_x000d_
 "`Řezy"_x000d_
 "`ŠACHTY"_x000d_
 2.50*2.50*0.10 = 0,625 [A]_x000d_
 "`VODOMĚRNÁ ŠACHTA"_x000d_
 3.00*3.00*0.10 = 0,900 [B]_x000d_
 Celkem: A+B = 1,525 [C]_x000d_</t>
  </si>
  <si>
    <t>23-M</t>
  </si>
  <si>
    <t>Montáže potrubí</t>
  </si>
  <si>
    <t>14011060</t>
  </si>
  <si>
    <t>trubka ocelová bezešvá hladká jakost 11 353 89x4,0mm</t>
  </si>
  <si>
    <t>ocelová chránička DN 80</t>
  </si>
  <si>
    <t>230202012</t>
  </si>
  <si>
    <t>Montáž chráničky ocelové celé průměru přes 60,3 do 89 mm</t>
  </si>
  <si>
    <t>230202058</t>
  </si>
  <si>
    <t>Nasunutí potrubní sekce ocelové průměru přes 273 do 324,6 mm do chráničky</t>
  </si>
  <si>
    <t>230202071</t>
  </si>
  <si>
    <t>Nasunutí potrubní sekce plastové průměru do 63 mm do chráničky</t>
  </si>
  <si>
    <t>Lože pod potrubí otevřený výkop ze štěrkopísku</t>
  </si>
  <si>
    <t xml:space="preserve"> "`Technická zpráva"_x000d_
 "`Situace"_x000d_
 "`Řezy"_x000d_
 "`KANALIZAČNÍ PŘÍPOJKA"_x000d_
 "`DN 150 - VEŘEJNÁ ČÁST"_x000d_
 11.40*1.10*0.10 = 1,254 [A]_x000d_
 "`DN 150 - SOUKROMÁ ČÁST"_x000d_
 26.40*1.10*0.10 = 2,904 [B]_x000d_
 "`D32 - VODOVODNÍ PŘÍPOJKA"_x000d_
 40.00*1.00*0.10 = 4,000 [C]_x000d_
 Celkem: A+B+C = 8,158 [D]_x000d_</t>
  </si>
  <si>
    <t>281003203416</t>
  </si>
  <si>
    <t>šoupátko DN25</t>
  </si>
  <si>
    <t>28613500</t>
  </si>
  <si>
    <t>potrubí vodovodní dvouvrstvé PE100 RC SDR11 32x3,0mm</t>
  </si>
  <si>
    <t xml:space="preserve"> 40*1.015 Přepočtené koeficientem množství = 40,600 [A]_x000d_</t>
  </si>
  <si>
    <t>28614193</t>
  </si>
  <si>
    <t>oblouk 90° SDR11 PE 100 PN16 D 32mm</t>
  </si>
  <si>
    <t>28614194</t>
  </si>
  <si>
    <t>oblouk 45° SDR11 PE 100 PN16 D 32mm</t>
  </si>
  <si>
    <t>42210050</t>
  </si>
  <si>
    <t>deska podkladová uličního poklopu litinového šoupatového</t>
  </si>
  <si>
    <t>422734611</t>
  </si>
  <si>
    <t>navrtávací pas pro LT DN 200/25</t>
  </si>
  <si>
    <t>422910601</t>
  </si>
  <si>
    <t>zemní souprava šoupátková - teleskopická</t>
  </si>
  <si>
    <t>42291352</t>
  </si>
  <si>
    <t>poklop litinový šoupátkový pro zemní soupravy osazení do terénu a do vozovky</t>
  </si>
  <si>
    <t>poklop litinový šoupátkový teleskopický</t>
  </si>
  <si>
    <t>56230538</t>
  </si>
  <si>
    <t>šachta plastová vodoměrná hranatá k obetonování 0,9/1,2/1,5m</t>
  </si>
  <si>
    <t>Vodoměrná šachta plastová o vnitřních rozměrech 1,20*0,90*1,60, vč. vstupního komínku 600x600mm, poklopu D400 s uzamčením a vodoměrné sestavy</t>
  </si>
  <si>
    <t>59224337-2</t>
  </si>
  <si>
    <t>dno betonové šachty DN 1000 kanalizační výšky TBZ-Q.1 100/675 KOM tl. 15cm</t>
  </si>
  <si>
    <t>59224660</t>
  </si>
  <si>
    <t>poklop šachtový betonový, litinový rám 785(610)x160mm D400 bez odvětrání</t>
  </si>
  <si>
    <t>59710632</t>
  </si>
  <si>
    <t>trouba kameninová glazovaná DN 150 dl 1,00m spojovací systém F</t>
  </si>
  <si>
    <t>trouba kameninová glazovaná DN 150</t>
  </si>
  <si>
    <t xml:space="preserve"> 37.8*1.015 Přepočtené koeficientem množství = 38,367 [A]_x000d_</t>
  </si>
  <si>
    <t>831312121</t>
  </si>
  <si>
    <t>Montáž potrubí z trub kameninových hrdlových s integrovaným těsněním výkop sklon do 20 % DN 150</t>
  </si>
  <si>
    <t>871161211</t>
  </si>
  <si>
    <t>Montáž potrubí z PE100 RC SDR 11 otevřený výkop svařovaných elektrotvarovkou d 32 x 3,0 mm</t>
  </si>
  <si>
    <t>877161201</t>
  </si>
  <si>
    <t>Montáž oblouků svařovaných na tupo na vodovodním potrubí z PE trub d 32</t>
  </si>
  <si>
    <t>891181112</t>
  </si>
  <si>
    <t>Montáž vodovodních šoupátek otevřený výkop DN 40</t>
  </si>
  <si>
    <t>891359111</t>
  </si>
  <si>
    <t>Montáž navrtávacích pasů na potrubí z jakýchkoli trub DN 200</t>
  </si>
  <si>
    <t>892233122</t>
  </si>
  <si>
    <t>Proplach a dezinfekce vodovodního potrubí DN od 40 do 70</t>
  </si>
  <si>
    <t>892241111</t>
  </si>
  <si>
    <t>Tlaková zkouška vodou potrubí DN do 80</t>
  </si>
  <si>
    <t>892372111</t>
  </si>
  <si>
    <t>Zabezpečení konců potrubí DN do 300 při tlakových zkouškách vodou</t>
  </si>
  <si>
    <t>893811213</t>
  </si>
  <si>
    <t>Osazení vodoměrné šachty hranaté z PP obetonované pro statické zatížení pl do 1,1 m2 hl přes 1,4 do 1,6 m</t>
  </si>
  <si>
    <t>Osazení betonových dílců pro kanalizační šachty DN 1000 šachtové dno výšky 600 mm</t>
  </si>
  <si>
    <t>Osazení betonových dílců pro kanalizační šachty DN 1000 skruž rovná výšky 250 mm</t>
  </si>
  <si>
    <t>Osazení betonových dílců pro kanalizační šachty DN 1000 skruž rovná výšky 1000 mm</t>
  </si>
  <si>
    <t>Osazení betonových dílců pro kanalizační šachty DN 1000 deska zákrytová</t>
  </si>
  <si>
    <t>894812201</t>
  </si>
  <si>
    <t>Revizní a čistící šachta z PP šachtové dno DN 425/150 průtočné</t>
  </si>
  <si>
    <t>894812231</t>
  </si>
  <si>
    <t>Revizní a čistící šachta z PP DN 425 šachtová roura korugovaná bez hrdla světlé hloubky 1500 mm</t>
  </si>
  <si>
    <t>894812241</t>
  </si>
  <si>
    <t>Revizní a čistící šachta z PP DN 425 šachtová roura teleskopická světlé hloubky 375 mm</t>
  </si>
  <si>
    <t>894812249</t>
  </si>
  <si>
    <t>Příplatek k rourám revizní a čistící šachty z PP DN 425 za uříznutí šachtové roury</t>
  </si>
  <si>
    <t>894812262</t>
  </si>
  <si>
    <t>Revizní a čistící šachta z PP DN 425 poklop litinový plný do teleskopické trubky pro třídu zatížení D400</t>
  </si>
  <si>
    <t>899401112</t>
  </si>
  <si>
    <t>Osazení poklopů uličních litinových šoupátkových</t>
  </si>
  <si>
    <t>Osazení poklopů litinových šoupátkových</t>
  </si>
  <si>
    <t>899623141</t>
  </si>
  <si>
    <t>Obetonování potrubí nebo zdiva stok betonem prostým tř. C 12/15 v otevřeném výkopu</t>
  </si>
  <si>
    <t xml:space="preserve"> "`Technická zpráva"_x000d_
 "`Situace"_x000d_
 "`Řezy"_x000d_
 "`KANALIZAČNÍ PŘÍPOJKA"_x000d_
 "`DN 150 - VEŘEJNÁ ČÁST"_x000d_
 3.14*0.15*0.15*11.40-3.14*0.093*0.093*11.40 = 0,496 [A]_x000d_
 "`DN 150 - SOUKROMÁ ČÁST"_x000d_
 3.14*0.15*0.15*26.40-3.14*0.093*0.093*26.40 = 1,148 [B]_x000d_
 Celkem: A+B = 1,644 [C]_x000d_</t>
  </si>
  <si>
    <t>899712111</t>
  </si>
  <si>
    <t>Orientační tabulky na zdivu</t>
  </si>
  <si>
    <t>899721111</t>
  </si>
  <si>
    <t>Signalizační vodič DN do 150 mm na potrubí</t>
  </si>
  <si>
    <t>899722113</t>
  </si>
  <si>
    <t>Krytí potrubí z plastů výstražnou fólií z PVC přes 25 do 34cm</t>
  </si>
  <si>
    <t>899913102</t>
  </si>
  <si>
    <t>Uzavírací manžeta chráničky potrubí DN 25 x 80</t>
  </si>
  <si>
    <t>Zkouška těsnosti potrubí</t>
  </si>
  <si>
    <t>Kamerová prohlídka potrubí vč. videozáznamu a vyhodnocení správcem sítě</t>
  </si>
  <si>
    <t xml:space="preserve"> 37.80 = 37,800 [A]_x000d_</t>
  </si>
  <si>
    <t>Zkouška těsnosti šachet</t>
  </si>
  <si>
    <t xml:space="preserve"> 1+1 = 2,000 [A]_x000d_</t>
  </si>
  <si>
    <t>Jádrové vrty diamantovými korunkami do stavebních materiálů D přes 150 do 180 mm</t>
  </si>
  <si>
    <t>997</t>
  </si>
  <si>
    <t>Přesun sutě</t>
  </si>
  <si>
    <t xml:space="preserve"> 186,314*2 = 372,628 [A]_x000d_</t>
  </si>
  <si>
    <t xml:space="preserve"> 1 = 1,000 [A]_x000d_</t>
  </si>
  <si>
    <t>Přesun hmot pro trubní vedení z trub betonových otevřený výkop</t>
  </si>
  <si>
    <t>SO 31-32-01</t>
  </si>
  <si>
    <t>Bubeníčkova - úpravy a přeložky vodovodních potrubí pod mostem</t>
  </si>
  <si>
    <t xml:space="preserve"> "`Technická zpráva"_x000d_
 "`Situace"_x000d_
 "`Řezy"_x000d_
 107.00*1.20*1.60 = 205,440 [A]_x000d_</t>
  </si>
  <si>
    <t xml:space="preserve"> "`Technická zpráva"_x000d_
 "`Situace"_x000d_
 "`Řezy"_x000d_
 107.00*1.60*2 = 342,400 [A]_x000d_</t>
  </si>
  <si>
    <t xml:space="preserve"> "`Technická zpráva"_x000d_
 "`Situace"_x000d_
 "`Řezy"_x000d_
 107.00*1.20*(1.60-0.10-0.70) = 102,720 [A]_x000d_</t>
  </si>
  <si>
    <t xml:space="preserve"> "`Technická zpráva"_x000d_
 "`Situace"_x000d_
 "`Řezy"_x000d_
 107.00*1.20*0.70 = 89,880 [A]_x000d_</t>
  </si>
  <si>
    <t>Nasunutí potrubní sekce do chráničky nasouvané potrubí ocelové D přes 273 do 324,6 mm</t>
  </si>
  <si>
    <t xml:space="preserve"> "`Technická zpráva"_x000d_
 "`Situace"_x000d_
 "`Řezy"_x000d_
 107.00*1.20*0.10 = 12,840 [A]_x000d_</t>
  </si>
  <si>
    <t>28613408</t>
  </si>
  <si>
    <t>potrubí kanalizační tlakové PE100 SDR11 se signalizační vrstvou 500x45,5mm</t>
  </si>
  <si>
    <t>42210052</t>
  </si>
  <si>
    <t>deska podkladová uličního poklopu litinového hydrantového</t>
  </si>
  <si>
    <t>42221323</t>
  </si>
  <si>
    <t>šoupátko pitná voda litina GGG 50 dlouhá stavební dl PN10/16 DN 80x280mm</t>
  </si>
  <si>
    <t>42221324</t>
  </si>
  <si>
    <t>šoupátko pitná voda litina GGG 50 dlouhá stavební dl PN10/16 DN 100x300mm</t>
  </si>
  <si>
    <t>42221326</t>
  </si>
  <si>
    <t>šoupátko pitná voda litina GGG 50 dlouhá stavební dl PN10/16 DN 150x350mm</t>
  </si>
  <si>
    <t>42221327</t>
  </si>
  <si>
    <t>šoupátko pitná voda litina GGG 50 dlouhá stavební dl PN10/16 DN 200x400mm</t>
  </si>
  <si>
    <t>42221329</t>
  </si>
  <si>
    <t>šoupátko pitná voda litina GGG 50 dlouhá stavební dl PN10/16 DN 300x500mm</t>
  </si>
  <si>
    <t>42273591</t>
  </si>
  <si>
    <t>hydrant podzemní DN 80 PN 16 jednoduchý uzávěr krycí v 1500mm</t>
  </si>
  <si>
    <t>42291073</t>
  </si>
  <si>
    <t>souprava zemní pro šoupátka DN 65-80mm Rd 1,5m</t>
  </si>
  <si>
    <t>42291074</t>
  </si>
  <si>
    <t>souprava zemní pro šoupátka DN 100-150mm Rd 1,5m</t>
  </si>
  <si>
    <t>42291075</t>
  </si>
  <si>
    <t>souprava zemní pro šoupátka DN 200mm Rd 1,5m</t>
  </si>
  <si>
    <t>42291076</t>
  </si>
  <si>
    <t>souprava zemní pro šoupátka DN 250-300mm Rd 1,5m</t>
  </si>
  <si>
    <t>42291452</t>
  </si>
  <si>
    <t>poklop litinový hydrantový DN 80</t>
  </si>
  <si>
    <t>55250734</t>
  </si>
  <si>
    <t>tvarovka přírubová s přírubovou odbočkou T-DN 200x200 PN10 natural</t>
  </si>
  <si>
    <t>55250757</t>
  </si>
  <si>
    <t>tvarovka přírubová s přírubovou odbočkou T-DN 300x300 PN10 natural</t>
  </si>
  <si>
    <t>55250761</t>
  </si>
  <si>
    <t>tvarovka přírubová s přírubovou odbočkou T-DN 300x80 PN10 natural</t>
  </si>
  <si>
    <t>55250805</t>
  </si>
  <si>
    <t>tvarovka přírubová s přírubovou odbočkou T-DN 300x150 PN10 TT</t>
  </si>
  <si>
    <t>55253006</t>
  </si>
  <si>
    <t>trouba vodovodní litinová hrdlová Pz dl 6m DN 300</t>
  </si>
  <si>
    <t>55253241</t>
  </si>
  <si>
    <t>tvarovka přírubová litinová vodovodní PN10/16 DN 80 dl 500mm</t>
  </si>
  <si>
    <t>55253628</t>
  </si>
  <si>
    <t>přechod přírubový,práškový epoxid tl 250µm FFR-kus litinový DN 300/100</t>
  </si>
  <si>
    <t>55253630</t>
  </si>
  <si>
    <t>přechod přírubový,práškový epoxid tl 250µm FFR-kus litinový DN 300/200</t>
  </si>
  <si>
    <t>55253647</t>
  </si>
  <si>
    <t>přesuvka hrdlová litinová práškový epoxid tl 250µm se šroubovým spojem U-kus DN 100</t>
  </si>
  <si>
    <t>55253650</t>
  </si>
  <si>
    <t>přesuvka hrdlová litinová práškový epoxid tl 250µm se šroubovým spojem U-kus DN 200</t>
  </si>
  <si>
    <t>55253896</t>
  </si>
  <si>
    <t>tvarovka přírubová s hrdlem z tvárné litiny,práškový epoxid tl 250µm EU-kus dl 140mm DN 200</t>
  </si>
  <si>
    <t>55253898</t>
  </si>
  <si>
    <t>tvarovka přírubová s hrdlem z tvárné litiny,práškový epoxid tl 250µm EU-kus dl 150mm DN 300</t>
  </si>
  <si>
    <t>55254047</t>
  </si>
  <si>
    <t>koleno 90° s patkou přírubové litinové vodovodní N-kus PN10/40 DN 80</t>
  </si>
  <si>
    <t>55254051</t>
  </si>
  <si>
    <t>koleno 90° s patkou přírubové litinové vodovodní N-kus PN10 DN 200</t>
  </si>
  <si>
    <t>55255245</t>
  </si>
  <si>
    <t>tvarovka přírubová s hladkým koncem F F-DN 300 PN10 TT</t>
  </si>
  <si>
    <t>55258556</t>
  </si>
  <si>
    <t>tvarovka hrdlová s přírubovou odbočkou z tvárné litiny MMA-kus DN 300/80</t>
  </si>
  <si>
    <t>55258557</t>
  </si>
  <si>
    <t>tvarovka hrdlová s přírubovou odbočkou z tvárné litiny MMA-kus DN 300/100</t>
  </si>
  <si>
    <t>55259471</t>
  </si>
  <si>
    <t>koleno hrdlové z tvárné litiny MMK-kus DN 100-45°</t>
  </si>
  <si>
    <t>55259476</t>
  </si>
  <si>
    <t>koleno hrdlové z tvárné litiny MMK-kus DN 300-45°</t>
  </si>
  <si>
    <t>55259982</t>
  </si>
  <si>
    <t>koleno přírubové Q tvárná litina DN 80-90°</t>
  </si>
  <si>
    <t>850361811</t>
  </si>
  <si>
    <t>Bourání stávajícího potrubí z trub litinových hrdlových nebo přírubových v otevřeném výkopu DN přes 150 do 250</t>
  </si>
  <si>
    <t>851371131</t>
  </si>
  <si>
    <t>Montáž potrubí z trub litinových tlakových hrdlových v otevřeném výkopu s integrovaným těsněním DN 300</t>
  </si>
  <si>
    <t xml:space="preserve"> "`Technická zpráva"_x000d_
 "`Situace"_x000d_
 107.00 = 107,000 [A]_x000d_</t>
  </si>
  <si>
    <t>857242122</t>
  </si>
  <si>
    <t>Montáž litinových tvarovek na potrubí litinovém tlakovém jednoosých na potrubí z trub přírubových v otevřeném výkopu, kanálu nebo v šachtě DN 80</t>
  </si>
  <si>
    <t>857261131</t>
  </si>
  <si>
    <t>Montáž litinových tvarovek na potrubí litinovém tlakovém jednoosých na potrubí z trub hrdlových v otevřeném výkopu, kanálu nebo v šachtě s integrovaným těsněním</t>
  </si>
  <si>
    <t>Montáž litinových tvarovek na potrubí litinovém tlakovém jednoosých na potrubí z trub hrdlových v otevřeném výkopu, kanálu nebo v šachtě s integrovaným těsněním DN 100</t>
  </si>
  <si>
    <t>857351131</t>
  </si>
  <si>
    <t>Montáž litinových tvarovek na potrubí litinovém tlakovém jednoosých na potrubí z trub hrdlových v otevřeném výkopu, kanálu nebo v šachtě s integrovaným těsněním DN 200</t>
  </si>
  <si>
    <t>857352122</t>
  </si>
  <si>
    <t>Montáž litinových tvarovek na potrubí litinovém tlakovém jednoosých na potrubí z trub přírubových v otevřeném výkopu, kanálu nebo v šachtě DN 200</t>
  </si>
  <si>
    <t>857371131</t>
  </si>
  <si>
    <t>Montáž litinových tvarovek na potrubí litinovém tlakovém jednoosých na potrubí z trub hrdlových v otevřeném výkopu, kanálu nebo v šachtě s integrovaným těsněním DN 300</t>
  </si>
  <si>
    <t>857372122</t>
  </si>
  <si>
    <t>Montáž litinových tvarovek na potrubí litinovém tlakovém jednoosých na potrubí z trub přírubových v otevřeném výkopu, kanálu nebo v šachtě DN 300</t>
  </si>
  <si>
    <t>871251811</t>
  </si>
  <si>
    <t>Bourání stávajícího potrubí z polyetylenu v otevřeném výkopu D přes 50 do 90 mm</t>
  </si>
  <si>
    <t>871424201</t>
  </si>
  <si>
    <t>Montáž kanalizačního potrubí z polyetylenu PE100 RC svařovaných na tupo v otevřeném výkopu ve sklonu do 20 % SDR 11/PN16 d 500 x 45,4 mm</t>
  </si>
  <si>
    <t>877251101</t>
  </si>
  <si>
    <t>Montáž tvarovek na vodovodním plastovém potrubí z polyetylenu PE 100 elektrotvarovek SDR 11/PN16 spojek, oblouků nebo redukcí d 110</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</si>
  <si>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</si>
  <si>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</si>
  <si>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</si>
  <si>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</si>
  <si>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891261112</t>
  </si>
  <si>
    <t>Montáž vodovodních armatur na potrubí šoupátek nebo klapek uzavíracích v otevřeném výkopu nebo v šachtách s osazením zemní soupravy (bez poklopů) DN 100</t>
  </si>
  <si>
    <t>891311112</t>
  </si>
  <si>
    <t>Montáž vodovodních armatur na potrubí šoupátek nebo klapek uzavíracích v otevřeném výkopu nebo v šachtách s osazením zemní soupravy (bez poklopů) DN 150</t>
  </si>
  <si>
    <t>891351112</t>
  </si>
  <si>
    <t>Montáž vodovodních armatur na potrubí šoupátek nebo klapek uzavíracích v otevřeném výkopu nebo v šachtách s osazením zemní soupravy (bez poklopů) DN 200</t>
  </si>
  <si>
    <t>891371112</t>
  </si>
  <si>
    <t>Montáž vodovodních armatur na potrubí šoupátek nebo klapek uzavíracích v otevřeném výkopu nebo v šachtách s osazením zemní soupravy (bez poklopů) DN 300</t>
  </si>
  <si>
    <t>Tlakové zkoušky vodou zabezpečení konců potrubí při tlakových zkouškách DN do 300</t>
  </si>
  <si>
    <t>892381111</t>
  </si>
  <si>
    <t>Tlakové zkoušky vodou na potrubí DN 250, 300 nebo 350</t>
  </si>
  <si>
    <t>892383122</t>
  </si>
  <si>
    <t>Proplach a dezinfekce vodovodního potrubí DN 250, 300 nebo 350</t>
  </si>
  <si>
    <t>899401113</t>
  </si>
  <si>
    <t>Osazení poklopů litinových hydrantových</t>
  </si>
  <si>
    <t>Orientační tabulky na vodovodních a kanalizačních řadech na zdivu</t>
  </si>
  <si>
    <t>Krytí potrubí z plastů výstražnou fólií z PVC šířky přes 25 do 34 cm</t>
  </si>
  <si>
    <t>899913165</t>
  </si>
  <si>
    <t>Koncové uzavírací manžety chrániček DN potrubí x DN chráničky DN 300 x 500</t>
  </si>
  <si>
    <t>R8500002</t>
  </si>
  <si>
    <t>příruba pro PE DN 100</t>
  </si>
  <si>
    <t>R8510001</t>
  </si>
  <si>
    <t>Opěrný blok patkového kolena</t>
  </si>
  <si>
    <t xml:space="preserve"> 205.44*1.80 = 369,792 [A]_x000d_</t>
  </si>
  <si>
    <t>R015120</t>
  </si>
  <si>
    <t>904</t>
  </si>
  <si>
    <t>NEOCEŇOVAT - POPLATKY ZA LIKVIDACI ODPADŮ NEKONTAMINOVANÝCH - 17 01 02 STAVEBNÍ A DEMOLIČNÍ SUŤ (CIHLY) VČ. DOPRAVY NA SKLÁDKU A MANIPULACE</t>
  </si>
  <si>
    <t>POPLATKY ZA LIKVIDACI ODPADŮ NEKONTAMINOVANÝCH - 17 01 02 STAVEBNÍ A DEMOLIČNÍ SUŤ (CIHLY) VČ. DOPRAVY NA SKLÁDKU A MANIPULACE</t>
  </si>
  <si>
    <t>998273102</t>
  </si>
  <si>
    <t>Přesun hmot pro trubní vedení hloubené z trub litinových pro vodovody nebo kanalizace v otevřeném výkopu dopravní vzdálenost do 15 m</t>
  </si>
  <si>
    <t>SO 31-32-02</t>
  </si>
  <si>
    <t>Provizorní přeložka parovodu</t>
  </si>
  <si>
    <t>SO 31-32-02.01</t>
  </si>
  <si>
    <t>Stavební část</t>
  </si>
  <si>
    <t>113106231</t>
  </si>
  <si>
    <t>Rozebrání dlažeb ze zámkové dlažby v kamenivu</t>
  </si>
  <si>
    <t>RTS</t>
  </si>
  <si>
    <t xml:space="preserve"> 3*3 = 9,000 [A]_x000d_
 Celkem: A = 9,000 [B]_x000d_</t>
  </si>
  <si>
    <t>113107515</t>
  </si>
  <si>
    <t>Odstranění podkladu pl. 50 m2,kam.drcené tl.15 cm</t>
  </si>
  <si>
    <t>113107520</t>
  </si>
  <si>
    <t>Odstranění podkladu pl. 50 m2,kam.drcené tl.20 cm</t>
  </si>
  <si>
    <t xml:space="preserve"> 4*2.6*1.6*0.2 = 3,328 [A]_x000d_
 Celkem: A = 3,328 [B]_x000d_</t>
  </si>
  <si>
    <t>113111120</t>
  </si>
  <si>
    <t>Odstranění podkladu pl.50 m2,kam.zpev.cem.tl.20 cm</t>
  </si>
  <si>
    <t>113151111</t>
  </si>
  <si>
    <t>Rozebrání ploch ze silničních panelů</t>
  </si>
  <si>
    <t xml:space="preserve"> 4*2*1 = 8,000 [A]_x000d_
 Celkem: A = 8,000 [B]_x000d_</t>
  </si>
  <si>
    <t>131201110</t>
  </si>
  <si>
    <t>Hloubení nezapaž. jam hor.3 do 50 m3, STROJNĚ</t>
  </si>
  <si>
    <t xml:space="preserve"> 3*3*(1.14+1.01+0.48+0.82) = 31,050 [A]_x000d_
 -4 = -4,000 [B]_x000d_
 4*2.4*1.4*0.2 = 2,688 [C]_x000d_
 Celkem: A+B+C = 29,738 [D]_x000d_</t>
  </si>
  <si>
    <t>139601102</t>
  </si>
  <si>
    <t>Ruční výkop jam, rýh a šachet v hornině tř. 3</t>
  </si>
  <si>
    <t xml:space="preserve"> 4*1*1 = 4,000 [A]_x000d_
 Celkem: A = 4,000 [B]_x000d_</t>
  </si>
  <si>
    <t>161101101</t>
  </si>
  <si>
    <t>Svislé přemístění výkopku z hor.1-4 do 2,5 m</t>
  </si>
  <si>
    <t>161101501</t>
  </si>
  <si>
    <t>Svislé přemístění výkopku z hor. 1-4 ruční</t>
  </si>
  <si>
    <t>162601102</t>
  </si>
  <si>
    <t>Vodorovné přemístění výkopku z hor.1-4 do 5000 m</t>
  </si>
  <si>
    <t>167101101</t>
  </si>
  <si>
    <t>Nakládání výkopku z hor.1-4 v množství do 100 m3</t>
  </si>
  <si>
    <t>167101201</t>
  </si>
  <si>
    <t>Nakládání výkopku z hor.1 ÷ 4 - ručně</t>
  </si>
  <si>
    <t>171201201</t>
  </si>
  <si>
    <t>Uložení sypaniny na skl.-sypanina na výšku přes 2m</t>
  </si>
  <si>
    <t>174101101</t>
  </si>
  <si>
    <t>Zásyp jam, rýh, šachet se zhutněním</t>
  </si>
  <si>
    <t xml:space="preserve"> (2.5*2.5)*(0.89+0.76+0.23+0.57) = 15,313 [A]_x000d_
 4*2.4*1.4*0.2 = 2,688 [B]_x000d_
 Celkem: A+B = 18,001 [C]_x000d_</t>
  </si>
  <si>
    <t>175101201</t>
  </si>
  <si>
    <t>Obsyp objektu bez prohození sypaniny</t>
  </si>
  <si>
    <t xml:space="preserve"> (3*3-2.5*2.5)*(0.89+0.76+0.23+0.57) = 6,738 [A]_x000d_
 Celkem: A = 6,738 [B]_x000d_</t>
  </si>
  <si>
    <t>POPLATKY ZA LIKVIDACI ODPADŮ NEKONTAMINOVANÝCH - 17 05 04 VYTĚŽENÉ ZEMINY A HORNINY - I. TŘÍDA TĚŽITELNOSTI VČ. DOPRAVY NA SKLÁDKU A MANIPULACE</t>
  </si>
  <si>
    <t>Základy a zvláštní zakládání</t>
  </si>
  <si>
    <t>215901101</t>
  </si>
  <si>
    <t>Zhutnění podloží z hornin nesoudržných do 92% PS vibrační deskou</t>
  </si>
  <si>
    <t xml:space="preserve"> 4*1.4*2.4 = 13,440 [A]_x000d_
 Celkem: A = 13,440 [B]_x000d_</t>
  </si>
  <si>
    <t>229942111</t>
  </si>
  <si>
    <t>Trubkové mikropiloty z oceli hladké D 89 mm trubka 89 x 10 , vmístech kořene perforovaná</t>
  </si>
  <si>
    <t xml:space="preserve"> 4*4*7 = 112,000 [A]_x000d_
 Celkem: A = 112,000 [B]_x000d_</t>
  </si>
  <si>
    <t>229946121</t>
  </si>
  <si>
    <t>Hlavy mikropilot tlakových/tahových D do 80 mm</t>
  </si>
  <si>
    <t xml:space="preserve"> 4*4 = 16,000 [A]_x000d_
 Celkem: A = 16,000 [B]_x000d_</t>
  </si>
  <si>
    <t>262403372</t>
  </si>
  <si>
    <t>Vrty do D 156 mm,4 st.,25 m,hor.4</t>
  </si>
  <si>
    <t>271531113</t>
  </si>
  <si>
    <t>Polštář základu z kameniva hr. drceného 16-32 mm</t>
  </si>
  <si>
    <t xml:space="preserve"> 5*0.25*3*3 = 11,250 [A]_x000d_
 4*2.4*1.6*0.2 = 3,072 [B]_x000d_
 Celkem: A+B = 14,322 [C]_x000d_</t>
  </si>
  <si>
    <t>275322411</t>
  </si>
  <si>
    <t>Železobeton základ. patek C 25/30 XC2</t>
  </si>
  <si>
    <t xml:space="preserve"> 4*2.5*2.5*1.5 = 37,500 [A]_x000d_
 1.6*1*(0.2+0.22+0.59+0.74) = 2,800 [B]_x000d_
 Celkem: A+B = 40,300 [C]_x000d_</t>
  </si>
  <si>
    <t>275351215</t>
  </si>
  <si>
    <t>Bednění stěn základových patek - zřízení</t>
  </si>
  <si>
    <t xml:space="preserve"> 4*4*2.5*1.5 = 60,000 [A]_x000d_
 2*2.6*(0.2+0.22+0.59+0.74) = 9,100 [B]_x000d_
 Celkem: A+B = 69,100 [C]_x000d_</t>
  </si>
  <si>
    <t>275351216</t>
  </si>
  <si>
    <t>Bednění stěn základových patek - odstranění</t>
  </si>
  <si>
    <t>275361821</t>
  </si>
  <si>
    <t>Výztuž základ. patek z betonářské oceli B500B (10505)</t>
  </si>
  <si>
    <t>275361921</t>
  </si>
  <si>
    <t>Výztuž základových patek ze svařovaných sítí KH 30, drát d 6,0 mm, oko 100 x 100 mm</t>
  </si>
  <si>
    <t xml:space="preserve"> 2.6*2*(0.2+0.22+0.59+0.74)*4.44 = 40,404 [A]_x000d_
 1.6*8*4.44 = 56,832 [B]_x000d_
 Celkem: A+B = 97,236 [C]_x000d_</t>
  </si>
  <si>
    <t>Výztuž základových patek ze svařovaných sítí průměr drátu 8,0, oka 150/150 mm KY81</t>
  </si>
  <si>
    <t>282602113</t>
  </si>
  <si>
    <t>Injektáž mikropilot/kotev s 2obturátor,do 4,5 MPa</t>
  </si>
  <si>
    <t xml:space="preserve"> 4*4*2 = 32,000 [A]_x000d_
 Celkem: A = 32,000 [B]_x000d_</t>
  </si>
  <si>
    <t>282611112</t>
  </si>
  <si>
    <t>Hmoty pro injektáž vysokotlak.,cem.port.CEM I 42,5</t>
  </si>
  <si>
    <t xml:space="preserve"> 112*1.3*2.5*3.14*0.15*0.15/4 = 6,429 [A]_x000d_
 Celkem: A = 6,429 [B]_x000d_</t>
  </si>
  <si>
    <t>282611131</t>
  </si>
  <si>
    <t>Hmoty pro injektáž vysokotlak.,urychlovač</t>
  </si>
  <si>
    <t xml:space="preserve"> 4*4*3*0.1*2.5*3.14*0.15*0.15/4 = 0,212 [A]_x000d_
 Celkem: A = 0,212 [B]_x000d_</t>
  </si>
  <si>
    <t>427555RTX</t>
  </si>
  <si>
    <t>Podmazání sloupů vysokopevnostní maltou</t>
  </si>
  <si>
    <t xml:space="preserve"> 0.8*0.8*7 = 4,480 [A]_x000d_
 Celkem: A = 4,480 [B]_x000d_</t>
  </si>
  <si>
    <t>Komunikace</t>
  </si>
  <si>
    <t>568111111</t>
  </si>
  <si>
    <t>Zřízení vrstvy z geotextilie skl.do 1:5, š.do 3 m</t>
  </si>
  <si>
    <t>584121111</t>
  </si>
  <si>
    <t>Osazení silničních panelů,lože z kameniva tl. 4 cm</t>
  </si>
  <si>
    <t>59381136</t>
  </si>
  <si>
    <t>Panel silniční IZD 37/10</t>
  </si>
  <si>
    <t>67352004</t>
  </si>
  <si>
    <t>Geotextilie netkaná PK-Nontex PET 300 g/m2</t>
  </si>
  <si>
    <t>767</t>
  </si>
  <si>
    <t>Konstrukce zámečnické</t>
  </si>
  <si>
    <t>13231054</t>
  </si>
  <si>
    <t>Tyč ocelová L rovnoramenná S235 40x40x4 mm</t>
  </si>
  <si>
    <t xml:space="preserve"> 1.1*(0.121) = 0,133 [A]_x000d_
 Celkem: A = 0,133 [B]_x000d_</t>
  </si>
  <si>
    <t>13384325RX</t>
  </si>
  <si>
    <t>Tyč průřezu U 100, střední, jakost oceli S235</t>
  </si>
  <si>
    <t xml:space="preserve"> 1.1*10.6*2*0.001 = 0,023 [A]_x000d_
 Celkem: A = 0,023 [B]_x000d_</t>
  </si>
  <si>
    <t>13384410</t>
  </si>
  <si>
    <t>Tyč průřezu U 50, střední, jakost oceli S235 11375</t>
  </si>
  <si>
    <t xml:space="preserve"> 1.1*2*5.59*0.001 = 0,012 [A]_x000d_
 Celkem: A = 0,012 [B]_x000d_</t>
  </si>
  <si>
    <t>13384435RX</t>
  </si>
  <si>
    <t>Tyč průřezu U 140, střední, jakost oceli S235 11375</t>
  </si>
  <si>
    <t xml:space="preserve"> 1.1*16*2*0.001 = 0,035 [A]_x000d_
 Celkem: A = 0,035 [B]_x000d_</t>
  </si>
  <si>
    <t>13483415</t>
  </si>
  <si>
    <t>Tyč průřezu U 200, hrubé, jakost oceli S235 11375</t>
  </si>
  <si>
    <t xml:space="preserve"> 1.1*0.62 = 0,682 [A]_x000d_
 1.1*25.3*2*0.001 = 0,056 [B]_x000d_
 Celkem: A+B = 0,738 [C]_x000d_</t>
  </si>
  <si>
    <t>13483425</t>
  </si>
  <si>
    <t>Tyč průřezu U 240, hrubé, jakost oceli S235 11375</t>
  </si>
  <si>
    <t xml:space="preserve"> 1.1*(0.563) = 0,619 [A]_x000d_
 Celkem: A = 0,619 [B]_x000d_</t>
  </si>
  <si>
    <t>13487130</t>
  </si>
  <si>
    <t>Tyč průřezu HEB 260, hrubé, jakost oceli S235 11375</t>
  </si>
  <si>
    <t xml:space="preserve"> 1.1*(1.302+2.399+2.418+1.897+2.1597+0.205) = 11,419 [A]_x000d_
 Celkem: A = 11,419 [B]_x000d_</t>
  </si>
  <si>
    <t>13611210</t>
  </si>
  <si>
    <t>Plech hladký jakost S235 3x1000x2000 mm</t>
  </si>
  <si>
    <t xml:space="preserve"> 1.1*24*0.4*1*0.001 = 0,011 [A]_x000d_
 Celkem: A = 0,011 [B]_x000d_</t>
  </si>
  <si>
    <t>13611220</t>
  </si>
  <si>
    <t>Plech hladký jakost S235 6x1000x2000 mm</t>
  </si>
  <si>
    <t xml:space="preserve"> 1.1*48*0.4*1*0.001 = 0,021 [A]_x000d_
 Celkem: A = 0,021 [B]_x000d_</t>
  </si>
  <si>
    <t>13611231RX</t>
  </si>
  <si>
    <t>Plech hladký jakost S235 11x1000x2000 mm</t>
  </si>
  <si>
    <t xml:space="preserve"> 1.1*91*0.4*1*0.001 = 0,040 [A]_x000d_
 Celkem: A = 0,040 [B]_x000d_</t>
  </si>
  <si>
    <t>13611232</t>
  </si>
  <si>
    <t>Plech hladký jakost S235 12x1000x2000 mm</t>
  </si>
  <si>
    <t xml:space="preserve"> 1.1*(0.077+0.132+0.102) = 0,342 [A]_x000d_
 Celkem: A = 0,342 [B]_x000d_</t>
  </si>
  <si>
    <t>13611238</t>
  </si>
  <si>
    <t>Plech hladký jakost S235 15x1000x2000 mm</t>
  </si>
  <si>
    <t xml:space="preserve"> 1.1*(0.28+0.084) = 0,400 [A]_x000d_
 Celkem: A = 0,400 [B]_x000d_</t>
  </si>
  <si>
    <t>13611248</t>
  </si>
  <si>
    <t>Plech hladký jakost S235 20x1000x2000 mm</t>
  </si>
  <si>
    <t xml:space="preserve"> 1.1*(0.187) = 0,206 [A]_x000d_
 Celkem: A = 0,206 [B]_x000d_</t>
  </si>
  <si>
    <t>13611258</t>
  </si>
  <si>
    <t>Plech hladký jakost S235 25x1000x2000 mm</t>
  </si>
  <si>
    <t xml:space="preserve"> 1.1*(0.408+0.074+0.126) = 0,669 [A]_x000d_
 1.1*120*7*0.8*0.8*0.001 = 0,591 [B]_x000d_
 Celkem: A+B = 1,260 [C]_x000d_</t>
  </si>
  <si>
    <t>13615014</t>
  </si>
  <si>
    <t>Plech hladký jakost S235 18x2000x6000</t>
  </si>
  <si>
    <t xml:space="preserve"> 1.1*150*0.4*1*0.001 = 0,066 [A]_x000d_
 Celkem: A = 0,066 [B]_x000d_</t>
  </si>
  <si>
    <t>30901020RX</t>
  </si>
  <si>
    <t>Šroub přesný 02 1101 M16 x 120 mm pevnost 10,8</t>
  </si>
  <si>
    <t xml:space="preserve"> 6*66 = 396,000 [A]_x000d_
 Celkem: A = 396,000 [B]_x000d_</t>
  </si>
  <si>
    <t>30901470RX</t>
  </si>
  <si>
    <t>Šroub přesný 02 1103 M24 x 100 mm pevnost 10,8</t>
  </si>
  <si>
    <t xml:space="preserve"> 6*4 = 24,000 [A]_x000d_
 Celkem: A = 24,000 [B]_x000d_</t>
  </si>
  <si>
    <t>31110716RX</t>
  </si>
  <si>
    <t>Matice přesná šestihranná 02 1401 M 16 pevnost 10,8</t>
  </si>
  <si>
    <t xml:space="preserve"> 2*66*6 = 792,000 [A]_x000d_
 Celkem: A = 792,000 [B]_x000d_</t>
  </si>
  <si>
    <t>31110718RX</t>
  </si>
  <si>
    <t>Matice přesná šestihranná 02 1401 M 24 pevnost 10,8</t>
  </si>
  <si>
    <t xml:space="preserve"> 6*2*4 = 48,000 [A]_x000d_
 Celkem: A = 48,000 [B]_x000d_</t>
  </si>
  <si>
    <t>311202220000</t>
  </si>
  <si>
    <t>Podložka přesná 021702.1 otvor 18 mm</t>
  </si>
  <si>
    <t xml:space="preserve"> 6*2*66 = 792,000 [A]_x000d_
 Celkem: A = 792,000 [B]_x000d_</t>
  </si>
  <si>
    <t>32455RTX</t>
  </si>
  <si>
    <t>Kluzná podložka 10 mm</t>
  </si>
  <si>
    <t xml:space="preserve"> 12*0.4*0.4 = 1,920 [A]_x000d_
 Celkem: A = 1,920 [B]_x000d_</t>
  </si>
  <si>
    <t>767995108</t>
  </si>
  <si>
    <t>Výroba a montáž kov. atypických konstr. nad 500 kg</t>
  </si>
  <si>
    <t>767999805</t>
  </si>
  <si>
    <t>Demontáž doplňků staveb o hmotnosti nad 500 kg</t>
  </si>
  <si>
    <t>998767201</t>
  </si>
  <si>
    <t>Přesun hmot pro zámečnické konstr., výšky do 6 m</t>
  </si>
  <si>
    <t>%</t>
  </si>
  <si>
    <t>R31120222RX</t>
  </si>
  <si>
    <t>Podložka přesná 021702.1 otvor 34 mm</t>
  </si>
  <si>
    <t>783</t>
  </si>
  <si>
    <t>Nátěry</t>
  </si>
  <si>
    <t>783222120</t>
  </si>
  <si>
    <t>Nátěr syntetický kovových konstrukcí základní 2x</t>
  </si>
  <si>
    <t>783225600</t>
  </si>
  <si>
    <t>Nátěr syntetický kovových konstrukcí 2x vrchní</t>
  </si>
  <si>
    <t>94</t>
  </si>
  <si>
    <t>Lešení a stavební výtahy</t>
  </si>
  <si>
    <t>943944121</t>
  </si>
  <si>
    <t>Montáž lešení prostorového těžkého, H 20 m, 300 kg</t>
  </si>
  <si>
    <t xml:space="preserve"> 3*4.5*4*4*2 = 432,000 [A]_x000d_
 3.5*4*4*2 = 112,000 [B]_x000d_
 Celkem: A+B = 544,000 [C]_x000d_</t>
  </si>
  <si>
    <t>943944291</t>
  </si>
  <si>
    <t>Příplatek za každý měsíc použití lešení k pol.4121</t>
  </si>
  <si>
    <t>943944821</t>
  </si>
  <si>
    <t>Demontáž lešení prostorov.těžkého, H 20 m, 300 kg</t>
  </si>
  <si>
    <t>Dokončovací kce na pozem.stav.</t>
  </si>
  <si>
    <t>31110722RX</t>
  </si>
  <si>
    <t>Matice přesná šestihranná 02 1401 M 30 pevnost 10,8</t>
  </si>
  <si>
    <t>311202220RX</t>
  </si>
  <si>
    <t xml:space="preserve"> 7*4 = 28,000 [A]_x000d_
 Celkem: A = 28,000 [B]_x000d_</t>
  </si>
  <si>
    <t>31171341.A.RX</t>
  </si>
  <si>
    <t>Kotva pro chem.kotvení CH M30x500 šroub pevnost 10,8</t>
  </si>
  <si>
    <t>953981107</t>
  </si>
  <si>
    <t>Chemické kotvy do betonu, hl. 500 mm, M 30, ampule</t>
  </si>
  <si>
    <t>961055111</t>
  </si>
  <si>
    <t>Bourání základů železobetonových</t>
  </si>
  <si>
    <t>99</t>
  </si>
  <si>
    <t>Staveništní přesun hmot</t>
  </si>
  <si>
    <t>998004011</t>
  </si>
  <si>
    <t>Přesun hmot injektování, kotev, mikropilot</t>
  </si>
  <si>
    <t>998009101</t>
  </si>
  <si>
    <t>Přesun hmot lešení samostatně budovaného</t>
  </si>
  <si>
    <t>D96</t>
  </si>
  <si>
    <t>Přesuny suti a vybouraných hmot</t>
  </si>
  <si>
    <t>POPLATKY ZA LIKVIDACI ODPADŮ - 17 04 05 ŽELEZO A OCEL VČ. DOPRAVY NA SKLÁDKU A MANIPULACE</t>
  </si>
  <si>
    <t>SO 31-32-02.02</t>
  </si>
  <si>
    <t>Trubní část</t>
  </si>
  <si>
    <t>713</t>
  </si>
  <si>
    <t>Izolace tepelné</t>
  </si>
  <si>
    <t>13814188</t>
  </si>
  <si>
    <t>Plech hladký pozinkovaný DX51D+Z275, rozměr 0,60 x 1000 x 2000 mm</t>
  </si>
  <si>
    <t>13814223</t>
  </si>
  <si>
    <t>Plech hladký pozinkovaný DX51D+Z200, rozměr 3,00 x 1000 x 2000 mm</t>
  </si>
  <si>
    <t>63153424</t>
  </si>
  <si>
    <t>Deska izolační ORSTECH 65 kg/m3 1000x500x100 mm</t>
  </si>
  <si>
    <t>713400832</t>
  </si>
  <si>
    <t>Odstranění pevné izolace včetně úpravy</t>
  </si>
  <si>
    <t>713411112</t>
  </si>
  <si>
    <t>Montáž tepelné izolace potrubí rohožemi a drátem, 2 vrstvá</t>
  </si>
  <si>
    <t>713491111</t>
  </si>
  <si>
    <t>Izolace - montáž oplechování pevného - potrubí</t>
  </si>
  <si>
    <t>998713101</t>
  </si>
  <si>
    <t>Přesun hmot pro izolace tepelné, výšky do 6 m</t>
  </si>
  <si>
    <t>998713193</t>
  </si>
  <si>
    <t>Příplatek zvětš. přesun, izolace tepelné do 500 m</t>
  </si>
  <si>
    <t>783222100</t>
  </si>
  <si>
    <t>Nátěr syntetický kovových konstrukcí dvojnásobný</t>
  </si>
  <si>
    <t>783226100</t>
  </si>
  <si>
    <t>Nátěr syntetický kovových konstrukcí základní</t>
  </si>
  <si>
    <t>999</t>
  </si>
  <si>
    <t>R015420</t>
  </si>
  <si>
    <t>933</t>
  </si>
  <si>
    <t>NEOCEŇOVAT - POPLATKY ZA LIKVIDACI ODPADŮ NEKONTAMINOVANÝCH - 17 06 04 ZBYTKY IZOLAČNÍCH MATERIÁLŮ VČ. DOPRAVY NA SKLÁDKU A MANIPULACE</t>
  </si>
  <si>
    <t>POPLATKY ZA LIKVIDACI ODPADŮ NEKONTAMINOVANÝCH - 17 06 04 ZBYTKY IZOLAČNÍCH MATERIÁLŮ VČ. DOPRAVY NA SKLÁDKU A MANIPULACE</t>
  </si>
  <si>
    <t>M23</t>
  </si>
  <si>
    <t>14370507</t>
  </si>
  <si>
    <t>Trubka ocelová podélně svařovaná 406,4 x 6,3 P235GH</t>
  </si>
  <si>
    <t>230010439</t>
  </si>
  <si>
    <t>Příplatek na svar 1. a 2. stupně 426 x 7</t>
  </si>
  <si>
    <t>230010459</t>
  </si>
  <si>
    <t>Příplatek na svar 1. a 2. stupně 630 x 7</t>
  </si>
  <si>
    <t>230010480</t>
  </si>
  <si>
    <t>Příplatek na svar 1. a 2. stupně 820 x 9</t>
  </si>
  <si>
    <t>230011153</t>
  </si>
  <si>
    <t>Montáž trubky ocelové 426 x 7</t>
  </si>
  <si>
    <t>230026142</t>
  </si>
  <si>
    <t>Montáž trub.dílů přivař.do 1 t tř.11-13, 426 x 7</t>
  </si>
  <si>
    <t>230026172</t>
  </si>
  <si>
    <t>Montáž trub.dílů přivař.do 1 t tř.11-13, 630 x 7</t>
  </si>
  <si>
    <t>230026191</t>
  </si>
  <si>
    <t>Montáž trub.dílů přivař.do 1 t tř.11-13, 820 x 9</t>
  </si>
  <si>
    <t>230050005</t>
  </si>
  <si>
    <t>Montáž uložení přišroubováním DN 400 a výše</t>
  </si>
  <si>
    <t>230083141</t>
  </si>
  <si>
    <t>Demontáž do šrotu do 250 kg, rozměr 426 x 7</t>
  </si>
  <si>
    <t>230084181</t>
  </si>
  <si>
    <t>Demontáž do šrotu do 1 tuny, rozměr 820 x 10</t>
  </si>
  <si>
    <t>230120053</t>
  </si>
  <si>
    <t>Čištění potrubí profukováním nebo proplach. DN 400</t>
  </si>
  <si>
    <t>230161024</t>
  </si>
  <si>
    <t>Proz.sv.ir.192- 406-480 5 - 18</t>
  </si>
  <si>
    <t>230161028</t>
  </si>
  <si>
    <t>Proz.sv.ir.192- 630 6 - 16</t>
  </si>
  <si>
    <t>230161030</t>
  </si>
  <si>
    <t>Proz.sv.ir.192- 820 6 - 14</t>
  </si>
  <si>
    <t>230170006</t>
  </si>
  <si>
    <t>Příprava pro zkoušku těsnosti, DN 400 - 500</t>
  </si>
  <si>
    <t>SADA</t>
  </si>
  <si>
    <t>230170016</t>
  </si>
  <si>
    <t>Zkouška těsnosti potrubí, DN 400 - 500</t>
  </si>
  <si>
    <t>316306034</t>
  </si>
  <si>
    <t>Oblouk R1,5D 90° P235GH 406,4 x 6,3 mm</t>
  </si>
  <si>
    <t>3163311901T</t>
  </si>
  <si>
    <t>Přechod trubkový přímý DN600/DN400</t>
  </si>
  <si>
    <t>3163311902T</t>
  </si>
  <si>
    <t>Přechod trubkový přímý DN800/DN600</t>
  </si>
  <si>
    <t>35441925T</t>
  </si>
  <si>
    <t>Svorka zkušební UNI pro vodiče Rd a Fi FeZn</t>
  </si>
  <si>
    <t>421473390200</t>
  </si>
  <si>
    <t>Svářecí dieselagregát</t>
  </si>
  <si>
    <t>SH</t>
  </si>
  <si>
    <t>42392250</t>
  </si>
  <si>
    <t>Podpěra kluzná ON 130802 DN 400</t>
  </si>
  <si>
    <t>42392250.1</t>
  </si>
  <si>
    <t>Podpěra kluzná ON 130802 DN 400 s osovým vedením</t>
  </si>
  <si>
    <t>SO 31-32-03</t>
  </si>
  <si>
    <t>Definitivní přeložka parovodu</t>
  </si>
  <si>
    <t>SO 31-32-03.01</t>
  </si>
  <si>
    <t xml:space="preserve"> 25.2 = 25,200 [A]_x000d_
 Celkem: A = 25,200 [B]_x000d_</t>
  </si>
  <si>
    <t xml:space="preserve"> 25.2+7.05 = 32,250 [A]_x000d_
 Celkem: A = 32,250 [B]_x000d_</t>
  </si>
  <si>
    <t>113108315</t>
  </si>
  <si>
    <t>Odstranění asfaltové vrstvy pl. do 50 m2, tl.15 cm</t>
  </si>
  <si>
    <t xml:space="preserve"> 37+28.63+1.96+7.8 = 75,390 [A]_x000d_
 Celkem: A = 75,390 [B]_x000d_</t>
  </si>
  <si>
    <t>113111125</t>
  </si>
  <si>
    <t>Odstranění podkladu pl.50 m2,kam.zpev.cem.tl.25 cm</t>
  </si>
  <si>
    <t xml:space="preserve"> 15.47+19.76+7.8+1.95+22.24 = 67,220 [A]_x000d_
 Celkem: A = 67,220 [B]_x000d_</t>
  </si>
  <si>
    <t>113201111</t>
  </si>
  <si>
    <t>Vytrhání obrubníků chodníkových a parkových</t>
  </si>
  <si>
    <t xml:space="preserve"> 3.5 = 3,500 [A]_x000d_
 Celkem: A = 3,500 [B]_x000d_</t>
  </si>
  <si>
    <t>113202111</t>
  </si>
  <si>
    <t>Vytrhání obrub obrubníků silničních</t>
  </si>
  <si>
    <t xml:space="preserve"> 5+7+3.5*4 = 26,000 [A]_x000d_
 Celkem: A = 26,000 [B]_x000d_</t>
  </si>
  <si>
    <t>115101201</t>
  </si>
  <si>
    <t>Čerpání vody na výšku do 10 m, přítok do 500 l/min</t>
  </si>
  <si>
    <t xml:space="preserve"> 24*30*2 = 1440,000 [A]_x000d_
 Celkem: A = 1440,000 [B]_x000d_</t>
  </si>
  <si>
    <t>119001401</t>
  </si>
  <si>
    <t>Dočasné zajištění ocelového potrubí do DN 200 mm</t>
  </si>
  <si>
    <t xml:space="preserve"> 2*3.5 = 7,000 [A]_x000d_
 Celkem: A = 7,000 [B]_x000d_</t>
  </si>
  <si>
    <t>119001402</t>
  </si>
  <si>
    <t>Dočasné zajištění ocelového potrubí DN 200-500 mm</t>
  </si>
  <si>
    <t>119001411</t>
  </si>
  <si>
    <t>Dočasné zajištění beton.a plast. potrubí do DN 200</t>
  </si>
  <si>
    <t>119001422</t>
  </si>
  <si>
    <t>Dočasné zajištění kabelů - v počtu 3 - 6 kabelů</t>
  </si>
  <si>
    <t xml:space="preserve"> 5*3.5 = 17,500 [A]_x000d_
 Celkem: A = 17,500 [B]_x000d_</t>
  </si>
  <si>
    <t>120001101</t>
  </si>
  <si>
    <t>Příplatek za ztížení vykopávky v blízkosti vedení</t>
  </si>
  <si>
    <t xml:space="preserve"> 10*3.5 = 35,000 [A]_x000d_
 Celkem: A = 35,000 [B]_x000d_</t>
  </si>
  <si>
    <t>130901123</t>
  </si>
  <si>
    <t>Bourání konstrukcí ze železobetonu ve vykopávkách</t>
  </si>
  <si>
    <t xml:space="preserve"> 28.66*0.15*1.6 = 6,878 [A]_x000d_
 22.1*0.15*1.6 = 5,304 [B]_x000d_
 9.66*2.3*0.25 = 5,555 [C]_x000d_
 28.06*0.25 = 7,015 [D]_x000d_
 Celkem: A+B+C+D = 24,752 [E]_x000d_</t>
  </si>
  <si>
    <t>131201119</t>
  </si>
  <si>
    <t>Příplatek za lepivost - hloubení nezap.jam v hor.3</t>
  </si>
  <si>
    <t>131301110</t>
  </si>
  <si>
    <t>Hloubení nezapaž. jam hor.4 do 50 m3, STROJNĚ</t>
  </si>
  <si>
    <t>131301119</t>
  </si>
  <si>
    <t>Příplatek za lepivost - hloubení nezap.jam v hor.4</t>
  </si>
  <si>
    <t>151201201</t>
  </si>
  <si>
    <t>Pažení stěn výkopu - zátažné - hloubky do 4 m</t>
  </si>
  <si>
    <t xml:space="preserve"> (6.65+4.45)*2*4.0 = 88,800 [A]_x000d_
 Celkem: A = 88,800 [B]_x000d_</t>
  </si>
  <si>
    <t>151201202</t>
  </si>
  <si>
    <t>Pažení stěn výkopu - zátažné - hloubky do 8 m</t>
  </si>
  <si>
    <t xml:space="preserve"> (6.45+6.95+3.5+4.15+4.05)*5.4 = 135,540 [A]_x000d_
 Celkem: A = 135,540 [B]_x000d_</t>
  </si>
  <si>
    <t>151201211</t>
  </si>
  <si>
    <t>Odstranění pažení stěn - zátažné - hl. do 4 m</t>
  </si>
  <si>
    <t>151201212</t>
  </si>
  <si>
    <t>Odstranění pažení stěn - zátažné - hl. do 8 m</t>
  </si>
  <si>
    <t>151201301</t>
  </si>
  <si>
    <t>Rozepření stěn pažení - zátažné - hl. do 4 m</t>
  </si>
  <si>
    <t xml:space="preserve"> 6.65*4.45*4.0 = 118,370 [A]_x000d_
 Celkem: A = 118,370 [B]_x000d_</t>
  </si>
  <si>
    <t>151201302</t>
  </si>
  <si>
    <t>Rozepření stěn pažení - zátažné - hl. do 8 m</t>
  </si>
  <si>
    <t xml:space="preserve"> 6.45*6.95*5.4 = 242,069 [A]_x000d_
 Celkem: A = 242,069 [B]_x000d_</t>
  </si>
  <si>
    <t>151301301</t>
  </si>
  <si>
    <t>Rozepření stěn pažení - hnané - hl. do 4 m</t>
  </si>
  <si>
    <t xml:space="preserve"> 132.5*2.6 = 344,500 [A]_x000d_
 (83.6+43.8)*3.1 = 394,940 [B]_x000d_
 Celkem: A+B = 739,440 [C]_x000d_</t>
  </si>
  <si>
    <t>151301311</t>
  </si>
  <si>
    <t>Odstranění rozepření stěn - hnané - hl. do 4 m</t>
  </si>
  <si>
    <t>151401201</t>
  </si>
  <si>
    <t>Pažení stěn výkopu hnané, štětovnicemi, hl.do 4 m</t>
  </si>
  <si>
    <t xml:space="preserve"> (26.2+25+3.2)*3.1 = 168,640 [A]_x000d_
 (88.5+3.2)*2.6 = 238,420 [B]_x000d_
 Celkem: A+B = 407,060 [C]_x000d_</t>
  </si>
  <si>
    <t>151401211</t>
  </si>
  <si>
    <t>Odstranění pažení stěn ze štětovnic,hnané,hl.do 4m</t>
  </si>
  <si>
    <t>175101101</t>
  </si>
  <si>
    <t>Obsyp potrubí bez prohození sypaniny</t>
  </si>
  <si>
    <t xml:space="preserve"> 3.2*91.2 = 291,840 [A]_x000d_
 Celkem: A = 291,840 [B]_x000d_</t>
  </si>
  <si>
    <t>181101102</t>
  </si>
  <si>
    <t>Úprava pláně v zářezech v hor. 1-4, se zhutněním</t>
  </si>
  <si>
    <t xml:space="preserve"> 344.44 = 344,440 [A]_x000d_
 Celkem: A = 344,440 [B]_x000d_</t>
  </si>
  <si>
    <t>553424691</t>
  </si>
  <si>
    <t>Lávka přes výkopy l = 2000 mm, ocel, žárově zinkováno</t>
  </si>
  <si>
    <t>5832101</t>
  </si>
  <si>
    <t>Zemina recyklovaná tříděná 0/32</t>
  </si>
  <si>
    <t>58330000.A</t>
  </si>
  <si>
    <t>Kamenivo těžené 0/4 tříděné, Černovice, JHM</t>
  </si>
  <si>
    <t>58330002.A</t>
  </si>
  <si>
    <t>Štěrkopísek k zásypu</t>
  </si>
  <si>
    <t>S20020014</t>
  </si>
  <si>
    <t>Pronájem mobilního oplocení F2 3500x2100 mm</t>
  </si>
  <si>
    <t>MĚSÍC</t>
  </si>
  <si>
    <t>271571112</t>
  </si>
  <si>
    <t>Polštář základu ze štěrkopísku netříděného</t>
  </si>
  <si>
    <t xml:space="preserve"> 2.25*3.1*0.2 = 1,395 [A]_x000d_
 6.95*6.45*0.2-2.95*2.95*0.1 = 8,095 [B]_x000d_
 6.65*4.45*0.2 = 5,919 [C]_x000d_
 Celkem: A+B+C = 15,409 [D]_x000d_</t>
  </si>
  <si>
    <t>273313311</t>
  </si>
  <si>
    <t>Hrázky proti vtékání dešťové vody do výkopu, C8/10</t>
  </si>
  <si>
    <t xml:space="preserve"> 0.1*0.1*84 = 0,840 [A]_x000d_
 Celkem: A = 0,840 [B]_x000d_</t>
  </si>
  <si>
    <t>273321311</t>
  </si>
  <si>
    <t>Železobeton základových desek C 16/20</t>
  </si>
  <si>
    <t xml:space="preserve"> 1.5*1.8*0.1 = 0,270 [A]_x000d_
 4.1*3.7*0.2+1.5*1.8*0.2+0.58*0.3*0.2 = 3,609 [B]_x000d_
 4.3*2.7*0.2 = 2,322 [C]_x000d_
 Celkem: A+B+C = 6,201 [D]_x000d_</t>
  </si>
  <si>
    <t>273351215</t>
  </si>
  <si>
    <t>Bednění stěn základových desek - zřízení</t>
  </si>
  <si>
    <t xml:space="preserve"> (1.5*2+1.8)*0.1 = 0,480 [A]_x000d_
 (4.1+3.4+3.7+2.88+1.5+1.8*2+0.58)*0.2 = 3,952 [B]_x000d_
 (4.3+2.7)*2*0.2 = 2,800 [C]_x000d_
 Celkem: A+B+C = 7,232 [D]_x000d_</t>
  </si>
  <si>
    <t>273351216</t>
  </si>
  <si>
    <t>Bednění stěn základových desek - odstranění</t>
  </si>
  <si>
    <t>273362021</t>
  </si>
  <si>
    <t>Výztuž základových desek ze svařovaných sití</t>
  </si>
  <si>
    <t xml:space="preserve"> 1.5*1.8*0.00304 = 0,008 [A]_x000d_
 (4.1*3.7+1.5*1.8+0.58*0.3)*2.2*0.00304 = 0,121 [B]_x000d_
 4.3*2.7*2.2*0.00304 = 0,078 [C]_x000d_
 Celkem: A+B+C = 0,207 [D]_x000d_</t>
  </si>
  <si>
    <t>380321331</t>
  </si>
  <si>
    <t>Beton komplet.konstrukcí železový C 16/20 do 15 cm</t>
  </si>
  <si>
    <t xml:space="preserve"> 2.4*0.15*1.7*2+0.2*0.15*0.6*2 = 1,260 [A]_x000d_
 2.4*0.15*0.33*2+0.2*0.15*0.6*2 = 0,274 [B]_x000d_
 Celkem: A+B = 1,534 [C]_x000d_</t>
  </si>
  <si>
    <t>380356231</t>
  </si>
  <si>
    <t>Bednění kompl.konstr.neomít.BO pl.rovinných,zříz.</t>
  </si>
  <si>
    <t xml:space="preserve"> 6.8*1.7*2+0.2*0.6*2 = 23,360 [A]_x000d_
 6.8*0.33*2+0.2*0.6*2 = 4,728 [B]_x000d_
 Celkem: A+B = 28,088 [C]_x000d_</t>
  </si>
  <si>
    <t>380356232</t>
  </si>
  <si>
    <t>Bednění kompl.konstr.neomít.BO pl.rovinných,odbed.</t>
  </si>
  <si>
    <t>380361007</t>
  </si>
  <si>
    <t>Výztuž kompletních konstrukcí z oceli 10 505(R)</t>
  </si>
  <si>
    <t>388129330</t>
  </si>
  <si>
    <t>Montáž prefa.kanálů ze ŽB uzavřený profil do 6,5 t</t>
  </si>
  <si>
    <t xml:space="preserve"> 2 = 2,000 [A]_x000d_
 Celkem: A = 2,000 [B]_x000d_</t>
  </si>
  <si>
    <t>388129760</t>
  </si>
  <si>
    <t>Montáž prefa.kanálů ze ŽB, krycích desek do 6,5 t</t>
  </si>
  <si>
    <t>389381001</t>
  </si>
  <si>
    <t>Dobetonování prefabrikovaných konstrukcí betonem třídy C 16/20</t>
  </si>
  <si>
    <t xml:space="preserve"> 3*3.4*0.26-0.6*0.6*0.25 = 2,562 [A]_x000d_
 0.6*1.4*0.26*2 = 0,437 [B]_x000d_
 Celkem: A+B = 2,999 [C]_x000d_</t>
  </si>
  <si>
    <t>899103111</t>
  </si>
  <si>
    <t>Osazení poklopu s rámem do 150 kg</t>
  </si>
  <si>
    <t xml:space="preserve"> 4 = 4,000 [A]_x000d_
 Celkem: A = 4,000 [B]_x000d_</t>
  </si>
  <si>
    <t>S2003009</t>
  </si>
  <si>
    <t>Doprava prefa. dílů Hodonín - Brno (nadváha, nadrozměr)</t>
  </si>
  <si>
    <t>KAM</t>
  </si>
  <si>
    <t>S2005004</t>
  </si>
  <si>
    <t>Parovodní šachta - prefabrikát Šachetní dno, zákrytová deska</t>
  </si>
  <si>
    <t>S2005006</t>
  </si>
  <si>
    <t>Revizní šachta - prefabrikát Šachetní dno, zákrytová deska</t>
  </si>
  <si>
    <t>451572111</t>
  </si>
  <si>
    <t>Lože pod potrubí z kameniva těženého 0 - 4 mm</t>
  </si>
  <si>
    <t xml:space="preserve"> 3.2*91.2*0.1 = 29,184 [A]_x000d_
 Celkem: A = 29,184 [B]_x000d_</t>
  </si>
  <si>
    <t>565310016</t>
  </si>
  <si>
    <t>Podklad z asfalt. recyklátu po zhutnění tl.10 cm</t>
  </si>
  <si>
    <t xml:space="preserve"> 6.77 = 6,770 [A]_x000d_
 Celkem: A = 6,770 [B]_x000d_</t>
  </si>
  <si>
    <t>62</t>
  </si>
  <si>
    <t>Úpravy povrchů vnější</t>
  </si>
  <si>
    <t>620401162</t>
  </si>
  <si>
    <t>Nátěr hydrofobizační 2x</t>
  </si>
  <si>
    <t xml:space="preserve"> (3.6*2+2*2)*2.1 = 23,520 [A]_x000d_
 (3*2+3.4*2)*2.1 = 26,880 [B]_x000d_
 Celkem: A+B = 50,400 [C]_x000d_</t>
  </si>
  <si>
    <t>63</t>
  </si>
  <si>
    <t>Podlahy a podlahové konstrukce</t>
  </si>
  <si>
    <t>631312611</t>
  </si>
  <si>
    <t>Mazanina betonová tl. 5 - 8 cm C 16/20</t>
  </si>
  <si>
    <t>632451063</t>
  </si>
  <si>
    <t>Potěr pískocementový, min. 25 MPa, tl. 30 mm</t>
  </si>
  <si>
    <t xml:space="preserve"> 3.8*3.3 = 12,540 [A]_x000d_
 1.4*0.65*2 = 1,820 [B]_x000d_
 Celkem: A+B = 14,360 [C]_x000d_</t>
  </si>
  <si>
    <t>69370522</t>
  </si>
  <si>
    <t>Geotextilie netkaná MOKRUTEX HQ PP 500 g/m2</t>
  </si>
  <si>
    <t>711111001</t>
  </si>
  <si>
    <t>Izolace proti vlhkosti vodor. nátěr za studena 1x nátěr - včetně dodávky penetračního laku</t>
  </si>
  <si>
    <t xml:space="preserve"> 3.7*4.1+3.4*3.8 = 28,090 [A]_x000d_
 2.7*4.3+2.4*4 = 21,210 [B]_x000d_
 Celkem: A+B = 49,300 [C]_x000d_</t>
  </si>
  <si>
    <t>711112002</t>
  </si>
  <si>
    <t>Izolace proti vlhkosti svislá asf. lak, za studena 1x nátěr - včetné dodávky asfaltového laku</t>
  </si>
  <si>
    <t xml:space="preserve"> (3.4+3.8)*2*2.86+4*1.7 = 47,984 [A]_x000d_
 (2.4+4)*2*2.86+4*0.33 = 37,928 [B]_x000d_
 Celkem: A+B = 85,912 [C]_x000d_</t>
  </si>
  <si>
    <t>711141559</t>
  </si>
  <si>
    <t>Provedení izolace proti vlhkosti na ploše vodorovné, asfaltovými pásy přitavením 2 vrstvy - včetně dodávky Sklobit G</t>
  </si>
  <si>
    <t>711142559</t>
  </si>
  <si>
    <t>Provedení izolace proti vlhkosti na ploše svislé, asfaltovými pásy přitavením 2 vrstva - včetně dodávky Sklobit G</t>
  </si>
  <si>
    <t>711191272</t>
  </si>
  <si>
    <t>Provedení izolace proti vlhkosti na ploše svislé, ochrannou textilií</t>
  </si>
  <si>
    <t>998711101</t>
  </si>
  <si>
    <t>Přesun hmot pro izolace proti vodě, výšky do 6 m</t>
  </si>
  <si>
    <t>13311405</t>
  </si>
  <si>
    <t>Tyč ocelová kruhová S235JR, průměr 70 mm</t>
  </si>
  <si>
    <t xml:space="preserve"> 17*4.7*0.0302 = 2,413 [A]_x000d_
 16*3.5*0.0302 = 1,691 [B]_x000d_
 Celkem: A+B = 4,104 [C]_x000d_</t>
  </si>
  <si>
    <t>13480815</t>
  </si>
  <si>
    <t>Tyč ocelová I 200, S235JR</t>
  </si>
  <si>
    <t>13480925</t>
  </si>
  <si>
    <t>Tyč ocelová I 240, S235JR</t>
  </si>
  <si>
    <t xml:space="preserve"> 24.6*4*0.0362 = 3,562 [A]_x000d_
 22*4*0.0362 = 3,186 [B]_x000d_
 Celkem: A+B = 6,748 [C]_x000d_</t>
  </si>
  <si>
    <t>15463210</t>
  </si>
  <si>
    <t>Pažnice Union 11320 profil číslo 6100930</t>
  </si>
  <si>
    <t xml:space="preserve"> 104*6*0.0084 = 5,242 [A]_x000d_
 92*4*0.0084 = 3,091 [B]_x000d_
 Celkem: A+B = 8,333 [C]_x000d_</t>
  </si>
  <si>
    <t>553438217</t>
  </si>
  <si>
    <t>Žebřík šachtový š. 440 mm, l = 2,24 m, pozink</t>
  </si>
  <si>
    <t>553438223</t>
  </si>
  <si>
    <t>Žebřík šachtový š. 440 mm, l = 3,92 m, pozink</t>
  </si>
  <si>
    <t>553438230</t>
  </si>
  <si>
    <t>Kotva do zdi pevná pro nosný profil 50 x 20 mm, pozink</t>
  </si>
  <si>
    <t xml:space="preserve"> 2+3 = 5,000 [A]_x000d_
 Celkem: A = 5,000 [B]_x000d_</t>
  </si>
  <si>
    <t>767833100</t>
  </si>
  <si>
    <t>Montáž žebříků do zdiva</t>
  </si>
  <si>
    <t xml:space="preserve"> 2*4+2*2.3 = 12,600 [A]_x000d_
 Celkem: A = 12,600 [B]_x000d_</t>
  </si>
  <si>
    <t>998767101</t>
  </si>
  <si>
    <t>58380129</t>
  </si>
  <si>
    <t>Kostka dlažební drobná 10/12 štípaná Itř. 1t=4,0m2</t>
  </si>
  <si>
    <t>591241111</t>
  </si>
  <si>
    <t>Kladení dlažby drobné kostky, lože z MC tl. 5 cm</t>
  </si>
  <si>
    <t xml:space="preserve"> 2.65*0.5*2 = 2,650 [A]_x000d_
 Celkem: A = 2,650 [B]_x000d_</t>
  </si>
  <si>
    <t>59224348.A</t>
  </si>
  <si>
    <t>Prstenec vyrovnávací šachtový TBW-Q.1 63/8</t>
  </si>
  <si>
    <t xml:space="preserve"> 3 = 3,000 [A]_x000d_
 Celkem: A = 3,000 [B]_x000d_</t>
  </si>
  <si>
    <t>59224353.A</t>
  </si>
  <si>
    <t>Konus šachtový TBR-Q.1 100-63/58/12 KPS</t>
  </si>
  <si>
    <t xml:space="preserve"> 1 = 1,000 [A]_x000d_
 Celkem: A = 1,000 [B]_x000d_</t>
  </si>
  <si>
    <t>59224354</t>
  </si>
  <si>
    <t>Deska zákrytová šachtová TZK-Q.1 100-63/17</t>
  </si>
  <si>
    <t>59224358.A</t>
  </si>
  <si>
    <t>Skruž šachtová TBS-Q.1 100/25/12 PS</t>
  </si>
  <si>
    <t>59224361.A</t>
  </si>
  <si>
    <t>Skruž šachtová TBS-Q.1 100/50/12 PS</t>
  </si>
  <si>
    <t>59224364.A</t>
  </si>
  <si>
    <t>Skruž šachtová TBS-Q.1 100/100/12 PS</t>
  </si>
  <si>
    <t>59224367.A</t>
  </si>
  <si>
    <t>Dno šachtové přímé TBZ-Q.1 100/80 V max. 50</t>
  </si>
  <si>
    <t>894421111</t>
  </si>
  <si>
    <t>Osazení betonových dílců šachet do 0,5 t</t>
  </si>
  <si>
    <t>894421112</t>
  </si>
  <si>
    <t>Osazení betonových dílců šachet do 1,4 t</t>
  </si>
  <si>
    <t>894423111</t>
  </si>
  <si>
    <t>Osazení betonových dílců šachet do 2,0 t</t>
  </si>
  <si>
    <t>899623151</t>
  </si>
  <si>
    <t>Obetonování potrubí nebo zdiva stok betonem C16/20</t>
  </si>
  <si>
    <t xml:space="preserve"> 1.04*4.7 = 4,888 [A]_x000d_
 1.04*1.95 = 2,028 [B]_x000d_
 Celkem: A+B = 6,916 [C]_x000d_</t>
  </si>
  <si>
    <t>899643111</t>
  </si>
  <si>
    <t>Bednění pro obetonování potrubí v otevřeném výkopu</t>
  </si>
  <si>
    <t xml:space="preserve"> (0.57+1.5*3)*2.65 = 13,436 [A]_x000d_
 (2.8*2+1.5*2)*1.95 = 16,770 [B]_x000d_
 Celkem: A+B = 30,206 [C]_x000d_</t>
  </si>
  <si>
    <t>R89913111</t>
  </si>
  <si>
    <t>Osazení poklopu s rámem do 150 kg včetně dodávky poklopu lit. kruhového D 600</t>
  </si>
  <si>
    <t>91</t>
  </si>
  <si>
    <t>Doplňující práce na komunikaci</t>
  </si>
  <si>
    <t>919735112</t>
  </si>
  <si>
    <t>Řezání stávajícího živičného krytu tl. 5 - 10 cm</t>
  </si>
  <si>
    <t xml:space="preserve"> 2*5+2*6+4.5+4*4.25 = 43,500 [A]_x000d_
 Celkem: A = 43,500 [B]_x000d_</t>
  </si>
  <si>
    <t>919735114</t>
  </si>
  <si>
    <t>Řezání stávajícího živičného krytu tl. 15 - 20 cm</t>
  </si>
  <si>
    <t xml:space="preserve"> 9.6+6.9+2*5.8+6+12.7+9.1 = 55,900 [A]_x000d_
 Celkem: A = 55,900 [B]_x000d_</t>
  </si>
  <si>
    <t>93</t>
  </si>
  <si>
    <t>Dokončovací práce inženýrských staveb</t>
  </si>
  <si>
    <t>931981011</t>
  </si>
  <si>
    <t>Těsnění prac.spár bentonit.páskou 20x25 mm,mřížka</t>
  </si>
  <si>
    <t xml:space="preserve"> 1.5*6+2.16*6 = 21,960 [A]_x000d_
 2.85*6 = 17,100 [B]_x000d_
 Celkem: A+B = 39,060 [C]_x000d_</t>
  </si>
  <si>
    <t>936311113</t>
  </si>
  <si>
    <t>Zabet. potrubí beton C25/30 XA2, otvor do 0,25 m2</t>
  </si>
  <si>
    <t xml:space="preserve"> 0.05*0.8*0.48*2 = 0,038 [A]_x000d_
 Celkem: A = 0,038 [B]_x000d_</t>
  </si>
  <si>
    <t>936311114</t>
  </si>
  <si>
    <t>Zabet. potrubí beton C25/30 XA2, otvor do 2,0 m2</t>
  </si>
  <si>
    <t xml:space="preserve"> 3*0.2+0.41*0.2 = 0,682 [A]_x000d_
 Celkem: A = 0,682 [B]_x000d_</t>
  </si>
  <si>
    <t>Dokončovací konstrukce na pozemních stavbách</t>
  </si>
  <si>
    <t>953981103</t>
  </si>
  <si>
    <t>Chemické kotvy do betonu, hl. 110 mm, M 12, ampule</t>
  </si>
  <si>
    <t>963015151</t>
  </si>
  <si>
    <t>Demontáž prefabrikovaných krycích desek 1,0 t</t>
  </si>
  <si>
    <t xml:space="preserve"> 8+2 = 10,000 [A]_x000d_
 Celkem: A = 10,000 [B]_x000d_</t>
  </si>
  <si>
    <t>963015171</t>
  </si>
  <si>
    <t>Demontáž prefabrikovaných krycích desek 4,0 t</t>
  </si>
  <si>
    <t xml:space="preserve"> 5+1+1 = 7,000 [A]_x000d_
 Celkem: A = 7,000 [B]_x000d_</t>
  </si>
  <si>
    <t>965042131</t>
  </si>
  <si>
    <t>Bourání mazanin betonových tl. 10 cm, pl. 4 m2</t>
  </si>
  <si>
    <t xml:space="preserve"> (35.25+6+4+22.25+3.75*2)*0.08 = 6,000 [A]_x000d_
 Celkem: A = 6,000 [B]_x000d_</t>
  </si>
  <si>
    <t>970051200</t>
  </si>
  <si>
    <t>Vrtání jádrové do ŽB do D 200 mm</t>
  </si>
  <si>
    <t xml:space="preserve"> 0.6+0.3 = 0,900 [A]_x000d_
 Celkem: A = 0,900 [B]_x000d_</t>
  </si>
  <si>
    <t>970251100</t>
  </si>
  <si>
    <t>Řezání železobetonu hl. řezu 100 mm</t>
  </si>
  <si>
    <t xml:space="preserve"> 2.3*2 = 4,600 [A]_x000d_
 Celkem: A = 4,600 [B]_x000d_</t>
  </si>
  <si>
    <t>970251150</t>
  </si>
  <si>
    <t>Řezání železobetonu hl. řezu 150 mm</t>
  </si>
  <si>
    <t xml:space="preserve"> 2.3*4+1.8*4 = 16,400 [A]_x000d_
 Celkem: A = 16,400 [B]_x000d_</t>
  </si>
  <si>
    <t>976085411</t>
  </si>
  <si>
    <t>Vybourání kanal.rámů a poklopů plochy nad 0,6 m2</t>
  </si>
  <si>
    <t>979024441</t>
  </si>
  <si>
    <t>Očištění vybour. obrubníků všech loží a výplní</t>
  </si>
  <si>
    <t xml:space="preserve"> 4*3.5 = 14,000 [A]_x000d_
 Celkem: A = 14,000 [B]_x000d_</t>
  </si>
  <si>
    <t>998272201</t>
  </si>
  <si>
    <t>Přesun hmot, trubní vedení ocelové, otevřený výkop</t>
  </si>
  <si>
    <t>POPLATKY ZA LIKVIDACI ODPADŮ NEKONTAMINOVANÝCH - 17 03 02 VYBOURANÝ ASFALTOVÝ BETON BEZ DEHTU VČ. DOPRAVY NA SKLÁDKU A MANIPULACE</t>
  </si>
  <si>
    <t>R015670</t>
  </si>
  <si>
    <t>954</t>
  </si>
  <si>
    <t>NEOCEŇOVAT - POPLATKY ZA LIKVIDACI ODPADŮ NEBEZPEČNÝCH - 17 01 06* KONTAMINOVANÁ STAVEBNÍ SUŤ A BETONY Z DEMOLIC VČ. DOPRAVY NA SKLÁDKU A MANIPULACE</t>
  </si>
  <si>
    <t>POPLATKY ZA LIKVIDACI ODPADŮ NEBEZPEČNÝCH - 17 01 06* KONTAMINOVANÁ STAVEBNÍ SUŤ A BETONY Z DEMOLIC VČ. DOPRAVY NA SKLÁDKU A MANIPULACE</t>
  </si>
  <si>
    <t>M22</t>
  </si>
  <si>
    <t>Montáž sdělovací a zabezp. techniky</t>
  </si>
  <si>
    <t>220060470</t>
  </si>
  <si>
    <t>Provizorní zaslepení konce HDPE</t>
  </si>
  <si>
    <t xml:space="preserve"> 2*4 = 8,000 [A]_x000d_
 Celkem: A = 8,000 [B]_x000d_</t>
  </si>
  <si>
    <t>220061164</t>
  </si>
  <si>
    <t>Položení trubky HDPE do výkopu</t>
  </si>
  <si>
    <t xml:space="preserve"> 4*100 = 400,000 [A]_x000d_
 Celkem: A = 400,000 [B]_x000d_</t>
  </si>
  <si>
    <t>220080803</t>
  </si>
  <si>
    <t>Montáž spojky Plason SPP 40x40 mm</t>
  </si>
  <si>
    <t xml:space="preserve"> 3*4 = 12,000 [A]_x000d_
 Celkem: A = 12,000 [B]_x000d_</t>
  </si>
  <si>
    <t>22020133 T00</t>
  </si>
  <si>
    <t>Kalibrační zkouška na HDPE trubka</t>
  </si>
  <si>
    <t>22020134 T00</t>
  </si>
  <si>
    <t>Tlaková zkouška na HDPE</t>
  </si>
  <si>
    <t>3457114812</t>
  </si>
  <si>
    <t>Chránička optického kabelu 06040 KS100</t>
  </si>
  <si>
    <t>3457164103</t>
  </si>
  <si>
    <t>Spojka pro chráničku optických kabelů 05040</t>
  </si>
  <si>
    <t>3457164123</t>
  </si>
  <si>
    <t>Koncovka pro chráničku optických kabelů 05041</t>
  </si>
  <si>
    <t>M46</t>
  </si>
  <si>
    <t>Zemní práce při montážích</t>
  </si>
  <si>
    <t>460490012</t>
  </si>
  <si>
    <t>Fólie výstražná z PVC, šířka 33 cm</t>
  </si>
  <si>
    <t xml:space="preserve"> 100*5 = 500,000 [A]_x000d_
 Celkem: A = 500,000 [B]_x000d_</t>
  </si>
  <si>
    <t>SO 31-32-03.02</t>
  </si>
  <si>
    <t>Plech hladký pozinkovaný DX51D+Z275 0,60 x 1000 x 2000 mm</t>
  </si>
  <si>
    <t>783424140</t>
  </si>
  <si>
    <t>Nátěr syntetický potrubí do DN 50 mm Z + 2x</t>
  </si>
  <si>
    <t>783425150</t>
  </si>
  <si>
    <t>Nátěr syntetický potrubí do DN 100 mm Z + 2x</t>
  </si>
  <si>
    <t>13384425</t>
  </si>
  <si>
    <t>Tyč ocelová U 100, S235JR</t>
  </si>
  <si>
    <t>13384435</t>
  </si>
  <si>
    <t>Tyč ocelová U 140, S235JR</t>
  </si>
  <si>
    <t>13611214</t>
  </si>
  <si>
    <t>Plech hladký S235JR 4,00 x 1000 x 2000 mm</t>
  </si>
  <si>
    <t>13611228</t>
  </si>
  <si>
    <t>Plech hladký S235JR 10,00 x 1000 x 2000 mm</t>
  </si>
  <si>
    <t>Plech hladký S235JR 20,00 x 1000 x 2000 mm</t>
  </si>
  <si>
    <t>14370519</t>
  </si>
  <si>
    <t>Trubka ocelová podélně svařovaná 920,0 x 10,0 P235GH</t>
  </si>
  <si>
    <t>14470113</t>
  </si>
  <si>
    <t>Trubka ocelová bezešvá 48,3 x 3,2 P235GH</t>
  </si>
  <si>
    <t>14470124</t>
  </si>
  <si>
    <t>Trubka ocelová bezešvá 76,1 x 3,2 P235GH</t>
  </si>
  <si>
    <t>14470132</t>
  </si>
  <si>
    <t>Trubka ocelová bezešvá 114,3 x 4,0 P235GH</t>
  </si>
  <si>
    <t>14470138</t>
  </si>
  <si>
    <t>Trubka ocelová bezešvá 219,1 x 6,3 P235GH</t>
  </si>
  <si>
    <t>230010331</t>
  </si>
  <si>
    <t>Příplatek na svar 1. a 2. stupně 44,5 x 3,2</t>
  </si>
  <si>
    <t>230010347</t>
  </si>
  <si>
    <t>Příplatek na svar 1. a 2. stupně 76 x 3,2</t>
  </si>
  <si>
    <t>230010413</t>
  </si>
  <si>
    <t>Příplatek na svar 1. a 2. stupně 273 x 7</t>
  </si>
  <si>
    <t>230011031</t>
  </si>
  <si>
    <t>Montáž trubky ocelové 44,5 x 3,2</t>
  </si>
  <si>
    <t>230011047</t>
  </si>
  <si>
    <t>Montáž trubky ocelové 76 x 3,2</t>
  </si>
  <si>
    <t>230011067</t>
  </si>
  <si>
    <t>Montáž trubky ocelové 108 x 4</t>
  </si>
  <si>
    <t>230011101</t>
  </si>
  <si>
    <t>Montáž trubky ocelové 219 x 6,3</t>
  </si>
  <si>
    <t>230011214</t>
  </si>
  <si>
    <t>Montáž trubky ocelové 920 x 10</t>
  </si>
  <si>
    <t>230013163</t>
  </si>
  <si>
    <t>Mont.předizol. potr.DN 400 mm,D 710 mm,spoj po 6 m</t>
  </si>
  <si>
    <t>230014163</t>
  </si>
  <si>
    <t>Spojka předizolovaného potrubí DN 400/D700 mm</t>
  </si>
  <si>
    <t>230020649</t>
  </si>
  <si>
    <t>Zhotovení odbočky třída 11-13, 44,5 x 3,2</t>
  </si>
  <si>
    <t>230020664</t>
  </si>
  <si>
    <t>Zhotovení odbočky třída 11-13, 76 x 3,2</t>
  </si>
  <si>
    <t>230020728</t>
  </si>
  <si>
    <t>Zhotovení odbočky třída 11-13, 273 x 7</t>
  </si>
  <si>
    <t>230021031</t>
  </si>
  <si>
    <t>Montáž trubních dílů přivařovacích třídy 11-13, do 1 kg, 44,5 x 3,2</t>
  </si>
  <si>
    <t>230021047</t>
  </si>
  <si>
    <t>Montáž trubních dílů přivařovacích třídy 11-13, do 1 kg, 76 x 3,2</t>
  </si>
  <si>
    <t>230022067</t>
  </si>
  <si>
    <t>Montáž trub.dílů přivař.do 3 kg tř.11-13, 108 x 4</t>
  </si>
  <si>
    <t>230023113</t>
  </si>
  <si>
    <t>Montáž trub.dílů přivař.do 10 kg tř.11-13, 273 x 7</t>
  </si>
  <si>
    <t>230038415</t>
  </si>
  <si>
    <t>Montáž přírub. armatur, 2 příruby, PN 40, DN 40</t>
  </si>
  <si>
    <t>230038417</t>
  </si>
  <si>
    <t>Montáž přírub. armatur, 2 příruby, PN 40, DN 65</t>
  </si>
  <si>
    <t>230050003</t>
  </si>
  <si>
    <t>Montáž uložení přišroubováním do DN 150</t>
  </si>
  <si>
    <t>230050031</t>
  </si>
  <si>
    <t>Montáž doplň. konstrukcí z profilových materiálů</t>
  </si>
  <si>
    <t>230120042</t>
  </si>
  <si>
    <t>Čištění potrubí profukováním nebo proplach. DN 40</t>
  </si>
  <si>
    <t>230120044</t>
  </si>
  <si>
    <t>Čištění potrubí profukováním nebo proplach. DN 65</t>
  </si>
  <si>
    <t>230120046</t>
  </si>
  <si>
    <t>Čištění potrubí profukováním nebo proplach. DN 100</t>
  </si>
  <si>
    <t>230120049</t>
  </si>
  <si>
    <t>Čištění potrubí profukováním nebo proplach. DN 200</t>
  </si>
  <si>
    <t>230161007</t>
  </si>
  <si>
    <t>Prozáření svarů Iridiem 192,2 st.D48-63,5,t 1- 6,5</t>
  </si>
  <si>
    <t>230161009</t>
  </si>
  <si>
    <t>Prozáření svarů Iridiem 192,2 st.D70-82,5;t 2,9-7</t>
  </si>
  <si>
    <t>230161018</t>
  </si>
  <si>
    <t>Proz.sv.ir.192- 245-324 6 - 14</t>
  </si>
  <si>
    <t>230170011</t>
  </si>
  <si>
    <t>Zkouška těsnosti potrubí, DN do 40</t>
  </si>
  <si>
    <t>230170012</t>
  </si>
  <si>
    <t>Zkouška těsnosti potrubí, DN 50 - 80</t>
  </si>
  <si>
    <t>230170015</t>
  </si>
  <si>
    <t>Zkouška těsnosti potrubí, DN 250 - 350</t>
  </si>
  <si>
    <t>230200125</t>
  </si>
  <si>
    <t>Nasunutí potrubní sekce do ocel.chráničky, DN 400</t>
  </si>
  <si>
    <t>230210016</t>
  </si>
  <si>
    <t>Ruční opláštění asfaltem za tepla - zesílené</t>
  </si>
  <si>
    <t>230230083</t>
  </si>
  <si>
    <t>Čištění potrubí, DN 700</t>
  </si>
  <si>
    <t>31110714</t>
  </si>
  <si>
    <t>Matice přesná šestihranná 02 1401 M 12</t>
  </si>
  <si>
    <t>31110716</t>
  </si>
  <si>
    <t>Matice přesná šestihranná 02 1401 M 16</t>
  </si>
  <si>
    <t>311202190000</t>
  </si>
  <si>
    <t>Podložka přesná 021702.1 otvor 13 mm</t>
  </si>
  <si>
    <t>Podložka přesná 021702.1 otvor 17 mm</t>
  </si>
  <si>
    <t>31179127</t>
  </si>
  <si>
    <t>Tyč závitová M12, DIN 975, poz.</t>
  </si>
  <si>
    <t>31179129</t>
  </si>
  <si>
    <t>Tyč závitová M16, DIN 975, poz.</t>
  </si>
  <si>
    <t>316306017</t>
  </si>
  <si>
    <t>Oblouk R1,5D 90° P235GH 48,3 x 3,2 mm</t>
  </si>
  <si>
    <t>316306022</t>
  </si>
  <si>
    <t>Oblouk R1,5D 90° P235GH 76,1 x 3,2 mm</t>
  </si>
  <si>
    <t>316306025</t>
  </si>
  <si>
    <t>Oblouk R1,5D 90° P235GH 114,3 x 4,0 mm</t>
  </si>
  <si>
    <t>Přechod excentrický EN10253, P235GH, 76,1x3,2/48,3x3,2</t>
  </si>
  <si>
    <t>31660120T</t>
  </si>
  <si>
    <t>Dno klenuté EN10253, P265GH DN250</t>
  </si>
  <si>
    <t>42211322</t>
  </si>
  <si>
    <t>Ventil uzavírací přímý V 30-111-540 III DN 40</t>
  </si>
  <si>
    <t>42215476</t>
  </si>
  <si>
    <t>Ventil uzavírací přímý V 34-111-540 III DN 65</t>
  </si>
  <si>
    <t>42260503</t>
  </si>
  <si>
    <t>Termický odvaděč kondenzátu PN40, DN40</t>
  </si>
  <si>
    <t>423915808</t>
  </si>
  <si>
    <t>Třmen z kruhové oceli galvanicky zinkován ČSN 13 0725, DN 65</t>
  </si>
  <si>
    <t>42392250.2</t>
  </si>
  <si>
    <t>Kotevní stojan ON 130852 DN 400</t>
  </si>
  <si>
    <t>62832132</t>
  </si>
  <si>
    <t>Pás asfaltovaný těžký Bitagit 35 mineral V 60 S 35</t>
  </si>
  <si>
    <t>953981104</t>
  </si>
  <si>
    <t>Chemické kotvy do betonu, hl. 125 mm, M 16, ampule</t>
  </si>
  <si>
    <t>S0901002</t>
  </si>
  <si>
    <t>Předizolované potrubí-kluzný systém - dle přiložené Specifikace</t>
  </si>
  <si>
    <t>S0901089.1</t>
  </si>
  <si>
    <t>Přechodová těsnící manžeta DN900/D710mm</t>
  </si>
  <si>
    <t>KS</t>
  </si>
  <si>
    <t>S0901125.1</t>
  </si>
  <si>
    <t>Segmentová kluzná objímka na PI D710, v 50mm (7xL)</t>
  </si>
  <si>
    <t>SO 31-33-01</t>
  </si>
  <si>
    <t>Úpravy a přložky NTL plynovodu</t>
  </si>
  <si>
    <t>A.</t>
  </si>
  <si>
    <t xml:space="preserve">Seznam materiálu pro NTL  plynovod (provozní tlak 21-22mbar)</t>
  </si>
  <si>
    <t>RA8001</t>
  </si>
  <si>
    <t>Trubka dn315, SDR 17 PE100-RC-O svařování na tupo EN 1555-1 až 54</t>
  </si>
  <si>
    <t xml:space="preserve"> 120 = 120,000 [A]_x000d_
 Celkem: A = 120,000 [B]_x000d_</t>
  </si>
  <si>
    <t>RA8002</t>
  </si>
  <si>
    <t>Trubka dn110, SDR 17 PE100-RC-O svařování na tupo EN 1555-1 až 54</t>
  </si>
  <si>
    <t xml:space="preserve"> 2+1 = 3,000 [A]_x000d_
 Celkem: A = 3,000 [B]_x000d_</t>
  </si>
  <si>
    <t>RA8003</t>
  </si>
  <si>
    <t>Trubka dn40, SDR 11 PE100-O svařování elektrotvarovkami EN 1555-1 až 54</t>
  </si>
  <si>
    <t>RA8004</t>
  </si>
  <si>
    <t>Chránička/CH1 (dn500, SDR26) - 4,4m PE100 pro potrubí dn315 vč. příslušenství</t>
  </si>
  <si>
    <t>RA8005</t>
  </si>
  <si>
    <t>Chránička/CH2 (dn500, SDR26) - 61,5m PE100 pro potrubí dn315 vč. příslušenství</t>
  </si>
  <si>
    <t>RA8006</t>
  </si>
  <si>
    <t>Chránička/CH3 (dn500, SDR26) - 5,2m PE100 pro potrubí dn315 vč. příslušenství</t>
  </si>
  <si>
    <t>RA8007</t>
  </si>
  <si>
    <t>Chránička/CH4 (dn500, SDR26) - 5,7m PE100 pro potrubí dn315 vč. příslušenství</t>
  </si>
  <si>
    <t>RA8008</t>
  </si>
  <si>
    <t>Čichačka pro chráničku</t>
  </si>
  <si>
    <t xml:space="preserve"> 5 = 5,000 [A]_x000d_
 Celkem: A = 5,000 [B]_x000d_</t>
  </si>
  <si>
    <t>RA8009</t>
  </si>
  <si>
    <t>Těsnící manžety</t>
  </si>
  <si>
    <t xml:space="preserve"> 8 = 8,000 [A]_x000d_
 Celkem: A = 8,000 [B]_x000d_</t>
  </si>
  <si>
    <t>RA8010</t>
  </si>
  <si>
    <t>PE poklop (čichačka)</t>
  </si>
  <si>
    <t>RA8011</t>
  </si>
  <si>
    <t>Kabelová dělená chránička sdělovacích kabelů vč. utěsnění (např. KOPOHALF) – délky upravit na montáži</t>
  </si>
  <si>
    <t xml:space="preserve"> 10 = 10,000 [A]_x000d_
 Celkem: A = 10,000 [B]_x000d_</t>
  </si>
  <si>
    <t>RA8012</t>
  </si>
  <si>
    <t>T-kus 90°, redukovaný, SDR 17 PE100</t>
  </si>
  <si>
    <t>RA8013</t>
  </si>
  <si>
    <t>Elektrospojka, SDR 17 PE100</t>
  </si>
  <si>
    <t xml:space="preserve"> 17 = 17,000 [A]_x000d_
 Celkem: A = 17,000 [B]_x000d_</t>
  </si>
  <si>
    <t>RA8014</t>
  </si>
  <si>
    <t>Koleno 90°, SDR17/17,6 PE100</t>
  </si>
  <si>
    <t xml:space="preserve"> 9 = 9,000 [A]_x000d_
 Celkem: A = 9,000 [B]_x000d_</t>
  </si>
  <si>
    <t>RA8015</t>
  </si>
  <si>
    <t>Elektrokoleno 90°, SDR 11 PE100</t>
  </si>
  <si>
    <t>RA8016</t>
  </si>
  <si>
    <t>RA8017</t>
  </si>
  <si>
    <t>Elektro T-kus rovnoramenný, SDR11 PE100</t>
  </si>
  <si>
    <t>RA8018</t>
  </si>
  <si>
    <t>Elektroredukce s integrovaným držákem, SDR 11 PE100</t>
  </si>
  <si>
    <t>RA8019</t>
  </si>
  <si>
    <t>Elektrot. sedlová, navrtávací T-kus odbočkový, vývod 360°, SDR11 PE100</t>
  </si>
  <si>
    <t>B.</t>
  </si>
  <si>
    <t>PROPOJ: "P1", "P2", "P3" a "P4" - (Opakované balómování) = "O1","O2" a "O4"</t>
  </si>
  <si>
    <t>RB8001</t>
  </si>
  <si>
    <t>RB8002</t>
  </si>
  <si>
    <t>Oblouk 30°, SDR17/17,6 PE100</t>
  </si>
  <si>
    <t>RB8002.1</t>
  </si>
  <si>
    <t>Oblouk 22°, SDR17/17,6 PE100</t>
  </si>
  <si>
    <t>RB8003</t>
  </si>
  <si>
    <t>Elektrospojka dn110, PE 100; SDR 11 PE100</t>
  </si>
  <si>
    <t xml:space="preserve"> "1ks v rámci `P3`"_x000d_
 2 = 2,000 [A]_x000d_
 Celkem: A = 2,000 [B]_x000d_</t>
  </si>
  <si>
    <t>RB8004</t>
  </si>
  <si>
    <t>Elektrospojka s integrovaným držákem, SDR 11 PE100</t>
  </si>
  <si>
    <t>RB8004.1</t>
  </si>
  <si>
    <t>Opakované balonovaní "O1", "O2"</t>
  </si>
  <si>
    <t xml:space="preserve"> "DN300 - 2x, DN100 -1x"_x000d_
 2+1 = 3,000 [A]_x000d_
 Celkem: A = 3,000 [B]_x000d_</t>
  </si>
  <si>
    <t>C.</t>
  </si>
  <si>
    <t>ODPOJ: ""O1", "O2", "O3" a "O4"</t>
  </si>
  <si>
    <t>RC8001</t>
  </si>
  <si>
    <t>RC8002</t>
  </si>
  <si>
    <t>Vičko,SDR17/17,6 PE100</t>
  </si>
  <si>
    <t>RC8003</t>
  </si>
  <si>
    <t>Přesuvka SCHUCK, SMU-K</t>
  </si>
  <si>
    <t>RC8004</t>
  </si>
  <si>
    <t>Přesuvka SCHUCK, SMU</t>
  </si>
  <si>
    <t>RC8005</t>
  </si>
  <si>
    <t xml:space="preserve"> "1ks v rámci `O1`"_x000d_
 2 = 2,000 [A]_x000d_
 Celkem: A = 2,000 [B]_x000d_</t>
  </si>
  <si>
    <t>RC8006</t>
  </si>
  <si>
    <t>Přechodka PE/ocel, TEZAP</t>
  </si>
  <si>
    <t>RC8007</t>
  </si>
  <si>
    <t>RC8008</t>
  </si>
  <si>
    <t>Balonovací hrdlo FHX vč. 4hr zátky + (balony UBF-N-MAX)</t>
  </si>
  <si>
    <t>RC8009</t>
  </si>
  <si>
    <t>Balonovací hrdlo FHS vč. 4hr zátky + (balony UBF-N-MAX)</t>
  </si>
  <si>
    <t xml:space="preserve"> "1ks v rámci `O1`"_x000d_
 4 = 4,000 [A]_x000d_
 Celkem: A = 4,000 [B]_x000d_</t>
  </si>
  <si>
    <t>RC8010</t>
  </si>
  <si>
    <t>Uzavírací systém RVB 2010-F1, JS, DK</t>
  </si>
  <si>
    <t xml:space="preserve"> "Poznámka: JS - jednostranné, DK- dvou komorov"_x000d_
 4 = 4,000 [A]_x000d_
 Celkem: A = 4,000 [B]_x000d_</t>
  </si>
  <si>
    <t>RC8011</t>
  </si>
  <si>
    <t xml:space="preserve"> "Poznámka: JS - jednostranné, DK- dvou komorov"_x000d_
 2 = 2,000 [A]_x000d_
 Celkem: A = 2,000 [B]_x000d_</t>
  </si>
  <si>
    <t>RC8012</t>
  </si>
  <si>
    <t>Elektrovíčko KIT, SDR 11 PE100</t>
  </si>
  <si>
    <t>RC8013</t>
  </si>
  <si>
    <t>Elektrot. sedlová, navrtávací T-kus odbočkový, vývod 360°, SDR 11 PE100</t>
  </si>
  <si>
    <t>RC8014</t>
  </si>
  <si>
    <t>Elektrotvarovka sedlová opravárenská, SDR 11 PE100</t>
  </si>
  <si>
    <t>RC8015</t>
  </si>
  <si>
    <t>Elektrosvařovací opravárenská objímka celoobvodová, SDR 11 PE100</t>
  </si>
  <si>
    <t>RC8016</t>
  </si>
  <si>
    <t>Stlačování potrubí PE100</t>
  </si>
  <si>
    <t>RC8017</t>
  </si>
  <si>
    <t>RC8018</t>
  </si>
  <si>
    <t>Balony UBF-N-MAX</t>
  </si>
  <si>
    <t>RC8019</t>
  </si>
  <si>
    <t>D.</t>
  </si>
  <si>
    <t>ODPLYNĚNÍ:</t>
  </si>
  <si>
    <t>RD8001</t>
  </si>
  <si>
    <t>Balonovací sedlo KIT, SDR 11 + (balony UBF-N-MAX) PE100</t>
  </si>
  <si>
    <t>RD8002</t>
  </si>
  <si>
    <t xml:space="preserve"> "1ks v rámci `O3/P3` "_x000d_
 2 = 2,000 [A]_x000d_
 Celkem: A = 2,000 [B]_x000d_</t>
  </si>
  <si>
    <t>E.</t>
  </si>
  <si>
    <t>BY-PASS:</t>
  </si>
  <si>
    <t>RE8001</t>
  </si>
  <si>
    <t>Trubka dn63, SDR 11 PE100-O svařování elektrotvarovkami</t>
  </si>
  <si>
    <t xml:space="preserve"> "EN 1555-1 až 54; ISO 14531-1 až 4; TPG 702 01"_x000d_
 140 = 140,000 [A]_x000d_
 Celkem: A = 140,000 [B]_x000d_</t>
  </si>
  <si>
    <t>RE8002</t>
  </si>
  <si>
    <t>Elektro T-kus rovnoramenný s integrovaným držákem, SDR 11 dn63</t>
  </si>
  <si>
    <t>RE8003</t>
  </si>
  <si>
    <t>Elektrokoleno 90° s integ. Držákem, SDR 11 dn63</t>
  </si>
  <si>
    <t xml:space="preserve"> "1ks v rámci `O3/P3` "_x000d_
 12 = 12,000 [A]_x000d_
 Celkem: A = 12,000 [B]_x000d_</t>
  </si>
  <si>
    <t>RE8003.1</t>
  </si>
  <si>
    <t>Balonovací sedlo KIT, SDR 11 + (balony UBF-N-MAX) dn315, 2 1/2"</t>
  </si>
  <si>
    <t>RE8004</t>
  </si>
  <si>
    <t>Kulový uzávěr, plynový 2 1/2 "</t>
  </si>
  <si>
    <t xml:space="preserve"> "1ks v rámci `O3/P3` "_x000d_
 3 = 3,000 [A]_x000d_
 Celkem: A = 3,000 [B]_x000d_</t>
  </si>
  <si>
    <t>RE8005</t>
  </si>
  <si>
    <t>Redukce mosazná 2" / 2 1/2"</t>
  </si>
  <si>
    <t>RE8006</t>
  </si>
  <si>
    <t>Vložka k přechodce, vnější zavit, SDR11/mosaz dn63/2"</t>
  </si>
  <si>
    <t xml:space="preserve"> "1ks v rámci `O3/P3` "_x000d_
 4 = 4,000 [A]_x000d_
 Celkem: A = 4,000 [B]_x000d_</t>
  </si>
  <si>
    <t>RE8007</t>
  </si>
  <si>
    <t>Elektrospojka s integrovaným držákem, SDR 11 dn63</t>
  </si>
  <si>
    <t xml:space="preserve"> "1ks v rámci `O3/P3` "_x000d_
 28 = 28,000 [A]_x000d_
 Celkem: A = 28,000 [B]_x000d_</t>
  </si>
  <si>
    <t>RE8008</t>
  </si>
  <si>
    <t>Balonovací sedlo KIT, SDR 11 + (balony UBF-N-MAX) dn110, 2 1/2"</t>
  </si>
  <si>
    <t>F.</t>
  </si>
  <si>
    <t>Markry: viz. výkres arch. č.: 2.003</t>
  </si>
  <si>
    <t>RF8001</t>
  </si>
  <si>
    <t>Kulový Marker</t>
  </si>
  <si>
    <t xml:space="preserve"> 11 = 11,000 [A]_x000d_
 Celkem: A = 11,000 [B]_x000d_</t>
  </si>
  <si>
    <t>RF8002</t>
  </si>
  <si>
    <t>Gumové O-kroužky</t>
  </si>
  <si>
    <t>RF8003</t>
  </si>
  <si>
    <t>PVC páska (žluté barvy) o šíři 50 mm - 20m (fixace Markrů na plynovod)</t>
  </si>
  <si>
    <t>G.</t>
  </si>
  <si>
    <t>Kontrolní vývod signalizačního vodiče + značení plynovodu</t>
  </si>
  <si>
    <t>RG8001</t>
  </si>
  <si>
    <t>Meděný izol. vodič CYY určený do země, min průřez 4 mm2, s izolací do země</t>
  </si>
  <si>
    <t xml:space="preserve"> 124 = 124,000 [A]_x000d_
 Celkem: A = 124,000 [B]_x000d_</t>
  </si>
  <si>
    <t>RG8002</t>
  </si>
  <si>
    <t>Páska k uchycení signalizačního vodiče</t>
  </si>
  <si>
    <t xml:space="preserve"> 20 = 20,000 [A]_x000d_
 Celkem: A = 20,000 [B]_x000d_</t>
  </si>
  <si>
    <t>RG8003</t>
  </si>
  <si>
    <t>Zkoušky funkčnosti signalizačního vodiče</t>
  </si>
  <si>
    <t>RG8004</t>
  </si>
  <si>
    <t>Propojení nového izolačního vodiče na stávající</t>
  </si>
  <si>
    <t>RG8005</t>
  </si>
  <si>
    <t>Značení dle TPG 700 24 orientačními tabulkami</t>
  </si>
  <si>
    <t>RG8006</t>
  </si>
  <si>
    <t>Odstranění stáv. orientačních tabulek a povrchových znaků</t>
  </si>
  <si>
    <t>RG8007</t>
  </si>
  <si>
    <t>Výstražná folie žluté barvy - šířka 300 mm</t>
  </si>
  <si>
    <t xml:space="preserve"> "dn315 (120mx2= 240m), dn110 (3m), dn40 (1m) "_x000d_
 240+3+1 = 244,000 [A]_x000d_
 Celkem: A = 244,000 [B]_x000d_</t>
  </si>
  <si>
    <t>H.</t>
  </si>
  <si>
    <t>Materiál pro tlakovou zkoušku</t>
  </si>
  <si>
    <t>RH8001</t>
  </si>
  <si>
    <t>RH8002</t>
  </si>
  <si>
    <t>RH8003</t>
  </si>
  <si>
    <t>Elktrovíčko KIT, SDR 11 PE100</t>
  </si>
  <si>
    <t>RH8004</t>
  </si>
  <si>
    <t>Elektrovíčko s integrovaným držákem, SDR 11 PE100</t>
  </si>
  <si>
    <t>RH8005</t>
  </si>
  <si>
    <t>Elektrovíčko s integrovaným držákem, SDR 11 PE100 by-pass</t>
  </si>
  <si>
    <t xml:space="preserve"> "by-pass"_x000d_
 3 = 3,000 [A]_x000d_
 Celkem: A = 3,000 [B]_x000d_</t>
  </si>
  <si>
    <t>I.</t>
  </si>
  <si>
    <t>Zkoušky potrubí, nátěry, izolace potrubí</t>
  </si>
  <si>
    <t>RI8001</t>
  </si>
  <si>
    <t>Vizuální kontrola svarů</t>
  </si>
  <si>
    <t>RI8002</t>
  </si>
  <si>
    <t>Tlaková zkouška pneumatická dle ČSN EN 12 007, ČSN EN 12 327, TPG 702 01 Zkušební přetlak 6 bar (600 kPa)</t>
  </si>
  <si>
    <t xml:space="preserve"> "dn315 - 116m"_x000d_
 "dn100 - 3m"_x000d_
 "dn40 - 1m"_x000d_
 "by-pass dn63 - 140m"_x000d_
 1 = 1,000 [A]_x000d_
 Celkem: A = 1,000 [B]_x000d_</t>
  </si>
  <si>
    <t>RI8003</t>
  </si>
  <si>
    <t>Zkouška těsnosti provozním mediem propojovacích svarů - Svaru plynovodu dn315 (PE)</t>
  </si>
  <si>
    <t xml:space="preserve"> "Svaru plynovodu dn315 (PE) - 9 kus"_x000d_
 "Svaru plynovodu DN300 (OC) - 9 kus"_x000d_
 "Svaru plynovodu dn110 (PE) - 6 kus"_x000d_
 "Svaru plynovodu DN100 (OC) - 10 kus"_x000d_
 "Svaru plynovodu dn40 (PE) - 2 kus"_x000d_
 9+9+6+10+2 = 36,000 [A]_x000d_
 Celkem: A = 36,000 [B]_x000d_</t>
  </si>
  <si>
    <t>RI8004</t>
  </si>
  <si>
    <t>100% elektrojiskrová zkouška izolace DN300</t>
  </si>
  <si>
    <t xml:space="preserve"> "DN300 - 2m"_x000d_
 "DN100 - 2m"_x000d_
 2+2 = 4,000 [A]_x000d_
 Celkem: A = 4,000 [B]_x000d_</t>
  </si>
  <si>
    <t>RI8005</t>
  </si>
  <si>
    <t>Doizolování svarů, oblouků, redukcí ….. - třívrstvý systém tepelně smrštitelná páska např. Covalence, typ Flexclad II s 55%</t>
  </si>
  <si>
    <t xml:space="preserve"> "DN300 - 2x"_x000d_
 "DN100 - 1x"_x000d_
 1 = 1,000 [A]_x000d_
 Celkem: A = 1,000 [B]_x000d_</t>
  </si>
  <si>
    <t>J.</t>
  </si>
  <si>
    <t>Demontáže</t>
  </si>
  <si>
    <t>RJ8001</t>
  </si>
  <si>
    <t>Demontáž NTL plynovodu vč. chrániček (vytažení ze zemně, řezání na délku 1,5m)</t>
  </si>
  <si>
    <t xml:space="preserve"> 106 = 106,000 [A]_x000d_
 Celkem: A = 106,000 [B]_x000d_</t>
  </si>
  <si>
    <t>RJ8002</t>
  </si>
  <si>
    <t>Demontáž NTL plynovodu (vytažení ze zemně, řezání na délku 1,5m)</t>
  </si>
  <si>
    <t xml:space="preserve"> 13 = 13,000 [A]_x000d_
 Celkem: A = 13,000 [B]_x000d_</t>
  </si>
  <si>
    <t>RJ8003</t>
  </si>
  <si>
    <t>Demontáž NTL přípojek (vytažení ze zemně, řezání na délku 1,5m)</t>
  </si>
  <si>
    <t>RJ8004</t>
  </si>
  <si>
    <t>RJ8005</t>
  </si>
  <si>
    <t>Demontáž NTL plynovodu dn315/PE; dn110/PE (vytažení ze zemně, řezání na délku 1,5m)</t>
  </si>
  <si>
    <t xml:space="preserve"> "v rámci koordinace se stavbou: Úprava TT Zábrdovická, Dopravní napojení ulice Šámalovy"_x000d_
 5 = 5,000 [A]_x000d_
 Celkem: A = 5,000 [B]_x000d_</t>
  </si>
  <si>
    <t>RJ8006</t>
  </si>
  <si>
    <t>Demontáž PE tvarovky - k naslednému propojení dn315 - 4ks</t>
  </si>
  <si>
    <t xml:space="preserve"> "dn315 - 4ks"_x000d_
 "dn110 - 4ks"_x000d_
 "dn40 - 1ks"_x000d_
 4+4+1 = 9,000 [A]_x000d_
 Celkem: A = 9,000 [B]_x000d_</t>
  </si>
  <si>
    <t>RJ8007</t>
  </si>
  <si>
    <t>Demontáž stávajících armatur, odvodňovačů…..</t>
  </si>
  <si>
    <t xml:space="preserve"> 2+4 = 6,000 [A]_x000d_
 Celkem: A = 6,000 [B]_x000d_</t>
  </si>
  <si>
    <t>RJ8008</t>
  </si>
  <si>
    <t>Odvoz demontovaného potrubí</t>
  </si>
  <si>
    <t>SOUB</t>
  </si>
  <si>
    <t>RJ8009</t>
  </si>
  <si>
    <t>Odstranění stávajícíh viditelných části odpojeného PZ</t>
  </si>
  <si>
    <t>RJ8010</t>
  </si>
  <si>
    <t>Demontáž by-passu</t>
  </si>
  <si>
    <t>RJ8011</t>
  </si>
  <si>
    <t>Úprava výšky čichaček vč. přísločenství v rámci finálních povrchů</t>
  </si>
  <si>
    <t>K.</t>
  </si>
  <si>
    <t>Montáže</t>
  </si>
  <si>
    <t>RK8001</t>
  </si>
  <si>
    <t>Vtažení potrubí dn 315 do ochranné trubky/chráničky dn 500</t>
  </si>
  <si>
    <t xml:space="preserve"> 76.8 = 76,800 [A]_x000d_
 Celkem: A = 76,800 [B]_x000d_</t>
  </si>
  <si>
    <t>RK8002</t>
  </si>
  <si>
    <t>Vypuštění plynu z odstaveného úseku potrubí NTL (odplynění)</t>
  </si>
  <si>
    <t xml:space="preserve"> "DN300 -106m"_x000d_
 "DN100 - 13m"_x000d_
 "DN40 - 21m"_x000d_
 106+13+21 = 140,000 [A]_x000d_
 Celkem: A = 140,000 [B]_x000d_</t>
  </si>
  <si>
    <t>RK8003</t>
  </si>
  <si>
    <t>Vyčištění potrubí před zkouškami</t>
  </si>
  <si>
    <t xml:space="preserve"> "dn315 - 90m"_x000d_
 90.00 = 90,000 [A]_x000d_
 Celkem: A = 90,000 [B]_x000d_</t>
  </si>
  <si>
    <t>RK8004</t>
  </si>
  <si>
    <t>Odpojení a zaslepení - mat., DN300, DN100, DN40</t>
  </si>
  <si>
    <t>RK8005</t>
  </si>
  <si>
    <t>By-pass</t>
  </si>
  <si>
    <t>RK8006</t>
  </si>
  <si>
    <t>RK8007</t>
  </si>
  <si>
    <t>Ochrana plynovodu v dočasné komunikaci snížené krytí, betonové svodidlo</t>
  </si>
  <si>
    <t xml:space="preserve"> "betonové svodidlo v dodávce jiného PS/SO v rámci stavby"_x000d_
 1 = 1,000 [A]_x000d_
 Celkem: A = 1,000 [B]_x000d_</t>
  </si>
  <si>
    <t>RK8008</t>
  </si>
  <si>
    <t>Administrativní zajištení odpojů</t>
  </si>
  <si>
    <t>RK8009</t>
  </si>
  <si>
    <t>Administrativní zajištení propojů</t>
  </si>
  <si>
    <t>L.</t>
  </si>
  <si>
    <t>ZEMNÍ PRÁCE</t>
  </si>
  <si>
    <t>RL8001</t>
  </si>
  <si>
    <t>Výkop č.1 - 1,8x2,1m (šxh), pažený vozovka</t>
  </si>
  <si>
    <t xml:space="preserve"> "`Neoceňovat, výkopy viz. položky RL8016 až RL8024`"_x000d_
 12.000 = 12,000 [A]_x000d_
 Celkem: A = 12,000 [B]_x000d_</t>
  </si>
  <si>
    <t>RL8002</t>
  </si>
  <si>
    <t>Výkop č.2 - 1,8x1,6m (šxh), pažený chodník/demol. Budovy</t>
  </si>
  <si>
    <t xml:space="preserve"> "`Neoceňovat, výkopy viz. položky RL8016 až RL8024`"_x000d_
 61.000 = 61,000 [A]_x000d_
 Celkem: A = 61,000 [B]_x000d_</t>
  </si>
  <si>
    <t>RL8003</t>
  </si>
  <si>
    <t>Výkop č.3 - 1,8x1,2m (šxh), pažený demol. budovy/vzrostlý terén</t>
  </si>
  <si>
    <t xml:space="preserve"> "`Neoceňovat, výkopy viz. položky RL8016 až RL8024`"_x000d_
 14.000 = 14,000 [A]_x000d_
 Celkem: A = 14,000 [B]_x000d_</t>
  </si>
  <si>
    <t>RL8004</t>
  </si>
  <si>
    <t>Výkop č.4 - 1,8x2,0m (šxh), pažený demol. budovy+sjezd/vzrostlý terén</t>
  </si>
  <si>
    <t xml:space="preserve"> "`Neoceňovat, výkopy viz. položky RL8016 až RL8024`"_x000d_
 6.000 = 6,000 [A]_x000d_
 Celkem: A = 6,000 [B]_x000d_</t>
  </si>
  <si>
    <t>RL8005</t>
  </si>
  <si>
    <t>Výkop č.5 - 1,8x2,1m (šxh), pažený vzrostlý terén/chodník/vozovka</t>
  </si>
  <si>
    <t xml:space="preserve"> "`Neoceňovat, výkopy viz. položky RL8016 až RL8024`"_x000d_
 7.000 = 7,000 [A]_x000d_
 Celkem: A = 7,000 [B]_x000d_</t>
  </si>
  <si>
    <t>RL8006</t>
  </si>
  <si>
    <t>Výkop č.6 - 1,0x1,7m (šxh), pažený chodník/vozovka/TRAM</t>
  </si>
  <si>
    <t xml:space="preserve"> "`Neoceňovat, výkopy viz. položky RL8016 až RL8024`"_x000d_
 133.000 = 133,000 [A]_x000d_
 Celkem: A = 133,000 [B]_x000d_</t>
  </si>
  <si>
    <t>RL8007</t>
  </si>
  <si>
    <t>Montážní jáma č.1 - 1,6x12,0x2,0 (dxšxh) chodník/vozovka</t>
  </si>
  <si>
    <t xml:space="preserve"> "`Neoceňovat, výkopy viz. položky RL8016 až RL8024`"_x000d_
 1 = 1,000 [A]_x000d_
 Celkem: A = 1,000 [B]_x000d_</t>
  </si>
  <si>
    <t>RL8008</t>
  </si>
  <si>
    <t>Montážní jáma č. 2 - 1,6x4,0x1,7 (dxšxh) tramvajová trať</t>
  </si>
  <si>
    <t>RL8009</t>
  </si>
  <si>
    <t>Montážní jáma č.3 - 1,8x3,0x2,5 (dxšxh) chodník</t>
  </si>
  <si>
    <t>RL8010</t>
  </si>
  <si>
    <t>Montážní jáma č. 4 - 1,8x3,5x2,4 (dxšxh) vzrostlý terén</t>
  </si>
  <si>
    <t>RL8011</t>
  </si>
  <si>
    <t>Montážní jáma č. 5 - 1,8x7,0x1,7 (dxšxh) vozovka</t>
  </si>
  <si>
    <t>RL8012</t>
  </si>
  <si>
    <t>Krytí potrubí chodník vzrostý terén hloubky v některých případěch budou i větší 0,8m</t>
  </si>
  <si>
    <t>RL8013</t>
  </si>
  <si>
    <t>Krytí potrubí vozovka tramvajová trať 1,0m</t>
  </si>
  <si>
    <t>RL8014</t>
  </si>
  <si>
    <t>Zatřídění zeminy dle tř. těžitelnosti I/2 - 10%, I/3 - 50% a II/4 - 40% = 100%</t>
  </si>
  <si>
    <t>RL8015</t>
  </si>
  <si>
    <t>Sejmutí humusní vrstvy tl. 0,2m vzrostlý terén</t>
  </si>
  <si>
    <t>RL8016</t>
  </si>
  <si>
    <t>Výkop rýh, bez ornice vzrostlý terén 100%strojně</t>
  </si>
  <si>
    <t xml:space="preserve"> 17.8 = 17,800 [A]_x000d_
 Celkem: A = 17,800 [B]_x000d_</t>
  </si>
  <si>
    <t>RL8017</t>
  </si>
  <si>
    <t>Výkop rýh, bez tl. povrchu chodníku chodník 60%ručně, 40% strojně</t>
  </si>
  <si>
    <t xml:space="preserve"> 122 = 122,000 [A]_x000d_
 Celkem: A = 122,000 [B]_x000d_</t>
  </si>
  <si>
    <t>RL8018</t>
  </si>
  <si>
    <t>Výkop rýh, bez tl. povrchu vozovky vozovka 60%ručně, 40% strojně</t>
  </si>
  <si>
    <t xml:space="preserve"> 119 = 119,000 [A]_x000d_
 Celkem: A = 119,000 [B]_x000d_</t>
  </si>
  <si>
    <t>RL8019</t>
  </si>
  <si>
    <t>Výkop rýh, bez tl. povrchu TRAM tramvajová trať 60%ručně, 40% strojně</t>
  </si>
  <si>
    <t xml:space="preserve"> 41 = 41,000 [A]_x000d_
 Celkem: A = 41,000 [B]_x000d_</t>
  </si>
  <si>
    <t>RL8020</t>
  </si>
  <si>
    <t>Výkop rýh, bez tl. povrchu demol. dudovy demol. budovy 60%ručně, 40% strojně</t>
  </si>
  <si>
    <t xml:space="preserve"> 95 = 95,000 [A]_x000d_
 Celkem: A = 95,000 [B]_x000d_</t>
  </si>
  <si>
    <t>RL8021</t>
  </si>
  <si>
    <t>Výkop jam, bez ornice vzrostlý terén 100%strojně</t>
  </si>
  <si>
    <t xml:space="preserve"> 13.9 = 13,900 [A]_x000d_
 Celkem: A = 13,900 [B]_x000d_</t>
  </si>
  <si>
    <t>RL8022</t>
  </si>
  <si>
    <t>Výkop jam, bez tl. povrchu chodníku chodník 60%ručně, 40% strojně</t>
  </si>
  <si>
    <t xml:space="preserve"> 40 = 40,000 [A]_x000d_
 Celkem: A = 40,000 [B]_x000d_</t>
  </si>
  <si>
    <t>RL8023</t>
  </si>
  <si>
    <t>Výkop jám, bez tl. povrchu vozovky vozovka 60%ručně, 40% strojně</t>
  </si>
  <si>
    <t>RL8024</t>
  </si>
  <si>
    <t>Výkop jám, bez tl. povrchu TRAM tramvajová trať 60%ručně, 40% strojně</t>
  </si>
  <si>
    <t>RL8025</t>
  </si>
  <si>
    <t>Pažení rýh příložné bez mezer, v případě, hl. výkopu bude větší než 1,3m</t>
  </si>
  <si>
    <t xml:space="preserve"> 785 = 785,000 [A]_x000d_
 Celkem: A = 785,000 [B]_x000d_</t>
  </si>
  <si>
    <t>RL8026</t>
  </si>
  <si>
    <t>Pažení jam příložné bez mezer</t>
  </si>
  <si>
    <t xml:space="preserve"> 125 = 125,000 [A]_x000d_
 Celkem: A = 125,000 [B]_x000d_</t>
  </si>
  <si>
    <t>RL8027</t>
  </si>
  <si>
    <t>Obsyp a podsyp prosátou zeminou fr. 63mm vč. hutnění , vzrostlý terén</t>
  </si>
  <si>
    <t xml:space="preserve"> "vzrostlý terén"_x000d_
 76 = 76,000 [A]_x000d_
 Celkem: A = 76,000 [B]_x000d_</t>
  </si>
  <si>
    <t>RL8028</t>
  </si>
  <si>
    <t>Zásyp potrubí zeminou z výkopu vč. Hutnění, vzrostlý terén ŠDA, fr. 0-32</t>
  </si>
  <si>
    <t xml:space="preserve"> 51 = 51,000 [A]_x000d_
 Celkem: A = 51,000 [B]_x000d_</t>
  </si>
  <si>
    <t>RL8029</t>
  </si>
  <si>
    <t>Obsyp a podsyp prosátou zeminou fr. 63mm vč. Hutnění, chodník</t>
  </si>
  <si>
    <t xml:space="preserve"> 97 = 97,000 [A]_x000d_
 Celkem: A = 97,000 [B]_x000d_</t>
  </si>
  <si>
    <t>RL8030</t>
  </si>
  <si>
    <t>Zásyp potrubí zeminou z výkopu vč. Hutnění, chodník ŠDA, fr. 0-32</t>
  </si>
  <si>
    <t xml:space="preserve"> 65 = 65,000 [A]_x000d_
 Celkem: A = 65,000 [B]_x000d_</t>
  </si>
  <si>
    <t>RL8031</t>
  </si>
  <si>
    <t>Obsyp a podsyp prosátou zeminou fr. 63mm vč. Hutnění, vozovka</t>
  </si>
  <si>
    <t xml:space="preserve"> 79 = 79,000 [A]_x000d_
 Celkem: A = 79,000 [B]_x000d_</t>
  </si>
  <si>
    <t>RL8032</t>
  </si>
  <si>
    <t>Zásyp potrubí zeminou z výkopu vč. hutnění ŠDA, fr. 0-32, vozovka ŠDA, fr. 0-32</t>
  </si>
  <si>
    <t xml:space="preserve"> 53 = 53,000 [A]_x000d_
 Celkem: A = 53,000 [B]_x000d_</t>
  </si>
  <si>
    <t>RL8033</t>
  </si>
  <si>
    <t>Obsyp a podsyp prosátou zeminou fr. 63mm vč. hutnění , tramvajová trať</t>
  </si>
  <si>
    <t xml:space="preserve"> 27 = 27,000 [A]_x000d_
 Celkem: A = 27,000 [B]_x000d_</t>
  </si>
  <si>
    <t>RL8034</t>
  </si>
  <si>
    <t>Zásyp potrubí zeminou z výkopu vč. hutnění ŠDA, fr. 0-32, tramvajová trať ŠDA, fr. 0-32</t>
  </si>
  <si>
    <t xml:space="preserve"> 18 = 18,000 [A]_x000d_
 Celkem: A = 18,000 [B]_x000d_</t>
  </si>
  <si>
    <t>RL8035</t>
  </si>
  <si>
    <t>Obnova humusní vrstvy tl. 0,2m , vzrostlý terén</t>
  </si>
  <si>
    <t>M.</t>
  </si>
  <si>
    <t>OSTATNÍ ZEMNÍ PRÁCE</t>
  </si>
  <si>
    <t xml:space="preserve"> "`Výkop rýh`"_x000d_
 18.00+122+119+41+95 = 395,000 [A]_x000d_
 "`Výkop jam`"_x000d_
 14+40+13+4 = 71,000 [B]_x000d_
 Mezisoučet: A+B = 466,000 [C]_x000d_
 "`-----------------------------------------------`"_x000d_
 "`Zpětné zásypy vhodnou vytěženou nemarzavou zeminou`"_x000d_
 -(76+51) = -127,000 [D]_x000d_
 "`-----------------------------------------------`"_x000d_
 Celkem: A+B+D = 339,000 [E]_x000d_
 "`=================================`"_x000d_
 339.000*2.00 = 678,000 [F]_x000d_
 Celkem: F = 678,000 [G]_x000d_</t>
  </si>
  <si>
    <t>RM8001</t>
  </si>
  <si>
    <t>Čerpání vody ze dna výkopu</t>
  </si>
  <si>
    <t>RM80015</t>
  </si>
  <si>
    <t>Dovoz výkopu z uskladnění</t>
  </si>
  <si>
    <t xml:space="preserve"> "`Zpětné zásypy vhodnou vytěženou nemarzavou zeminou`"_x000d_
 "`76+51 = 127,000m3`"_x000d_
 5 = 5,000 [A]_x000d_
 Celkem: A = 5,000 [B]_x000d_</t>
  </si>
  <si>
    <t>RM8002</t>
  </si>
  <si>
    <t>Pohotovost čerpadla</t>
  </si>
  <si>
    <t>DNY</t>
  </si>
  <si>
    <t>RM8003</t>
  </si>
  <si>
    <t>Dočasné zajištění sloupů VO</t>
  </si>
  <si>
    <t>RM8004</t>
  </si>
  <si>
    <t>Dodatečný podsyp + obsyp (fr. 0-8 mm) pro tvarovky nad rámec podsypu + obsypu potrubí dle PD</t>
  </si>
  <si>
    <t>RM8005</t>
  </si>
  <si>
    <t>Dodatečný zásyp dna montážní jámy (fr. 0-32 mm) v tl. 0,1m nad rámec zásypu potrubí dle PD</t>
  </si>
  <si>
    <t>RM8006</t>
  </si>
  <si>
    <t>Ručně kopaná sonda (v rámci výkopu rýhy v délce 1,5 m)</t>
  </si>
  <si>
    <t>RM8007</t>
  </si>
  <si>
    <t>Rozsah dočasných záborů pozemků pro stanovení výše poplatku (6Kč/m2/den) - 1etapy, 60 dní</t>
  </si>
  <si>
    <t xml:space="preserve"> 350 = 350,000 [A]_x000d_
 Celkem: A = 350,000 [B]_x000d_</t>
  </si>
  <si>
    <t>RM8008</t>
  </si>
  <si>
    <t>Dočasné dopravní značení po dobu výstavby v rozsahu viz. DIO</t>
  </si>
  <si>
    <t>RM8009</t>
  </si>
  <si>
    <t>Hutnící zkoušky</t>
  </si>
  <si>
    <t>RM8010</t>
  </si>
  <si>
    <t>Revize</t>
  </si>
  <si>
    <t>RM8011</t>
  </si>
  <si>
    <t>Geodetické zaměření skutečného provedení</t>
  </si>
  <si>
    <t>RM8012</t>
  </si>
  <si>
    <t>Zařízení staveniště</t>
  </si>
  <si>
    <t>RM8013</t>
  </si>
  <si>
    <t>Kompletační činnost</t>
  </si>
  <si>
    <t>RM8014</t>
  </si>
  <si>
    <t>Odvoz výkopu na uskladnění</t>
  </si>
  <si>
    <t>TEXT</t>
  </si>
  <si>
    <t>T99001</t>
  </si>
  <si>
    <t>Odstranění ložních vrstev chodník - Řeší jiný PS/SO v rámci stavby</t>
  </si>
  <si>
    <t>Text</t>
  </si>
  <si>
    <t>T99002</t>
  </si>
  <si>
    <t>Odstranění ložních vrstev vozovky - Řeší jiný PS/SO v rámci stavby</t>
  </si>
  <si>
    <t>T99003</t>
  </si>
  <si>
    <t>Odstranění ložních vrstev tramvajová trať - Řeší jiný PS/SO v rámci stavby</t>
  </si>
  <si>
    <t>T99004</t>
  </si>
  <si>
    <t>Obnova ložních vrstev chodník - Řeší jiný PS/SO v rámci stavby</t>
  </si>
  <si>
    <t>T99005</t>
  </si>
  <si>
    <t>Obnova ložních vrstev vozovky - Řeší jiný PS/SO v rámci stavby</t>
  </si>
  <si>
    <t>T99006</t>
  </si>
  <si>
    <t>Obnova ložních vrstev tramvajová trať - Řeší jiný PS/SO v rámci stavby</t>
  </si>
  <si>
    <t>T99007</t>
  </si>
  <si>
    <t>Přechody přes výkopy - nejméně 1,5 m široké, opatřené zábradlím a zarážkou pro slepeckou hůl - Řeší jiný PS/SO v rámci stavby</t>
  </si>
  <si>
    <t>T99008</t>
  </si>
  <si>
    <t>Přejezdy přes výkopy - odpovídající danému provozu, dostatečně únosné a bezpečné - Řeší jiný PS/SO v rámci stavby</t>
  </si>
  <si>
    <t>T99009</t>
  </si>
  <si>
    <t>Zajištění výkopu mobilním oplocením výšky 1,8 m - Řeší jiný PS/SO v rámci stavby</t>
  </si>
  <si>
    <t>T99010</t>
  </si>
  <si>
    <t>Zajištění výkopu mobilním zábradlím splňujícím pevnost a soudržnost se zar. na slep. hůl - Řeší jiný PS/SO v rámci stavby</t>
  </si>
  <si>
    <t>T99011</t>
  </si>
  <si>
    <t>Přemístění městského mobiliáře (tam/zpět) - Řeší jiný PS/SO v rámci stavby</t>
  </si>
  <si>
    <t>T99012</t>
  </si>
  <si>
    <t>Odstranění křovin - Řeší jiný PS/SO v rámci stavby (2,5m2)</t>
  </si>
  <si>
    <t>T99013</t>
  </si>
  <si>
    <t>Směrové kácení stromů - Řeší jiný PS/SO v rámci stavby (2 kusy)</t>
  </si>
  <si>
    <t>T99014</t>
  </si>
  <si>
    <t>Náhradní výsadba dřevin (keřů) - Řeší jiný PS/SO v rámci stavby (2,5m2)</t>
  </si>
  <si>
    <t>T99015</t>
  </si>
  <si>
    <t>Náhradní výsadba stromů - Řeší jiný PS/SO v rámci stavby (2 kusy)</t>
  </si>
  <si>
    <t>T99016</t>
  </si>
  <si>
    <t>Ochrana kmene výška do 2m průměru 0,3m - Řeší jiný PS/SO v rámci stavby (5kusů)</t>
  </si>
  <si>
    <t>T99017</t>
  </si>
  <si>
    <t>Demolice objektů - Řeší jiný PS/SO v rámci stavby (2kusy)</t>
  </si>
  <si>
    <t>T99018</t>
  </si>
  <si>
    <t>Dočasné zajištění potrubí ocel. nebo litinového - Řeší jiný PS/SO v rámci stavby</t>
  </si>
  <si>
    <t>T99019</t>
  </si>
  <si>
    <t>Dočasné zajištění bet., ŽB nebo kameninového - Řeší jiný PS/SO v rámci stavby</t>
  </si>
  <si>
    <t>T99020</t>
  </si>
  <si>
    <t>Dočasné zajištění kabelů o svazku kabelů 3 - Řeší jiný PS/SO v rámci stavby</t>
  </si>
  <si>
    <t>T99021</t>
  </si>
  <si>
    <t>Čištění komunikací v průběhu výstavby - Řeší jiný PS/SO v rámci stavby</t>
  </si>
  <si>
    <t>T99022</t>
  </si>
  <si>
    <t>Dočasná demontáž a zpětná montáž dopravní značky- Řeší jiný PS/SO v rámci stavby</t>
  </si>
  <si>
    <t>T99023</t>
  </si>
  <si>
    <t>Vodorovné dopravní značení - přechody pro chodce, šipky, symboly bílá barva - Řeší jiný PS/SO v rámci stavby</t>
  </si>
  <si>
    <t>T99024</t>
  </si>
  <si>
    <t>Vytyčení sítí před zahájením výstavby- Řeší jiný PS/SO v rámci stavby</t>
  </si>
  <si>
    <t>T99025</t>
  </si>
  <si>
    <t>Projekt DIO - obnovy návrhu řešení Přechodného dopravního značení - DIO + vyřízení všech potřebných souhlasu - Řeší jiný PS/SO v rámci stavby (1 kpl)</t>
  </si>
  <si>
    <t>T99026</t>
  </si>
  <si>
    <t>BOZP, žádosti…... - Řeší jiný PS/SO v rámci stavby (1 kpl)</t>
  </si>
  <si>
    <t>D.2.1.8</t>
  </si>
  <si>
    <t>Pozemní komunikace</t>
  </si>
  <si>
    <t>SO 31-12-01</t>
  </si>
  <si>
    <t>Nástupiště MHD</t>
  </si>
  <si>
    <t xml:space="preserve"> "`viz projektová dokumentace, TZ a výkaz projektanta`"_x000d_
 "`VÝMĚNNÁ VRSTVA (VÝKOP + NÁSYP) v tl. 0,3 m`"_x000d_
 545.694*0.3 = 163,708 [A]_x000d_
 Celkem: A = 163,708 [B]_x000d_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</si>
  <si>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</si>
  <si>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 "`viz projektová dokumentace, TZ a výkaz projektanta`"_x000d_
 "`VÝMĚNNÁ VRSTVA (VÝKOP + NÁSYP) v tl. 0,3 m`"_x000d_
 545.694 = 545,694 [A]_x000d_
 Celkem: A = 545,694 [B]_x000d_</t>
  </si>
  <si>
    <t>Položka zahrnuje: - úpravu pláně včetně vyrovnání výškových rozdílů. Míru zhutnění určuje projekt. Položka nezahrnuje: - x</t>
  </si>
  <si>
    <t>21452</t>
  </si>
  <si>
    <t>SANAČNÍ VRSTVY Z KAMENIVA DRCENÉHO</t>
  </si>
  <si>
    <t>Položka zahrnuje: - dodávku předepsaného kameniva - mimostaveništní a vnitrostaveništní dopravu a jeho uložení - není-li v zadávací dokumentaci uvedeno jinak, jedná se o nakupovaný materiál Položka nezahrnuje: - x</t>
  </si>
  <si>
    <t xml:space="preserve"> "`viz projektová dokumentace, TZ a výkaz projektanta`"_x000d_
 "`VÝMĚNNÁ VRSTVA (VÝKOP + NÁSYP) v tl. 0,3 m`"_x000d_
 "`GEOTEXTILIE 500 g/m2`"_x000d_
 545.694 = 545,694 [A]_x000d_
 Celkem: A = 545,694 [B]_x000d_</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</si>
  <si>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</si>
  <si>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56335</t>
  </si>
  <si>
    <t>VOZOVKOVÉ VRSTVY ZE ŠTĚRKODRTI TL. DO 250MM</t>
  </si>
  <si>
    <t xml:space="preserve"> "`viz projektová dokumentace, TZ a výkaz projektanta`"_x000d_
 "`chodník (NÁSTUPIŠTĚ)`"_x000d_
 "`ŠDA TL. 250mm`"_x000d_
 496.357 = 496,357 [A]_x000d_
 Celkem: A = 496,357 [B]_x000d_</t>
  </si>
  <si>
    <t>Položka zahrnuje: - dodání kameniva předepsané kvality a zrnitosti - rozprostření a zhutnění vrstvy v předepsané tloušťce - zřízení vrstvy bez rozlišení šířky, pokládání vrstvy po etapách Položka nezahrnuje: - postřiky, nátěry</t>
  </si>
  <si>
    <t>582611</t>
  </si>
  <si>
    <t>KRYTY Z BETON DLAŽDIC SE ZÁMKEM ŠEDÝCH TL 60MM DO LOŽE Z KAM</t>
  </si>
  <si>
    <t xml:space="preserve"> "`viz projektová dokumentace, TZ a výkaz projektanta`"_x000d_
 "`chodník (NÁSTUPIŠTĚ)`"_x000d_
 "`DL 60 mm, L 40 mm``"_x000d_
 "dlažba 200x200x60 šedá s fazetami"_x000d_
 373.272 = 373,272 [A]_x000d_
 "dlažba 200x200x60 šedá bez fazet"_x000d_
 28.222 = 28,222 [B]_x000d_
 Celkem: A+B = 401,494 [C]_x000d_</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</si>
  <si>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</si>
  <si>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</si>
  <si>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</si>
  <si>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 xml:space="preserve"> "`viz projektová dokumentace, TZ a výkaz projektanta`"_x000d_
 "`chodník (NÁSTUPIŠTĚ)`"_x000d_
 "`DL 60 mm, L 40 mm``"_x000d_
 "dlažba 200x100x60 tmavě šedá (antracit) s fazetami"_x000d_
 21.836 = 21,836 [A]_x000d_
 Celkem: A = 21,836 [B]_x000d_</t>
  </si>
  <si>
    <t>582617</t>
  </si>
  <si>
    <t>KRYTY Z BETON DLAŽDIC SE ZÁMKEM ŠEDÝCH RELIÉF TL 60MM DO LOŽE Z KAM</t>
  </si>
  <si>
    <t xml:space="preserve"> "`viz projektová dokumentace, TZ a výkaz projektanta`"_x000d_
 "`chodník (NÁSTUPIŠTĚ)`"_x000d_
 "`DL 60 mm, L 40 mm``"_x000d_
 "`dlažba pro vodící linie 200x200x60 šedá`"_x000d_
 41.612 = 41,612 [A]_x000d_
 Celkem: A = 41,612 [B]_x000d_</t>
  </si>
  <si>
    <t>58261A</t>
  </si>
  <si>
    <t>KRYTY Z BETON DLAŽDIC SE ZÁMKEM BAREV RELIÉF TL 60MM DO LOŽE Z KAM</t>
  </si>
  <si>
    <t xml:space="preserve"> "`viz projektová dokumentace, TZ a výkaz projektanta`"_x000d_
 "`chodník (NÁSTUPIŠTĚ)`"_x000d_
 "`DL 60 mm, L 40 mm``"_x000d_
 "dlažba 200x100x60 reliéfní antracit "_x000d_
 31.415 = 31,415 [A]_x000d_
 Celkem: A = 31,415 [B]_x000d_</t>
  </si>
  <si>
    <t>9111A1</t>
  </si>
  <si>
    <t>ZÁBRADLÍ SILNIČNÍ S VODOR MADLY - DODÁVKA A MONTÁŽ</t>
  </si>
  <si>
    <t xml:space="preserve"> "`viz projektová dokumentace, TZ a výkaz projektanta`"_x000d_
 "`ZÁBRADLÍ V. 1,10m`"_x000d_
 "`včetně vypracování dílenské dokumentace`"_x000d_
 27.72 = 27,720 [A]_x000d_
 Celkem: A = 27,720 [B]_x000d_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</si>
  <si>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</si>
  <si>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914171</t>
  </si>
  <si>
    <t>DOPRAVNÍ ZNAČKY ZÁKLADNÍ VELIKOSTI HLINÍKOVÉ FÓLIE TŘ 2 - DODÁVKA A MONTÁŽ</t>
  </si>
  <si>
    <t xml:space="preserve"> "`viz projektová dokumentace, TZ a výkaz projektanta`"_x000d_
 "OZNAČNÍK ZASTÁVKY + ZNAČKA IJ 4a"_x000d_
 2 = 2,000 [A]_x000d_
 Celkem: A = 2,000 [B]_x000d_</t>
  </si>
  <si>
    <t>Položka zahrnuje: - dodávku a montáž značek v požadovaném provedení Položka nezahrnuje: - x</t>
  </si>
  <si>
    <t>914941</t>
  </si>
  <si>
    <t>SLOUPKY A STOJKY DOPRAVNÍCH ZNAČEK Z HLINÍK TRUBEK DO PATKY - DODÁVKA A MONTÁŽ</t>
  </si>
  <si>
    <t xml:space="preserve"> "`viz projektová dokumentace, TZ a výkaz projektanta`"_x000d_
 "ZNAČKA Z 4b"_x000d_
 2 = 2,000 [A]_x000d_
 Celkem: A = 2,000 [B]_x000d_</t>
  </si>
  <si>
    <t>Položka zahrnuje: - sloupky - upevňovací zařízení - osazení (betonová patka, zemní práce) Položka nezahrnuje: - x</t>
  </si>
  <si>
    <t>916341</t>
  </si>
  <si>
    <t>SMĚROVACÍ DESKY Z4 JEDNOSTR S FÓLIÍ TŘ 2 - DOD A MONTÁŽ</t>
  </si>
  <si>
    <t xml:space="preserve"> "`viz projektová dokumentace, TZ a výkaz projektanta`"_x000d_
 "ZNAČKA Z 4b"_x000d_
 1*2 = 2,000 [A]_x000d_
 Celkem: A = 2,000 [B]_x000d_</t>
  </si>
  <si>
    <t>Položka zahrnuje: - dodání zařízení v předepsaném provedení včetně jejich osazení - údržbu po celou dobu trvání funkce - náhradu zničených nebo ztracených kusů - nutnou opravu poškozených částí Položka nezahrnuje: - x</t>
  </si>
  <si>
    <t>917223</t>
  </si>
  <si>
    <t>SILNIČNÍ A CHODNÍKOVÉ OBRUBY Z BETONOVÝCH OBRUBNÍKŮ ŠÍŘ 100MM</t>
  </si>
  <si>
    <t xml:space="preserve"> "`viz projektová dokumentace, TZ a výkaz projektanta`"_x000d_
 "`BETONOVÝ OBRUBNÍK 100x250`"_x000d_
 122.115 = 122,115 [A]_x000d_
 Celkem: A = 122,115 [B]_x000d_</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</si>
  <si>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</si>
  <si>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</si>
  <si>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</si>
  <si>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 xml:space="preserve"> "`viz projektová dokumentace, TZ a výkaz projektanta`"_x000d_
 "`BETONOVÝ OBRUBNÍK 150x250`"_x000d_
 159.39 = 159,390 [A]_x000d_
 "`BETONOVÝ OBRUBNÍK 150x150 (snížený nájezdový)`"_x000d_
 44.0 = 44,000 [B]_x000d_
 "`BETONOVÝ OBRUBNÍK PŘECHODOVÝ LEVÝ`"_x000d_
 4 = 4,000 [C]_x000d_
 "`BETONOVÝ OBRUBNÍK PŘECHODOVÝ LEVÝ`"_x000d_
 4 = 4,000 [D]_x000d_
 Celkem: A+B+C+D = 211,390 [E]_x000d_</t>
  </si>
  <si>
    <t>91725</t>
  </si>
  <si>
    <t>NÁSTUPIŠTNÍ OBRUBNÍKY BETONOVÉ</t>
  </si>
  <si>
    <t xml:space="preserve"> "`viz projektová dokumentace, TZ a výkaz projektanta`"_x000d_
 "`ZASTÁVKOVÝ OBRUBNÍK PŘÍMÝ`"_x000d_
 106.0 = 106,000 [A]_x000d_
 "`ZASTÁVKOVÝ OBRUBNÍK PŘECHODOVÝ`"_x000d_
 4 = 4,000 [B]_x000d_
 Celkem: A+B = 110,000 [C]_x000d_</t>
  </si>
  <si>
    <t>93541</t>
  </si>
  <si>
    <t>ŽLABY Z DÍLCŮ Z POLYMERBETONU SVĚTLÉ ŠÍŘKY DO 100MM VČETNĚ MŘÍŽÍ</t>
  </si>
  <si>
    <t xml:space="preserve"> "`viz projektová dokumentace, TZ a výkaz projektanta`"_x000d_
 "`ŽLAB POLYMERBETONOVÝ DN 100`"_x000d_
 88.0 = 88,000 [A]_x000d_
 Celkem: A = 88,000 [B]_x000d_</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</si>
  <si>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</si>
  <si>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R029401</t>
  </si>
  <si>
    <t>RDS - DOPLNĚNÍ "Z" SOUŘADNIC DO VYTYČOVACÍHO VÝKRESU NAD RÁMEC SMĚRNICE SŽ SM011</t>
  </si>
  <si>
    <t xml:space="preserve"> "`viz projektová dokumentace, TZ a výkaz projektanta`"_x000d_
 1 = 1,000 [A]_x000d_</t>
  </si>
  <si>
    <t>veškeré práce jsou obsaženy v popisu položky</t>
  </si>
  <si>
    <t>R914941</t>
  </si>
  <si>
    <t>SLOUPKY A STOJKY DOPRAVNÍCH ZNAČEK Z HLINÍK TRUBEK DO PATKY - DVOJITÉ - DODÁVKA A MONTÁŽ</t>
  </si>
  <si>
    <t xml:space="preserve"> "`dle pol. 12373`"_x000d_
 163.708*1.9 = 311,045 [A]_x000d_</t>
  </si>
  <si>
    <t>SO 31-50-01</t>
  </si>
  <si>
    <t>Úprava MK v ulici Bubeníčkova</t>
  </si>
  <si>
    <t>11313</t>
  </si>
  <si>
    <t>ODSTRANĚNÍ KRYTU ZPEVNĚNÝCH PLOCH S ASFALTOVÝM POJIVEM</t>
  </si>
  <si>
    <t xml:space="preserve"> "`viz projektová dokumentace, TZ a výkaz projektanta`"_x000d_
 "`DEMOLICE VOZOVKA  - ASFALTOVÝ POVRCH KONTAMIN. DEHTEM - celková tl. 450 mm, asfalt s dehtem 150 mm`"_x000d_
 540.0*0.15 = 81,000 [A]_x000d_
 "`DEMOLICE CHODNÍKŮ  - celková tl. 350 mm, litý asfatl 30 mm, beton 100 mm`"_x000d_
 1572.0*0.03 = 47,160 [B]_x000d_
 Mezisoučet: A+B = 128,160 [C]_x000d_
 "`DEMOLICE VOZOVKA  - ASFALTOVÝ POVRCH BEZ DEHTU - celková tl. 620 mm, asfalt bez dehtu 390 mm`"_x000d_
 2530.8*0.39 = 987,012 [D]_x000d_
 Mezisoučet: D = 987,012 [E]_x000d_
 Celkem: A+B+D = 1115,172 [F]_x000d_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</si>
  <si>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</si>
  <si>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</si>
  <si>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</si>
  <si>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 xml:space="preserve"> "`viz projektová dokumentace, TZ a výkaz projektanta`"_x000d_
 "`DEMOLICE CHODNÍKŮ  - celková tl. 350 mm, bet dlažba 80 mm`"_x000d_
 727.2*0.08 = 58,176 [A]_x000d_
 Celkem: A = 58,176 [B]_x000d_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</si>
  <si>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</si>
  <si>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</si>
  <si>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</si>
  <si>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 "`viz projektová dokumentace, TZ a výkaz projektanta`"_x000d_
 "`DEMOLICE CHODNÍKŮ  - celková tl. 350 mm, bet dlažba 80 mm`"_x000d_
 727.2*(0.35-0.08) = 196,344 [A]_x000d_
 "`DEMOLICE CHODNÍKŮ  - celková tl. 350 mm, litý asfatl 30 mm, beton 100 mm`"_x000d_
 1572.0*(0.35-0.1-0.03) = 345,840 [B]_x000d_
 "`DEMOLICE VOZOVKA  - ASFALTOVÝ POVRCH KONTAMIN. DEHTEM - celková tl. 450 mm, asfalt s dehtem 150 mm`"_x000d_
 540.0*(0.45-0.15) = 162,000 [C]_x000d_
 "`DEMOLICE VOZOVKA  - ASFALTOVÝ POVRCH BEZ DEHTU - celková tl. 620 mm, asfalt bez dehtu 390 mm`"_x000d_
 2530.8*(0.62-0.39) = 582,084 [D]_x000d_
 Celkem: A+B+C+D = 1286,268 [E]_x000d_</t>
  </si>
  <si>
    <t>11335</t>
  </si>
  <si>
    <t>ODSTRANĚNÍ PODKLADU ZPEVNĚNÝCH PLOCH Z BETONU</t>
  </si>
  <si>
    <t xml:space="preserve"> "`viz projektová dokumentace, TZ a výkaz projektanta`"_x000d_
 "`DEMOLICE CHODNÍKŮ  - celková tl. 350 mm, litý asfatl 30 mm, beton 100 mm`"_x000d_
 1572.0*0.1 = 157,200 [A]_x000d_
 Celkem: A = 157,200 [B]_x000d_</t>
  </si>
  <si>
    <t>11352</t>
  </si>
  <si>
    <t>ODSTRANĚNÍ CHODNÍKOVÝCH A SILNIČNÍCH OBRUBNÍKŮ BETONOVÝCH</t>
  </si>
  <si>
    <t xml:space="preserve"> "`viz projektová dokumentace, TZ a výkaz projektanta`"_x000d_
 "`VYTRHÁNÍ OBRUB ZASTÁVKOVÝCH 330x430 VČ. LOŽE`"_x000d_
 113.3 = 113,300 [A]_x000d_
 "`VYTRHÁNÍ OBRUB SILNIČNÍCH BETONOVÝCH 150x250 VČ. LOŽE`"_x000d_
 682.0 = 682,000 [B]_x000d_
 "`VYTRHÁNÍ OBRUB CHODNÍKOVÝCH 100x250 VČ. LOŽE`"_x000d_
 361.9 = 361,900 [C]_x000d_
 Celkem: A+B+C = 1157,200 [D]_x000d_</t>
  </si>
  <si>
    <t>11356</t>
  </si>
  <si>
    <t>ODSTRANĚNÍ OBRUB Z DLAŽEBNÍCH KOSTEK DVOJITÝCH</t>
  </si>
  <si>
    <t xml:space="preserve"> "`viz projektová dokumentace, TZ a výkaz projektanta`"_x000d_
 "`ODSTRANĚNÍ STÁV. DVOUŘÁDKU VČ. LOŽE + OČIŠTĚNÍ`"_x000d_
 583.0 = 583,000 [A]_x000d_
 Celkem: A = 583,000 [B]_x000d_</t>
  </si>
  <si>
    <t>12273</t>
  </si>
  <si>
    <t>ODKOPÁVKY A PROKOPÁVKY OBECNÉ TŘ. I</t>
  </si>
  <si>
    <t xml:space="preserve"> "`viz projektová dokumentace, TZ a výkaz projektanta`"_x000d_
 "`ODSTRANĚNÍ ZEMINY tl. 0,65 m`"_x000d_
 417.3*0.65 = 271,245 [A]_x000d_
 Celkem: A = 271,245 [B]_x000d_</t>
  </si>
  <si>
    <t xml:space="preserve"> "`viz projektová dokumentace, TZ a výkaz projektanta`"_x000d_
 "`VÝKOP`"_x000d_
 1742.0 = 1742,000 [A]_x000d_
 "`VÝMĚNNÁ VRSTVA (VÝKOP + NÁSYP) v tl. 0,5 m`"_x000d_
 2821.2*0.5 = 1410,600 [B]_x000d_
 Celkem: A+B = 3152,600 [C]_x000d_</t>
  </si>
  <si>
    <t xml:space="preserve"> "`viz projektová dokumentace, TZ a výkaz projektanta`"_x000d_
 "`drenáž`"_x000d_
 "`DN 150, v rýze 0,5 x 0,75m`"_x000d_
 "`VYHLOUBENÍ RÝH PRO DRENÁŽ`"_x000d_
 150.248 = 150,248 [A]_x000d_
 Celkem: A = 150,248 [B]_x000d_</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</si>
  <si>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</si>
  <si>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 "`viz projektová dokumentace, TZ a výkaz projektanta`"_x000d_
 "`VÝKOP (vpust)`"_x000d_
 244,13 = 244,130 [A]_x000d_
 Celkem: A = 244,130 [B]_x000d_</t>
  </si>
  <si>
    <t xml:space="preserve"> "`viz projektová dokumentace, TZ a výkaz projektanta`"_x000d_
 "`obsyp vpustí`"_x000d_
 163,61 = 163,610 [A]_x000d_
 Celkem: A = 163,610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</si>
  <si>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</si>
  <si>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 "`viz projektová dokumentace, TZ a výkaz projektanta`"_x000d_
 "`VÝMĚNNÁ VRSTVA (VÝKOP + NÁSYP) v tl. 0,5 m`"_x000d_
 2821.2 = 2821,200 [A]_x000d_
 Celkem: A = 2821,200 [B]_x000d_</t>
  </si>
  <si>
    <t>SANAČNÍ ŽEBRA Z KAMENIVA DRCENÉHO ŠD</t>
  </si>
  <si>
    <t xml:space="preserve"> "`viz projektová dokumentace, TZ a výkaz projektanta`"_x000d_
 "`drenáž`"_x000d_
 "`DN 150, v rýze 0,5 x 0,75m`"_x000d_
 "`OBSYP DRENÁŽE FR. 8-32`"_x000d_
 150.248 = 150,248 [A]_x000d_
 Celkem: A = 150,248 [B]_x000d_</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</si>
  <si>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</si>
  <si>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</si>
  <si>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</si>
  <si>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 xml:space="preserve"> "`viz projektová dokumentace, TZ a výkaz projektanta`"_x000d_
 "`drenáž`"_x000d_
 "`DN 150, v rýze 0,5 x 0,75m`"_x000d_
 "`GEOTEXTILIE DO DREN. RÝHY 300 g/m2`"_x000d_
 1549.429 = 1549,429 [A]_x000d_
 Celkem: A = 1549,429 [B]_x000d_</t>
  </si>
  <si>
    <t xml:space="preserve">Položka zahrnuje: - dodávku a uložení předepsané fólie včetně potřebných přesahů - mimostaveništní a vnitrostaveništní dopravu  Položka nezahrnuje: - x Způsob měření: - přesahy se nezapočítávají do výměry</t>
  </si>
  <si>
    <t xml:space="preserve"> "`viz projektová dokumentace, TZ a výkaz projektanta`"_x000d_
 "`VÝMĚNNÁ VRSTVA (VÝKOP + NÁSYP) v tl. 0,5 m`"_x000d_
 2821.2*0.5 = 1410,600 [A]_x000d_
 Celkem: A = 1410,600 [B]_x000d_</t>
  </si>
  <si>
    <t xml:space="preserve"> "`viz projektová dokumentace, TZ a výkaz projektanta`"_x000d_
 "`GEOTEXTILIE 500 g/m2`"_x000d_
 2821.2 = 2821,200 [A]_x000d_
 Celkem: A = 2821,200 [B]_x000d_</t>
  </si>
  <si>
    <t xml:space="preserve"> "`viz projektová dokumentace, TZ a výkaz projektanta`"_x000d_
 "`podkladní beton pod vpusti c 12/15 tl. 100 mm`"_x000d_
 65,03*0.1 = 6,503 [A]_x000d_
 Celkem: A = 6,503 [B]_x000d_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</si>
  <si>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</si>
  <si>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 xml:space="preserve"> "`viz projektová dokumentace, TZ a výkaz projektanta`"_x000d_
 "podkladní lože pod vpusti z drc. kameniva tl. 100 mm"_x000d_
 65,03*0,1 = 6,503 [A]_x000d_
 Celkem: A = 6,503 [B]_x000d_</t>
  </si>
  <si>
    <t xml:space="preserve"> "`viz projektová dokumentace, TZ a výkaz projektanta`"_x000d_
 "`drenáž`"_x000d_
 "`DN 150, v rýze 0,5 x 0,75m`"_x000d_
 "`LOŽE POD DRENÁŽNÍ POTRUBÍ FR. 0-22 TL 50 MM`"_x000d_
 70.429*0.05 = 3,521 [A]_x000d_
 Celkem: A = 3,521 [B]_x000d_</t>
  </si>
  <si>
    <t>56143G</t>
  </si>
  <si>
    <t>SMĚSI Z KAMENIVA STMELENÉ CEMENTEM SC C 8/10 TL. DO 150MM</t>
  </si>
  <si>
    <t xml:space="preserve"> "`viz projektová dokumentace, TZ a výkaz projektanta`"_x000d_
 "` SC C 8/10 150 mm`"_x000d_
 "`VOZOVKA (MK obslužná)`"_x000d_
 380.6 = 380,600 [A]_x000d_
 Celkem: A = 380,600 [B]_x000d_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</si>
  <si>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</si>
  <si>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</si>
  <si>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</si>
  <si>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 xml:space="preserve"> "`viz projektová dokumentace, TZ a výkaz projektanta`"_x000d_
 "` SC C 8/10 170 mm`"_x000d_
 "`VOZOVKA (MK sběrná)`"_x000d_
 2327.6 = 2327,600 [A]_x000d_
 Celkem: A = 2327,600 [B]_x000d_</t>
  </si>
  <si>
    <t xml:space="preserve"> "`viz projektová dokumentace, TZ a výkaz projektanta`"_x000d_
 "`ŠDA TL. 250mm`"_x000d_
 "`VOZOVKA (MK sběrná)`"_x000d_
 2327.6*1.25 = 2909,500 [A]_x000d_
 "`VOZOVKA (MK obslužná)`"_x000d_
 "`ŠDB tl. 250 mm`"_x000d_
 380.6*1.25 = 475,750 [B]_x000d_
 Celkem: A+B = 3385,250 [C]_x000d_</t>
  </si>
  <si>
    <t>572123</t>
  </si>
  <si>
    <t>INFILTRAČNÍ POSTŘIK Z EMULZE DO 1,0KG/M2</t>
  </si>
  <si>
    <t xml:space="preserve"> "`viz projektová dokumentace, TZ a výkaz projektanta`"_x000d_
 "`VOZOVKA (MK obslužná)`"_x000d_
 "`PI-C  1,00 kg/m2`"_x000d_
 380.6 = 380,600 [A]_x000d_
 Celkem: A = 380,600 [B]_x000d_</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</si>
  <si>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</si>
  <si>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</si>
  <si>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</si>
  <si>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 xml:space="preserve"> "`viz projektová dokumentace, TZ a výkaz projektanta`"_x000d_
 "`VOZOVKA (MK sběrná)`"_x000d_
 "`PS-C  emulze 0,50 kg/m2`"_x000d_
 2327.6 = 2327,600 [A]_x000d_
 Celkem: A = 2327,600 [B]_x000d_</t>
  </si>
  <si>
    <t>572214</t>
  </si>
  <si>
    <t>SPOJOVACÍ POSTŘIK Z MODIFIK EMULZE DO 0,5KG/M2</t>
  </si>
  <si>
    <t xml:space="preserve"> "`viz projektová dokumentace, TZ a výkaz projektanta`"_x000d_
 "`VOZOVKA (MK sběrná)`"_x000d_
 "`PS-CP 0,25 kg/m2`"_x000d_
 2327.6 = 2327,600 [A]_x000d_
 "` PS-CP 0,35 kg/m`"_x000d_
 2327.6 = 2327,600 [B]_x000d_
 "`VOZOVKA (MK obslužná)`"_x000d_
 "`PS-CP 0,25 kg/m2`"_x000d_
 380.6 = 380,600 [C]_x000d_
 Celkem: A+B+C = 5035,800 [D]_x000d_</t>
  </si>
  <si>
    <t>574D66</t>
  </si>
  <si>
    <t>ASFALTOVÝ BETON PRO LOŽNÍ VRSTVY MODIFIK ACL 16+, 16S TL. 70MM</t>
  </si>
  <si>
    <t xml:space="preserve"> "`viz projektová dokumentace, TZ a výkaz projektanta`"_x000d_
 "`ACL 16+ tl. 70 mm,`"_x000d_
 "`VOZOVKA (MK sběrná)`"_x000d_
 2327.6 = 2327,600 [A]_x000d_
 Celkem: A = 2327,600 [B]_x000d_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</si>
  <si>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</si>
  <si>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574F98</t>
  </si>
  <si>
    <t>ASFALTOVÝ BETON PRO PODKLADNÍ VRSTVY MODIFIK ACP 22+, 22S TL. 100MM</t>
  </si>
  <si>
    <t xml:space="preserve"> "`viz projektová dokumentace, TZ a výkaz projektanta`"_x000d_
 "`ACP 22+ tl. 100 mm,`"_x000d_
 "`VOZOVKA (MK sběrná)`"_x000d_
 2327.6 = 2327,600 [A]_x000d_
 "`VOZOVKA (MK obslužná)`"_x000d_
 380.6 = 380,600 [B]_x000d_
 Celkem: A+B = 2708,200 [C]_x000d_</t>
  </si>
  <si>
    <t>574H3D</t>
  </si>
  <si>
    <t>ASFALTOVÝ BETON VELMI TENKÝ MODIFIK BBTM 8A TL. DO 30MM</t>
  </si>
  <si>
    <t xml:space="preserve"> "`viz projektová dokumentace, TZ a výkaz projektanta`"_x000d_
 "`BBTM 8A+ tl. 30 mm,`"_x000d_
 "`VOZOVKA (MK sběrná)`"_x000d_
 2327.6 = 2327,600 [A]_x000d_
 "`VOZOVKA (MK obslužná)`"_x000d_
 380.6 = 380,600 [B]_x000d_
 Celkem: A+B = 2708,200 [C]_x000d_</t>
  </si>
  <si>
    <t>R5825011</t>
  </si>
  <si>
    <t>OPRAVA CHODNÍKU</t>
  </si>
  <si>
    <t xml:space="preserve"> "`viz projektová dokumentace, TZ a výkaz projektanta`"_x000d_
 "`OPRAVA PŘÍPADNÉHO SESUNUTÉHO CHODNÍKU`"_x000d_
 66.0 = 66,000 [A]_x000d_
 Celkem: A = 66,000 [B]_x000d_</t>
  </si>
  <si>
    <t xml:space="preserve"> "`viz projektová dokumentace, TZ a výkaz projektanta`"_x000d_
 "`drenáž`"_x000d_
 "`DN 150, v rýze 0,5 x 0,75m`"_x000d_
 469.524 = 469,524 [A]_x000d_
 Celkem: A = 469,524 [B]_x000d_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</si>
  <si>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</si>
  <si>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</si>
  <si>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</si>
  <si>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 xml:space="preserve"> "`viz projektová dokumentace, TZ a výkaz projektanta`"_x000d_
 "skladba vpustí viz výkresy"_x000d_
 "`uliční vpusti v. 3 m`"_x000d_
 6 = 6,000 [A]_x000d_
 "`uliční vpusti v. 2,7 m`"_x000d_
 6 = 6,000 [B]_x000d_
 "uliční vpusti v. 2,41 m"_x000d_
 7 = 7,000 [H]_x000d_
 Celkové množství 19.000000 = 19,000 [I]_x000d_</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</si>
  <si>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</si>
  <si>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899521</t>
  </si>
  <si>
    <t>OBETONOVÁNÍ POTRUBÍ Z PROSTÉHO BETONU DO C8/10</t>
  </si>
  <si>
    <t xml:space="preserve"> "``viz projektová dokumentace, TZ a výkaz projektanta`` "_x000d_
 obetonování vpustí betonem C8/10 13,45 = 13,450 [A]_x000d_</t>
  </si>
  <si>
    <t>9111A3</t>
  </si>
  <si>
    <t>ZÁBRADLÍ SILNIČNÍ S VODOR MADLY - DEMONTÁŽ S PŘESUNEM</t>
  </si>
  <si>
    <t xml:space="preserve"> "`viz projektová dokumentace, TZ a výkaz projektanta`"_x000d_
 "`ODSTRANĚNÍ ZÁBRADLÍ V 1.1 m`"_x000d_
 146.3 = 146,300 [A]_x000d_
 Celkem: A = 146,300 [B]_x000d_</t>
  </si>
  <si>
    <t>Položka zahrnuje: - demontáž a odstranění zařízení - jeho odvoz na předepsané místo Položka nezahrnuje: - x</t>
  </si>
  <si>
    <t xml:space="preserve"> "`viz projektová dokumentace, TZ a výkaz projektanta`"_x000d_
 "značka P2 - na sloup VO"_x000d_
 2 = 2,000 [A]_x000d_
 "značka IP 11a + E 8e + E 13 + E 13 - sloupek, základ, víčko"_x000d_
 1*4 = 4,000 [B]_x000d_
 "značka IZ 8a - 2x sloupek, základ, víčko"_x000d_
 1 = 1,000 [C]_x000d_
 "značka IZ 8b - 2x sloupek, základ, víčko"_x000d_
 1 = 1,000 [D]_x000d_
 "značka P 4 + C 2b - sloupek, základ víčko"_x000d_
 1*2 = 2,000 [E]_x000d_
 "značka B 16 - umístění na mostě"_x000d_
 2 = 2,000 [F]_x000d_
 "značka B 20a -  sloupek, základ víčko"_x000d_
 1 = 1,000 [G]_x000d_
 "značka B 29 + B 24b - sloupek, základ, víčko"_x000d_
 1*2 = 2,000 [H]_x000d_
 "značka IP 20a - 2x sloupek, základ, víčko"_x000d_
 1 = 1,000 [I]_x000d_
 "značka P 2  - sloupek, základ, víčko"_x000d_
 2 = 2,000 [J]_x000d_
 "značka IP 4b + IP 2 - sloupek, základ, víčko"_x000d_
 1*2 = 2,000 [K]_x000d_
 "značka B 29 - na sloup VO"_x000d_
 1 = 1,000 [L]_x000d_
 "značka IP 20b - 2x sloupek, základ víčko"_x000d_
 1 = 1,000 [M]_x000d_
 "značka B 24a + E9 - na sloup VO"_x000d_
 1*2 = 2,000 [N]_x000d_
 "značka B24 b - sloupek, základ, víčko"_x000d_
 1 = 1,000 [O]_x000d_
 "značka IP 19 - 2x sloupek, základ, víčko"_x000d_
 1 = 1,000 [P]_x000d_
 Celkem: A+B+C+D+E+F+G+H+I+J+K+L+M+N+O+P = 26,000 [Q]_x000d_</t>
  </si>
  <si>
    <t>914181</t>
  </si>
  <si>
    <t>DOPR ZNAČ ZÁKL VEL HLINÍK FÓLIE TŘ 3 - DOD A MONT</t>
  </si>
  <si>
    <t xml:space="preserve"> "`viz projektová dokumentace, TZ a výkaz projektanta`"_x000d_
 "značka IP 6 ve žlutém rámu - na sloupu VO"_x000d_
 1 = 1,000 [A]_x000d_
 "značka IP 6 ve žlutém rámu - sloupek, základ, víčko"_x000d_
 2 = 2,000 [B]_x000d_
 "značka IP 6 ve žlutém rámu - umístěno na výložníku"_x000d_
 1 = 1,000 [C]_x000d_
 Celkem: A+B+C = 4,000 [D]_x000d_</t>
  </si>
  <si>
    <t xml:space="preserve"> "`viz projektová dokumentace, TZ a výkaz projektanta`"_x000d_
 "značka IP 11a  E 8e + E 13 + E 13 - sloupek, základ, víčko"_x000d_
 1 = 1,000 [A]_x000d_
 "značka IZ 8a - 2x sloupek, základ, víčko"_x000d_
 1*2 = 2,000 [B]_x000d_
 "značka IZ 8b - 2x sloupek, základ, víčko"_x000d_
 1*2 = 2,000 [C]_x000d_
 "značka P 4 + C 2b - sloupek, základ víčko"_x000d_
 1 = 1,000 [D]_x000d_
 "značka B 20a -  sloupek, základ víčko"_x000d_
 1 = 1,000 [E]_x000d_
 "značka IP 6 ve žlutém rámu - sloupek, základ, víčko"_x000d_
 2 = 2,000 [F]_x000d_
 "značka B 29 + B 24b - sloupek, základ, víčko"_x000d_
 1 = 1,000 [G]_x000d_
 "značka IP 20a - 2x sloupek, základ, víčko"_x000d_
 1*2 = 2,000 [H]_x000d_
 "značka P 2  - sloupek, základ, víčko"_x000d_
 2 = 2,000 [I]_x000d_
 "značka IP 4b + IP 2 - sloupek, základ, víčko"_x000d_
 1 = 1,000 [J]_x000d_
 "značka IP 20b - 2x sloupek, základ víčko"_x000d_
 1*2 = 2,000 [K]_x000d_
 "značka IP 6 ve žlutém rámu - umístěno na výložníku"_x000d_
 1 = 1,000 [L]_x000d_
 "značka B24 b - sloupek, základ, víčko"_x000d_
 1 = 1,000 [M]_x000d_
 "značka IP 19 - 2x sloupek, základ, víčko"_x000d_
 1 = 1,000 [N]_x000d_
 Celkem: A+B+C+D+E+F+G+H+I+J+K+L+M+N = 20,000 [O]_x000d_</t>
  </si>
  <si>
    <t>915111</t>
  </si>
  <si>
    <t>VODOROVNÉ DOPRAVNÍ ZNAČENÍ BARVOU HLADKÉ - DODÁVKA A POKLÁDKA</t>
  </si>
  <si>
    <t xml:space="preserve"> "`viz projektová dokumentace, TZ a výkaz projektanta`"_x000d_
 "`Vodorovné dopravní značení`"_x000d_
 "značka V 10g"_x000d_
 18.6*0.25 = 4,650 [A]_x000d_
 Celkem: A = 4,650 [B]_x000d_</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</si>
  <si>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</si>
  <si>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</si>
  <si>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</si>
  <si>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 xml:space="preserve"> "`viz projektová dokumentace, TZ a výkaz projektanta`"_x000d_
 "`Vodorovné dopravní značení`"_x000d_
 "značka V 7a + vodící pás 2x 3 proužky, š. 3m"_x000d_
 9.36*3.0 = 28,080 [A]_x000d_
 "značka V 7a + vodící pás 2x 3 proužky, š. 4m"_x000d_
 22.49*4.0 = 89,960 [B]_x000d_
 "značka V 13"_x000d_
 141.783 = 141,783 [C]_x000d_
 Celkem: A+B+C = 259,823 [D]_x000d_</t>
  </si>
  <si>
    <t>915221</t>
  </si>
  <si>
    <t>VODOR DOPRAV ZNAČ PLASTEM STRUKTURÁLNÍ NEHLUČNÉ - DOD A POKLÁDKA</t>
  </si>
  <si>
    <t xml:space="preserve"> "`viz projektová dokumentace, TZ a výkaz projektanta`"_x000d_
 "`Vodorovné dopravní značení`"_x000d_
 "značka V 2b 3/1,5/0,125"_x000d_
 111.9*0.125 = 13,988 [A]_x000d_
 "značka V 2b 3/1,5/0,25"_x000d_
 72.8*0.25 = 18,200 [B]_x000d_
 "značka V 1a 0,25"_x000d_
 264.5*0.25 = 66,125 [C]_x000d_
 "značka V 2b 1,5/1,5/0,25"_x000d_
 25.0*0.25 = 6,250 [D]_x000d_
 Celkem: A+B+C+D = 104,563 [E]_x000d_</t>
  </si>
  <si>
    <t>91551</t>
  </si>
  <si>
    <t>VODOROVNÉ DOPRAVNÍ ZNAČENÍ - PŘEDEM PŘIPRAVENÉ SYMBOLY</t>
  </si>
  <si>
    <t xml:space="preserve"> "`viz projektová dokumentace, TZ a výkaz projektanta`"_x000d_
 "`Vodorovné dopravní značení`"_x000d_
 "značka V 9a - šipka 5m vlevo"_x000d_
 2 = 2,000 [A]_x000d_
 "značka V 9a - šipka 5m rovně + vpravo"_x000d_
 2 = 2,000 [B]_x000d_
 "značka V 15 - symbol B 20a"_x000d_
 1 = 1,000 [C]_x000d_
 Celkem: A+B+C = 5,000 [D]_x000d_</t>
  </si>
  <si>
    <t>Položka zahrnuje: - dodání a pokládku předepsaného symbolu - předznačení a reflexní úpravu Položka nezahrnuje: - x</t>
  </si>
  <si>
    <t>91552</t>
  </si>
  <si>
    <t>VODOR DOPRAV ZNAČ - PÍSMENA</t>
  </si>
  <si>
    <t xml:space="preserve"> "`viz projektová dokumentace, TZ a výkaz projektanta`"_x000d_
 "`Vodorovné dopravní značení`"_x000d_
 "značka V 15 - nápis BUS"_x000d_
 14*3 = 42,000 [A]_x000d_
 "značka V 15 - nápis POZOR TRAM"_x000d_
 4*9 = 36,000 [B]_x000d_
 Celkem: A+B = 78,000 [C]_x000d_</t>
  </si>
  <si>
    <t>Položka zahrnuje: - dodání a pokládku nátěrového materiálu - předznačení a reflexní úpravu Položka nezahrnuje: - x</t>
  </si>
  <si>
    <t>91772</t>
  </si>
  <si>
    <t>OBRUBA Z DLAŽEBNÍCH KOSTEK DROBNÝCH</t>
  </si>
  <si>
    <t xml:space="preserve"> "`viz projektová dokumentace, TZ a výkaz projektanta`"_x000d_
 "`dvouřádek ZE ŽK`"_x000d_
 2*583.22 = 1166,440 [A]_x000d_
 Celkem: A = 1166,440 [B]_x000d_</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</si>
  <si>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</si>
  <si>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</si>
  <si>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</si>
  <si>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 xml:space="preserve"> "`viz projektová dokumentace, TZ a výkaz projektanta`"_x000d_
 "`prořezání spáry + zalití asf. Zálivkou`"_x000d_
 52.5 = 52,500 [A]_x000d_
 "`řezání asfaltu tl 100 mm`"_x000d_
 52.5 = 52,500 [B]_x000d_
 Celkem: A+B = 105,000 [C]_x000d_</t>
  </si>
  <si>
    <t>Položka zahrnuje: - řezání vozovkové vrstvy v předepsané tloušťce - spotřeba vody Položka nezahrnuje: - x</t>
  </si>
  <si>
    <t>931315</t>
  </si>
  <si>
    <t>TĚSNĚNÍ DILATAČ SPAR ASF ZÁLIVKOU PRŮŘ DO 600MM2</t>
  </si>
  <si>
    <t xml:space="preserve"> "`viz projektová dokumentace, TZ a výkaz projektanta`"_x000d_
 "`prořezání spáry + zalití asf. Zálivkou`"_x000d_
 52.5 = 52,500 [A]_x000d_
 Celkem: A = 52,500 [B]_x000d_</t>
  </si>
  <si>
    <t>Položka zahrnuje: - dodávku a osazení předepsaného materiálu - očištění ploch spáry před úpravou - očištění okolí spáry po úpravě Položka nezahrnuje: - těsnící profil</t>
  </si>
  <si>
    <t>96687</t>
  </si>
  <si>
    <t>VYBOURÁNÍ ULIČNÍCH VPUSTÍ KOMPLETNÍCH</t>
  </si>
  <si>
    <t xml:space="preserve"> "`viz projektová dokumentace, TZ a výkaz projektanta`"_x000d_
 "`ODSTRANĚNÍ ULIČNÍCH VPUSTÍ`"_x000d_
 13.0 = 13,000 [A]_x000d_
 Celkem: A = 13,000 [B]_x000d_</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</si>
  <si>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</si>
  <si>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R029402</t>
  </si>
  <si>
    <t xml:space="preserve"> ``dle pol. 12273`` 271.245*1.9 = 515,366 [A]_x000d_
 ``dle pol. 12373`` 3152.6*1.9 = 5989,940 [B]_x000d_
 ``dle pol. 13273`` 150.248*1.9 = 285,471 [C]_x000d_
 ``dle pol. 13373`` 244,13*1.9 = 463,847 [D]_x000d_
 Celkem: A+B+C+D = 7254,624 [E]_x000d_</t>
  </si>
  <si>
    <t xml:space="preserve"> 987.012*2.2 = 2171,426 [A]_x000d_
 Celkem: A = 2171,426 [B]_x000d_</t>
  </si>
  <si>
    <t xml:space="preserve"> 157.2*2.2 = 345,840 [A]_x000d_
 58.176*2.2 = 127,987 [B]_x000d_
 1157.2*0.205 = 237,226 [C]_x000d_
 "vpusti"_x000d_
 13*1.0*2.2 = 28,600 [D]_x000d_
 Celkem: A+B+C+D = 739,653 [E]_x000d_</t>
  </si>
  <si>
    <t>POPLATKY ZA LIKVIDACI ODPADŮ NEKONTAMINOVANÝCH - 17 05 04 KAMENNÁ SUŤ VČ. DOPRAVY NA SKLÁDKU A MANIPULACE</t>
  </si>
  <si>
    <t xml:space="preserve"> 1286.268*2.05 = 2636,849 [A]_x000d_
 "`obruby z žul. kostek`"_x000d_
 583.0*0.115*2 = 134,090 [B]_x000d_
 Celkem: A+B = 2770,939 [C]_x000d_</t>
  </si>
  <si>
    <t>R015575</t>
  </si>
  <si>
    <t>943</t>
  </si>
  <si>
    <t>NEOCEŇOVAT - POPLATKY ZA LIKVIDACI ODPADŮ NEBEZPEČNÝCH - 17 03 01* ASFALTOVÉ SMĚSI OBSAHUJÍCÍ DEHET VČ. DOPRAVY NA SKLÁDKU A MANIPULACE</t>
  </si>
  <si>
    <t>POPLATKY ZA LIKVIDACI ODPADŮ NEBEZPEČNÝCH - 17 03 01* ASFALTOVÉ SMĚSI OBSAHUJÍCÍ DEHET VČ. DOPRAVY NA SKLÁDKU A MANIPULACE</t>
  </si>
  <si>
    <t xml:space="preserve"> 128.16*2.2 = 281,952 [A]_x000d_
 Celkem: A = 281,952 [B]_x000d_</t>
  </si>
  <si>
    <t xml:space="preserve"> "`dle pol. 911A3, 25kg/m`"_x000d_
 146.3*25.0/1000 = 3,658 [A]_x000d_
 Celkem: A = 3,658 [B]_x000d_</t>
  </si>
  <si>
    <t>SO 31-50-02</t>
  </si>
  <si>
    <t>Úprava ÚK ke Kauflandu vč. chodníku</t>
  </si>
  <si>
    <t xml:space="preserve"> "`viz projektová dokumentace, TZ a výkaz projektanta`"_x000d_
 "`ODSTRANĚNÍ ZEMINY tl. 0,65 m`"_x000d_
 32.5*0.65 = 21,125 [A]_x000d_
 Celkem: A = 21,125 [B]_x000d_</t>
  </si>
  <si>
    <t xml:space="preserve"> "`viz projektová dokumentace, TZ a výkaz projektanta`"_x000d_
 "`VÝMĚNNÁ VRSTVA (VÝKOP + NÁSYP) v tl. 0,5 m`"_x000d_
 196.8*0.5 = 98,400 [A]_x000d_
 "`VÝMĚNNÁ VRSTVA (VÝKOP + NÁSYP) v tl. 0,3 m`"_x000d_
 54.6*0.3 = 16,380 [B]_x000d_
 Celkem: A+B = 114,780 [C]_x000d_</t>
  </si>
  <si>
    <t xml:space="preserve"> "`viz projektová dokumentace, TZ a výkaz projektanta`"_x000d_
 "`drenáž`"_x000d_
 "`DN 150, v rýze 0,5 x 0,75m`"_x000d_
 "`VYHLOUBENÍ RÝH PRO DRENÁŽ`"_x000d_
 17.072 = 17,072 [A]_x000d_
 Celkem: A = 17,072 [B]_x000d_</t>
  </si>
  <si>
    <t xml:space="preserve"> "`viz projektová dokumentace, TZ a výkaz projektanta`"_x000d_
 "`VÝKOP (vpust)`"_x000d_
 26,901 = 26,901 [A]_x000d_
 Celkem: A = 26,901 [B]_x000d_</t>
  </si>
  <si>
    <t xml:space="preserve"> "`viz projektová dokumentace, TZ a výkaz projektanta`"_x000d_
 "`obsyp vpustí`"_x000d_
 15,47 = 15,470 [A]_x000d_
 Celkem: A = 15,470 [B]_x000d_</t>
  </si>
  <si>
    <t xml:space="preserve"> "`viz projektová dokumentace, TZ a výkaz projektanta`"_x000d_
 "`VÝMĚNNÁ VRSTVA (VÝKOP + NÁSYP) v tl. 0,5 m`"_x000d_
 196.8 = 196,800 [A]_x000d_
 "`VÝMĚNNÁ VRSTVA (VÝKOP + NÁSYP) v tl. 0,3 m`"_x000d_
 54.6 = 54,600 [B]_x000d_
 Celkem: A+B = 251,400 [C]_x000d_</t>
  </si>
  <si>
    <t xml:space="preserve"> "`viz projektová dokumentace, TZ a výkaz projektanta`"_x000d_
 "`drenáž`"_x000d_
 "`DN 150, v rýze 0,5 x 0,75m`"_x000d_
 "`OBSYP DRENÁŽE FR. 8-32`"_x000d_
 17.072 = 17,072 [A]_x000d_
 Celkem: A = 17,072 [B]_x000d_</t>
  </si>
  <si>
    <t xml:space="preserve"> "`viz projektová dokumentace, TZ a výkaz projektanta`"_x000d_
 "`drenáž`"_x000d_
 "`DN 150, v rýze 0,5 x 0,75m`"_x000d_
 "`GEOTEXTILIE DO DREN. RÝHY 500 g/m2`"_x000d_
 176.055 = 176,055 [A]_x000d_
 Celkem: A = 176,055 [B]_x000d_</t>
  </si>
  <si>
    <t xml:space="preserve"> "`viz projektová dokumentace, TZ a výkaz projektanta`"_x000d_
 "`GEOTEXTILIE 500 g/m2`"_x000d_
 251.4 = 251,400 [A]_x000d_
 Celkem: A = 251,400 [B]_x000d_</t>
  </si>
  <si>
    <t xml:space="preserve"> "`viz projektová dokumentace, TZ a výkaz projektanta`"_x000d_
 "`podkladní beton pod vpusti c 12/15 tl. 100 mm`"_x000d_
 6.85*0.1 = 0,685 [A]_x000d_
 Celkem: A = 0,685 [B]_x000d_</t>
  </si>
  <si>
    <t xml:space="preserve"> "`viz projektová dokumentace, TZ a výkaz projektanta`"_x000d_
 "podkladní lože pod vpusti z drc. kameniva tl. 100 mm"_x000d_
 6,85*0,1 = 0,685 [A]_x000d_
 Celkem: A = 0,685 [B]_x000d_</t>
  </si>
  <si>
    <t xml:space="preserve"> "`viz projektová dokumentace, TZ a výkaz projektanta`"_x000d_
 "`drenáž`"_x000d_
 "`DN 150, v rýze 0,5 x 0,75m`"_x000d_
 "`LOŽE POD DRENÁŽNÍ POTRUBÍ FR. 0-22 TL 50 MM`"_x000d_
 8.0025-0.05 = 7,953 [A]_x000d_
 Celkem: A = 7,953 [B]_x000d_</t>
  </si>
  <si>
    <t>56333</t>
  </si>
  <si>
    <t>VOZOVKOVÉ VRSTVY ZE ŠTĚRKODRTI TL. DO 150MM</t>
  </si>
  <si>
    <t xml:space="preserve"> "`viz projektová dokumentace, TZ a výkaz projektanta`"_x000d_
 "`---------------`"_x000d_
 "`VOZOVKA (MK obslužná)`"_x000d_
 "` ŠDA tl. 150 mm`"_x000d_
 180.4*1.25 = 225,500 [A]_x000d_
 "`ŠDB tl. 150 mm`"_x000d_
 180.4*1.25 = 225,500 [B]_x000d_
 Celkem: A+B = 451,000 [C]_x000d_</t>
  </si>
  <si>
    <t xml:space="preserve"> "`viz projektová dokumentace, TZ a výkaz projektanta`"_x000d_
 "`chodník (chodník)`"_x000d_
 "`ŠDA TL. 250mm`"_x000d_
 50.05 = 50,050 [A]_x000d_
 Celkem: A = 50,050 [B]_x000d_</t>
  </si>
  <si>
    <t xml:space="preserve"> "`viz projektová dokumentace, TZ a výkaz projektanta`"_x000d_
 "`VOZOVKA (MK obslužná)`"_x000d_
 "`PI-C 1,00 kg/m2`"_x000d_
 180.4*1.25 = 225,500 [A]_x000d_
 Celkem: A = 225,500 [B]_x000d_</t>
  </si>
  <si>
    <t xml:space="preserve"> "`viz projektová dokumentace, TZ a výkaz projektanta`"_x000d_
 "`VOZOVKA (MK obslužná)`"_x000d_
 "`PS-CP 0,25 kg/m2`"_x000d_
 180.4 = 180,400 [A]_x000d_
 "`PS-CP 0,35 kg/m2`"_x000d_
 180.4 = 180,400 [B]_x000d_
 Celkem: A+B = 360,800 [C]_x000d_</t>
  </si>
  <si>
    <t>574D56</t>
  </si>
  <si>
    <t>ASFALTOVÝ BETON PRO LOŽNÍ VRSTVY MODIFIK ACL 16+, 16S TL. 60MM</t>
  </si>
  <si>
    <t xml:space="preserve"> "`viz projektová dokumentace, TZ a výkaz projektanta`"_x000d_
 "`ACL 16+ tl. 60 mm,`"_x000d_
 "`VOZOVKA (MK obslužná)`"_x000d_
 180.4 = 180,400 [A]_x000d_
 Celkem: A = 180,400 [B]_x000d_</t>
  </si>
  <si>
    <t>574E58</t>
  </si>
  <si>
    <t>ASFALTOVÝ BETON PRO PODKLADNÍ VRSTVY ACP 22+, 22S TL. 60MM</t>
  </si>
  <si>
    <t xml:space="preserve"> "`viz projektová dokumentace, TZ a výkaz projektanta`"_x000d_
 "`ACP 22+ tl. 50 mm,`"_x000d_
 "`VOZOVKA (MK obslužná)`"_x000d_
 180.4 = 180,400 [A]_x000d_
 Celkem: A = 180,400 [B]_x000d_</t>
  </si>
  <si>
    <t xml:space="preserve"> "`viz projektová dokumentace, TZ a výkaz projektanta`"_x000d_
 "`BBTM 8A+ tl. 30 mm,`"_x000d_
 "`VOZOVKA (MK obslužná)`"_x000d_
 180.4 = 180,400 [A]_x000d_
 Celkem: A = 180,400 [B]_x000d_</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</si>
  <si>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</si>
  <si>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 xml:space="preserve"> "`viz projektová dokumentace, TZ a výkaz projektanta`"_x000d_
 "`chodník (chodník)`"_x000d_
 "`DL 60 mm, L 40 mm``"_x000d_
 "`dlažba 200x200x60 šedá s fazetami`"_x000d_
 50.05 = 50,050 [A]_x000d_
 Celkem: A = 50,050 [B]_x000d_</t>
  </si>
  <si>
    <t xml:space="preserve"> "`viz projektová dokumentace, TZ a výkaz projektanta`"_x000d_
 "`drenáž`"_x000d_
 "`DN 150, v rýze 0,5 x 0,75m`"_x000d_
 53.35 = 53,350 [A]_x000d_
 Celkem: A = 53,350 [B]_x000d_</t>
  </si>
  <si>
    <t xml:space="preserve"> "`viz projektová dokumentace, TZ a výkaz projektanta`"_x000d_
 "skladba vpusti viz výkres"_x000d_
 "`uliční vpusti v. 2,41 m`"_x000d_
 2 = 2,000 [A]_x000d_
 Celkem: A = 2,000 [B]_x000d_</t>
  </si>
  <si>
    <t xml:space="preserve"> "``viz projektová dokumentace, TZ a výkaz projektanta`` "_x000d_
 obetonování vpustí betonem C8/10 1,42 = 1,420 [A]_x000d_</t>
  </si>
  <si>
    <t xml:space="preserve"> "`viz projektová dokumentace, TZ a výkaz projektanta`"_x000d_
 "značka IP 4b + B 4 - na sloupu VO"_x000d_
 2*1 = 2,000 [A]_x000d_
 "značka B 2"_x000d_
 1 = 1,000 [B]_x000d_
 "značka B 28+E 13+E 8a"_x000d_
 3*1 = 3,000 [C]_x000d_
 Celkem: A+B+C = 6,000 [D]_x000d_</t>
  </si>
  <si>
    <t xml:space="preserve"> "`viz projektová dokumentace, TZ a výkaz projektanta`"_x000d_
 "značka B 2"_x000d_
 1 = 1,000 [A]_x000d_
 "značka B 28+E 13+E 8a"_x000d_
 1 = 1,000 [B]_x000d_
 Celkem: A+B = 2,000 [C]_x000d_</t>
  </si>
  <si>
    <t xml:space="preserve"> "`viz projektová dokumentace, TZ a výkaz projektanta`"_x000d_
 "`Vodorovné dopravní značení`"_x000d_
 "`značka V 13`"_x000d_
 77.0 = 77,000 [A]_x000d_
 Celkem: A = 77,000 [B]_x000d_</t>
  </si>
  <si>
    <t xml:space="preserve"> "`viz projektová dokumentace, TZ a výkaz projektanta`"_x000d_
 "`prořezání spáry + zalití asf. Zálivkou`"_x000d_
 6.5 = 6,500 [A]_x000d_
 Celkem: A = 6,500 [B]_x000d_</t>
  </si>
  <si>
    <t>R029403</t>
  </si>
  <si>
    <t xml:space="preserve"> ``dle pol. 12273`` 21.125*1.9 = 40,138 [A]_x000d_
 ``dle pol. 12373`` 114.78*1.9 = 218,082 [B]_x000d_
 ``dle pol. 13273`` 17.072*1.9 = 32,437 [C]_x000d_
 ``dle pol. 13373`` 26,901*1.9 = 51,112 [D]_x000d_
 Celkem: A+B+C+D = 341,768 [E]_x000d_</t>
  </si>
  <si>
    <t>SO 31-52-01</t>
  </si>
  <si>
    <t>Úprava chodníků u MK v ulici Bubeníčkova</t>
  </si>
  <si>
    <t xml:space="preserve"> "`viz projektová dokumentace, TZ a výkaz projektanta`"_x000d_
 "`ODSTRANĚNÍ ZEMINY tl. 0,35 m`"_x000d_
 140.4*0.35 = 49,140 [A]_x000d_
 Celkem: A = 49,140 [B]_x000d_</t>
  </si>
  <si>
    <t xml:space="preserve"> "`viz projektová dokumentace, TZ a výkaz projektanta`"_x000d_
 "`VÝMĚNNÁ VRSTVA (VÝKOP + NÁSYP) v tl. 0,3 m`"_x000d_
 1946.472*0.3 = 583,942 [A]_x000d_
 Celkem: A = 583,942 [B]_x000d_</t>
  </si>
  <si>
    <t xml:space="preserve"> "`viz projektová dokumentace, TZ a výkaz projektanta`"_x000d_
 "`ZÁHOZ ZEMINOU HUTNĚNÝ, tl. 0,40 m`"_x000d_
 224.4*0.4 = 89,760 [A]_x000d_
 Celkem: A = 89,760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</si>
  <si>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</si>
  <si>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"`viz projektová dokumentace, TZ a výkaz projektanta`"_x000d_
 "`VÝMĚNNÁ VRSTVA (VÝKOP + NÁSYP) v tl. 0,3 m`"_x000d_
 1946.472 = 1946,472 [A]_x000d_
 Celkem: A = 1946,472 [B]_x000d_</t>
  </si>
  <si>
    <t>18231</t>
  </si>
  <si>
    <t>ROZPROSTŘENÍ ORNICE V ROVINĚ V TL DO 0,10M</t>
  </si>
  <si>
    <t xml:space="preserve"> "viz projektová dokumentace, TZ a výkaz projektanta"_x000d_
 "OHUMUSOVÁNÍ ZEMINOU tl. 100 mm + osetí trávou"_x000d_
 224.4 = 224,400 [A]_x000d_
 Celkem: A = 224,400 [B]_x000d_</t>
  </si>
  <si>
    <t>Položka zahrnuje: - nutné přemístění ornice z dočasných skládek vzdálených do 50m - rozprostření ornice v předepsané tloušťce v rovině a ve svahu do 1:5 Položka nezahrnuje: - x</t>
  </si>
  <si>
    <t>Položka zahrnuje: - dodání předepsané travní směsi, hydroosev na ornici, zalévání, první pokosení, to vše bez ohledu na sklon terénu Položka nezahrnuje: - x</t>
  </si>
  <si>
    <t>Položka zahrnuje: - pokosení se shrabáním, naložení shrabků na dopravní prostředek, s odvozem a se složením, to vše bez ohledu na sklon terénu - nutné zalití a hnojení Položka nezahrnuje: - x</t>
  </si>
  <si>
    <t xml:space="preserve"> "viz projektová dokumentace, TZ a výkaz projektanta"_x000d_
 "10l / m2"_x000d_
 "OHUMUSOVÁNÍ ZEMINOU tl. 100 mm + osetí trávou"_x000d_
 224.4*10*0.001 = 2,244 [A]_x000d_
 Celkem: A = 2,244 [B]_x000d_</t>
  </si>
  <si>
    <t>Položka zahrnuje - veškerý materiál, výrobky a polotovary, včetně mimostaveništní a vnitrostaveništní dopravy (rovněž přesuny), včetně naložení a složení, případně s uložením Položka nezahrnuje: - x</t>
  </si>
  <si>
    <t>R182310</t>
  </si>
  <si>
    <t>POPLATEK ZA NÁKUP ZEMINY VHODNÉ K OHUMUSOVÁNÍ, VČETNĚ NALOŽENÍ, SLOŽENÍ A DOVOZU NA MÍSTO STAVBY</t>
  </si>
  <si>
    <t xml:space="preserve"> "viz projektová dokumentace, TZ a výkaz projektanta"_x000d_
 224.4*0.1 = 22,440 [A]_x000d_</t>
  </si>
  <si>
    <t xml:space="preserve"> "`viz projektová dokumentace, TZ a výkaz projektanta`"_x000d_
 "`chodník (sjezd)`"_x000d_
 "` SC C 8/10 150 mm`"_x000d_
 58.0714 = 58,071 [A]_x000d_
 Celkem: A = 58,071 [B]_x000d_</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</si>
  <si>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</si>
  <si>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 "`viz projektová dokumentace, TZ a výkaz projektanta`"_x000d_
 "`chodník (sjezd)`"_x000d_
 "`ŠDB tl. 150 mm`"_x000d_
 58.0714 = 58,071 [A]_x000d_
 Celkem: A = 58,071 [B]_x000d_</t>
  </si>
  <si>
    <t xml:space="preserve"> "`viz projektová dokumentace, TZ a výkaz projektanta`"_x000d_
 "`chodník (chodník)`"_x000d_
 "`ŠDA TL. 250mm`"_x000d_
 1583.5014 = 1583,501 [A]_x000d_
 Celkem: A = 1583,501 [B]_x000d_</t>
  </si>
  <si>
    <t>56336</t>
  </si>
  <si>
    <t>VOZOVKOVÉ VRSTVY ZE ŠTĚRKODRTI TL. DO 300MM</t>
  </si>
  <si>
    <t xml:space="preserve"> "`viz projektová dokumentace, TZ a výkaz projektanta`"_x000d_
 "`DĚLÍCÍ PÁS Z ŽULOVÝCH KOSTEK`"_x000d_
 "`ŠDB 300 mm`"_x000d_
 31.13 = 31,130 [A]_x000d_
 "`Chodník (budoucí cyklostezka)`"_x000d_
 "`ŠDA 280 mm`"_x000d_
 161.71*1.15 = 185,967 [B]_x000d_
 Celkem: A+B = 217,097 [C]_x000d_</t>
  </si>
  <si>
    <t xml:space="preserve"> "`viz projektová dokumentace, TZ a výkaz projektanta`"_x000d_
 "`Chodník (budoucí cyklostezka)`"_x000d_
 "`PI-C 1,00 kg/m2`"_x000d_
 161.71*1.15 = 185,967 [A]_x000d_
 Celkem: A = 185,967 [B]_x000d_</t>
  </si>
  <si>
    <t xml:space="preserve"> "`viz projektová dokumentace, TZ a výkaz projektanta`"_x000d_
 "`Chodník (budoucí cyklostezka)`"_x000d_
 "`PS-CP 0,25 kg/m2`"_x000d_
 161.71*1.05 = 169,796 [A]_x000d_
 Celkem: A = 169,796 [B]_x000d_</t>
  </si>
  <si>
    <t>574A33</t>
  </si>
  <si>
    <t>ASFALTOVÝ BETON PRO OBRUSNÉ VRSTVY ACO 11 TL. 40MM</t>
  </si>
  <si>
    <t xml:space="preserve"> "`viz projektová dokumentace, TZ a výkaz projektanta`"_x000d_
 "`Chodník (budoucí cyklostezka)`"_x000d_
 "`ACO 11 40 mm`"_x000d_
 161.71 = 161,710 [A]_x000d_
 Celkem: A = 161,710 [B]_x000d_</t>
  </si>
  <si>
    <t>574E66</t>
  </si>
  <si>
    <t>ASFALTOVÝ BETON PRO PODKLADNÍ VRSTVY ACP 16+, 16S TL. 70MM</t>
  </si>
  <si>
    <t xml:space="preserve"> "`viz projektová dokumentace, TZ a výkaz projektanta`"_x000d_
 "`ACP 16+ tl. 70 mm`"_x000d_
 "`Chodník (budoucí cyklostezka)`"_x000d_
 161.71*1.05 = 169,796 [A]_x000d_
 Celkem: A = 169,796 [B]_x000d_</t>
  </si>
  <si>
    <t>58221</t>
  </si>
  <si>
    <t>DLÁŽDĚNÉ KRYTY Z DROBNÝCH KOSTEK DO LOŽE Z KAMENIVA</t>
  </si>
  <si>
    <t xml:space="preserve"> "`viz projektová dokumentace, TZ a výkaz projektanta`"_x000d_
 "`DĚLÍCÍ PÁS Z ŽULOVÝCH KOSTEK`"_x000d_
 "`DL 100 mm, L 40 mm`"_x000d_
 31.13 = 31,130 [A]_x000d_
 Celkem: A = 31,130 [B]_x000d_</t>
  </si>
  <si>
    <t xml:space="preserve"> "`viz projektová dokumentace, TZ a výkaz projektanta`"_x000d_
 "`chodník (chodník)`"_x000d_
 "`DL 60 mm, L 40 mm``"_x000d_
 "dlažba 200x200x60 šedá s fazetami"_x000d_
 1479.595 = 1479,595 [A]_x000d_
 "dlažba 200x200x60 šedá bez fazet"_x000d_
 48.183 = 48,183 [B]_x000d_
 Celkem: A+B = 1527,778 [C]_x000d_</t>
  </si>
  <si>
    <t>582612</t>
  </si>
  <si>
    <t>KRYTY Z BETON DLAŽDIC SE ZÁMKEM ŠEDÝCH TL 80MM DO LOŽE Z KAM</t>
  </si>
  <si>
    <t xml:space="preserve"> "`viz projektová dokumentace, TZ a výkaz projektanta`"_x000d_
 "`chodník (sjezd)`"_x000d_
 "`DL 80 mm, L 40 mm`"_x000d_
 "dlažba 200x100x80 šedá s fazetami"_x000d_
 47.483 = 47,483 [A]_x000d_
 "dlažba 200x200x80 šedá bez fazet"_x000d_
 5.294 = 5,294 [B]_x000d_
 Celkem: A+B = 52,777 [C]_x000d_</t>
  </si>
  <si>
    <t xml:space="preserve"> "`viz projektová dokumentace, TZ a výkaz projektanta`"_x000d_
 "`chodník (chodník)`"_x000d_
 "`DL 60 mm, L 40mm``"_x000d_
 "dlažba 200x100x60 tmavě šedá (antracit) s fazetami"_x000d_
 1.607 = 1,607 [A]_x000d_
 Celkem: A = 1,607 [B]_x000d_</t>
  </si>
  <si>
    <t xml:space="preserve"> "`viz projektová dokumentace, TZ a výkaz projektanta`"_x000d_
 "`chodník (chodník)`"_x000d_
 "`DL 60 mm, L 40 mm``"_x000d_
 "dlažba 200x100x60 reliéfní antracit "_x000d_
 54.116 = 54,116 [A]_x000d_
 Celkem: A = 54,116 [B]_x000d_</t>
  </si>
  <si>
    <t>58261B</t>
  </si>
  <si>
    <t>KRYTY Z BETON DLAŽDIC SE ZÁMKEM BAREV RELIÉF TL 80MM DO LOŽE Z KAM</t>
  </si>
  <si>
    <t xml:space="preserve"> "`viz projektová dokumentace, TZ a výkaz projektanta`"_x000d_
 "`chodník (sjezd)`"_x000d_
 "`DL 80 mm, L 40 mm`"_x000d_
 "dlažba 200x100x80 reliéfní antracit "_x000d_
 5.294 = 5,294 [A]_x000d_
 Celkem: A = 5,294 [B]_x000d_</t>
  </si>
  <si>
    <t xml:space="preserve"> "`viz projektová dokumentace, TZ a výkaz projektanta`"_x000d_
 "`BETONOVÝ OBRUBNÍK 100x200`"_x000d_
 113.19 = 113,190 [A]_x000d_
 "`BETONOVÝ OBRUBNÍK 100x250`"_x000d_
 226.8 = 226,800 [B]_x000d_
 Celkem: A+B = 339,990 [C]_x000d_</t>
  </si>
  <si>
    <t xml:space="preserve"> "`viz projektová dokumentace, TZ a výkaz projektanta`"_x000d_
 "`BETONOVÝ OBRUBNÍK 150x250`"_x000d_
 450.765 = 450,765 [A]_x000d_
 "`BETONOVÝ OBRUBNÍK 150x150 (snížení - nájezdový)`"_x000d_
 75.495 = 75,495 [B]_x000d_
 "`BETONOVÝ OBRUBNÍK PŘECHODOVÝ LEVÝ`"_x000d_
 11.0 = 11,000 [C]_x000d_
 "`BETONOVÝ OBRUBNÍK PŘECHODOVÝ LEVÝ`"_x000d_
 11.0 = 11,000 [D]_x000d_
 Celkem: A+B+C+D = 548,260 [E]_x000d_</t>
  </si>
  <si>
    <t>R029404</t>
  </si>
  <si>
    <t xml:space="preserve"> "`dle pol. 12373`"_x000d_
 583.942*1.9 = 1109,490 [A]_x000d_
 49.14*1.9 = 93,366 [B]_x000d_
 "`odpočet zpětný zásyp`"_x000d_
 -89.76*1.9 = -170,544 [C]_x000d_
 Celkem: A+B+C = 1032,312 [D]_x000d_</t>
  </si>
  <si>
    <t>SO 31-59-01</t>
  </si>
  <si>
    <t>Dopravní opatření během stavby</t>
  </si>
  <si>
    <t xml:space="preserve"> "`viz projektová dokumentace, TZ a výkaz projektanta`"_x000d_
 "`DEMOLICE VOZOVKA  - ASFALTOVÝ POVRCH BEZ DEHTU - celková tl. 620mm, asfalt bet dehtu tl. 110 mm`"_x000d_
 2150.4*0.11 = 236,544 [A]_x000d_
 "`DEMOLICE VOZOVKA  - ASFALTOVÝ POVRCH BEZ DEHTU - ceková tl. 400 mm, asfalt bez dehtu 110 mm`"_x000d_
 252.0*0.11 = 27,720 [B]_x000d_
 "`DEMOLICE VOZOVKA  - ASFALTOVÝ POVRCH BEZ DEHTU - ceková tl. 440 mm, asfalt bez dehtu 110 mm`"_x000d_
 264.00*0.11 = 29,040 [C]_x000d_
 "`DEMOLICE CHODNÍKŮ -  ASFALTOVÝ POVRCH BEZ DEHTU, celková tl. 340 mm,  asfalt bez dehtu tl. 90 mm`"_x000d_
 393.6*(0.09) = 35,424 [D]_x000d_
 Mezisoučet: A+B+C+D = 328,728 [E]_x000d_
 Celkem: A+B+C+D = 328,728 [F]_x000d_</t>
  </si>
  <si>
    <t xml:space="preserve"> "`viz projektová dokumentace, TZ a výkaz projektanta`"_x000d_
 "`DEMOLICE VOZOVKA  - ASFALTOVÝ POVRCH BEZ DEHTU - celková tl. 620mm, asfalt bet dehtu tl. 110 mm`"_x000d_
 2150.4*(0.62-0.11) = 1096,704 [A]_x000d_
 "`DEMOLICE VOZOVKA  - ASFALTOVÝ POVRCH BEZ DEHTU - ceková tl. 400 mm, asfalt bez dehtu 110 mm`"_x000d_
 252.0*(0.4-0.11) = 73,080 [B]_x000d_
 "`DEMOLICE VOZOVKA  - ASFALTOVÝ POVRCH BEZ DEHTU - ceková tl. 440 mm, asfalt bez dehtu 110 mm`"_x000d_
 264.0*(0.44-0.11) = 87,120 [C]_x000d_
 "`DEMOLICE CHODNÍKŮ -  celková tl. 340 mm,  asfalt bez dehtu tl. 90 mm`"_x000d_
 393.6*(0.34-0.09) = 98,400 [D]_x000d_
 Mezisoučet: A+B+C+D = 1355,304 [E]_x000d_
 Celkem: A+B+C+D = 1355,304 [F]_x000d_</t>
  </si>
  <si>
    <t>11333</t>
  </si>
  <si>
    <t>ODSTRANĚNÍ PODKLADU ZPEVNĚNÝCH PLOCH S ASFALT POJIVEM</t>
  </si>
  <si>
    <t xml:space="preserve"> "`viz projektová dokumentace, TZ a výkaz projektanta`"_x000d_
 "`ODTĚŽENÍ DOSYPÁVKY Z ASF. RECYKLÁTU TL MIN 320 MM`"_x000d_
 79.2*0.32 = 25,344 [A]_x000d_
 Celkem: A = 25,344 [B]_x000d_</t>
  </si>
  <si>
    <t xml:space="preserve"> "`viz projektová dokumentace, TZ a výkaz projektanta`"_x000d_
 "VYTRHÁNÍ OBRUB SILNIČNÍCH BETONOVÝCH 150x250"_x000d_
 848.1 = 848,100 [A]_x000d_
 "VYTRHÁNÍ OBRUB SILNIČNÍCH BETONOVÝCH 150x150"_x000d_
 121 = 121,000 [B]_x000d_
 "VYTRHÁNÍ OBRUB CHODNÍKOVÝCH 100x250"_x000d_
 63.8 = 63,800 [C]_x000d_
 "VYTRHÁNÍ OBRUB CHODNÍKOVÝCH 100x200"_x000d_
 37.4 = 37,400 [D]_x000d_
 Celkem: A+B+C+D = 1070,300 [E]_x000d_</t>
  </si>
  <si>
    <t xml:space="preserve"> "`viz projektová dokumentace, TZ a výkaz projektanta`"_x000d_
 "`VÝKOP`"_x000d_
 510.0 = 510,000 [A]_x000d_
 "`VÝMĚNNÁ VRSTVA (VÝKOP + NÁSYP) v tl. 0,5 m`"_x000d_
 2666.4*0.5 = 1333,200 [B]_x000d_
 "`VÝMĚNNÁ VRSTVA (VÝKOP + NÁSYP) v tl. 0,3 m`"_x000d_
 393.6*0.3 = 118,080 [C]_x000d_
 Celkem: A+B+C = 1961,280 [D]_x000d_</t>
  </si>
  <si>
    <t xml:space="preserve"> "`viz projektová dokumentace, TZ a výkaz projektanta`"_x000d_
 "`VÝKOP (vpust)`"_x000d_
 177 = 177,000 [A]_x000d_
 Celkem: A = 177,000 [B]_x000d_</t>
  </si>
  <si>
    <t xml:space="preserve"> "`viz projektová dokumentace, TZ a výkaz projektanta`"_x000d_
 "`DOSYPÁVKA ZA OBRUBNÍKY Z ASFALTOVÉHO RECYKLÁTU TL. MIN 320 MM`"_x000d_
 79.2*0.32 = 25,344 [A]_x000d_
 Celkem: A = 25,344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</si>
  <si>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</si>
  <si>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"`viz projektová dokumentace, TZ a výkaz projektanta`"_x000d_
 "`obsyp vpustí`"_x000d_
 111,74 = 111,740 [A]_x000d_
 Celkem: A = 111,740 [B]_x000d_</t>
  </si>
  <si>
    <t xml:space="preserve"> "`viz projektová dokumentace, TZ a výkaz projektanta`"_x000d_
 3060.0 = 3060,000 [A]_x000d_
 Celkem: A = 3060,000 [B]_x000d_</t>
  </si>
  <si>
    <t xml:space="preserve"> "`viz projektová dokumentace, TZ a výkaz projektanta`"_x000d_
 "`VÝMĚNNÁ VRSTVA (VÝKOP + NÁSYP) v tl. 0,5 m`"_x000d_
 2666.4*0.5 = 1333,200 [A]_x000d_
 "`VÝMĚNNÁ VRSTVA (VÝKOP + NÁSYP) v tl. 0,3 m`"_x000d_
 393.6*0.3 = 118,080 [B]_x000d_
 Celkem: A+B = 1451,280 [C]_x000d_</t>
  </si>
  <si>
    <t xml:space="preserve"> "`viz projektová dokumentace, TZ a výkaz projektanta`"_x000d_
 "`GEOTEXTILIE 500 g/m2`"_x000d_
 3060.0 = 3060,000 [A]_x000d_
 Celkem: A = 3060,000 [B]_x000d_</t>
  </si>
  <si>
    <t xml:space="preserve"> "`viz projektová dokumentace, TZ a výkaz projektanta`"_x000d_
 "`podkladní beton pod vpusti c 12/15 tl. 100 mm`"_x000d_
 44,49*0.1 = 4,449 [A]_x000d_
 Celkem: A = 4,449 [B]_x000d_</t>
  </si>
  <si>
    <t xml:space="preserve"> "`viz projektová dokumentace, TZ a výkaz projektanta`"_x000d_
 "podkladní lože pod vpusti z drc. kameniva tl. 100 mm"_x000d_
 44,49*0,1 = 4,449 [A]_x000d_
 Celkem: A = 4,449 [B]_x000d_</t>
  </si>
  <si>
    <t xml:space="preserve"> "`viz projektová dokumentace, TZ a výkaz projektanta`"_x000d_
 "`---------------`"_x000d_
 "`VOZOVKA (MK obslužná)`"_x000d_
 "` ŠDA 0-32 tl. 140 mm`"_x000d_
 231.0*1.25 = 288,750 [A]_x000d_
 "` ŠDB 0-63 tl. 150 mm`"_x000d_
 231.0*1.25 = 288,750 [B]_x000d_
 "`VOZOVKA (MK obslužná)`"_x000d_
 "` ŠDA 0-32 tl. 150 mm`"_x000d_
 242.0*1.25 = 302,500 [C]_x000d_
 Celkem: A+B+C = 880,000 [D]_x000d_</t>
  </si>
  <si>
    <t>56334</t>
  </si>
  <si>
    <t>VOZOVKOVÉ VRSTVY ZE ŠTĚRKODRTI TL. DO 200MM</t>
  </si>
  <si>
    <t xml:space="preserve"> "`viz projektová dokumentace, TZ a výkaz projektanta`"_x000d_
 "`ŠDB 0-63 TL. 180mm`"_x000d_
 "`VOZOVKA (MK obslužná)`"_x000d_
 242.0*1.25 = 302,500 [A]_x000d_
 Celkem: A = 302,500 [B]_x000d_</t>
  </si>
  <si>
    <t xml:space="preserve"> "`viz projektová dokumentace, TZ a výkaz projektanta`"_x000d_
 "`ŠDA 0-32 TL. 250mm`"_x000d_
 "`chodník (CHODNÍK)`"_x000d_
 360.8 = 360,800 [A]_x000d_
 "`---------------`"_x000d_
 "`ŠDA 0-32 tl. 210 mm`"_x000d_
 "`VOZOVKA (MK sběrná) `"_x000d_
 1971.2 = 1971,200 [B]_x000d_
 Mezisoučet: A+B = 2332,000 [C]_x000d_
 2332.0*1.15 = 2681,800 [D]_x000d_
 Celkem: A+B+D = 5013,800 [E]_x000d_</t>
  </si>
  <si>
    <t xml:space="preserve"> "`viz projektová dokumentace, TZ a výkaz projektanta`"_x000d_
 "`provizorní stav`"_x000d_
 "`ŠDA 0-63 tl. 300 mm`"_x000d_
 "`VOZOVKA (MK sběrná) `"_x000d_
 1971.2*1.25 = 2464,000 [A]_x000d_
 Celkem: A = 2464,000 [B]_x000d_</t>
  </si>
  <si>
    <t xml:space="preserve"> "`viz projektová dokumentace, TZ a výkaz projektanta`"_x000d_
 "`PI-C 1,00 kg/m2`"_x000d_
 "`VOZOVKA (MK sběrná) `"_x000d_
 1971.2 = 1971,200 [A]_x000d_
 "`VOZOVKA (MK obslužná)`"_x000d_
 231.0 = 231,000 [B]_x000d_
 "`VOZOVKA (MK obslužná)`"_x000d_
 242.0 = 242,000 [C]_x000d_
 "`chodník (CHODNÍK)`"_x000d_
 360.8 = 360,800 [D]_x000d_
 Mezisoučet: A+B+C+D = 2805,000 [E]_x000d_
 2805.0*0.25 = 701,250 [F]_x000d_
 Celkem: A+B+C+D+F = 3506,250 [G]_x000d_</t>
  </si>
  <si>
    <t xml:space="preserve"> "`viz projektová dokumentace, TZ a výkaz projektanta`"_x000d_
 "`PS-CP 0,25 kg/m2`"_x000d_
 "`VOZOVKA (MK sběrná) `"_x000d_
 1971.2 = 1971,200 [A]_x000d_
 "`VOZOVKA (MK obslužná)`"_x000d_
 231.0 = 231,000 [B]_x000d_
 "`VOZOVKA (MK obslužná)`"_x000d_
 242.0 = 242,000 [C]_x000d_
 "`chodník (CHODNÍK)`"_x000d_
 360.8 = 360,800 [D]_x000d_
 Celkem: A+B+C+D = 2805,000 [E]_x000d_</t>
  </si>
  <si>
    <t xml:space="preserve"> "`viz projektová dokumentace, TZ a výkaz projektanta`"_x000d_
 "`ACO 11 tl. 40 mm`"_x000d_
 "`VOZOVKA (MK sběrná) `"_x000d_
 1971.2 = 1971,200 [A]_x000d_
 "`VOZOVKA (MK obslužná)`"_x000d_
 231.0 = 231,000 [B]_x000d_
 "`VOZOVKA (MK obslužná)`"_x000d_
 242.0 = 242,000 [C]_x000d_
 "`chodník (CHODNÍK)`"_x000d_
 360.8 = 360,800 [D]_x000d_
 Celkem: A+B+C+D = 2805,000 [E]_x000d_</t>
  </si>
  <si>
    <t>574E46</t>
  </si>
  <si>
    <t>ASFALTOVÝ BETON PRO PODKLADNÍ VRSTVY ACP 16+, 16S TL. 50MM</t>
  </si>
  <si>
    <t xml:space="preserve"> "`viz projektová dokumentace, TZ a výkaz projektanta`"_x000d_
 "`ACP 16+ tl. 50 mm,`"_x000d_
 "`chodník (CHODNÍK)`"_x000d_
 360.8 = 360,800 [A]_x000d_
 Celkem: A = 360,800 [B]_x000d_</t>
  </si>
  <si>
    <t xml:space="preserve"> "`viz projektová dokumentace, TZ a výkaz projektanta`"_x000d_
 "`ACP 16+ tl. 70 mm`"_x000d_
 "`VOZOVKA (MK sběrná) `"_x000d_
 1971.2 = 1971,200 [A]_x000d_
 "`VOZOVKA (MK obslužná)`"_x000d_
 231.0 = 231,000 [B]_x000d_
 "`VOZOVKA (MK obslužná)`"_x000d_
 242.0 = 242,000 [C]_x000d_
 Celkem: A+B+C = 2444,200 [D]_x000d_</t>
  </si>
  <si>
    <t xml:space="preserve"> "`viz projektová dokumentace, TZ a výkaz projektanta`"_x000d_
 "skladba vpusti viz výkres"_x000d_
 "`uliční vpusti v. 2,7 m`"_x000d_
 11 = 11,000 [A]_x000d_
 "`uliční vpusti v. 2,41 m`"_x000d_
 2 = 2,000 [B]_x000d_
 Celkem: A+B = 13,000 [C]_x000d_</t>
  </si>
  <si>
    <t xml:space="preserve"> "``viz projektová dokumentace, TZ a výkaz projektanta`` "_x000d_
 obetonování vpustí betonem C8/10 9,2 = 9,200 [A]_x000d_</t>
  </si>
  <si>
    <t>911FD1</t>
  </si>
  <si>
    <t>SVODIDLO BETON, ÚROVEŇ ZADRŽ H3 VÝŠ 1,2M - DODÁVKA A MONTÁŽ</t>
  </si>
  <si>
    <t xml:space="preserve"> "`viz projektová dokumentace, TZ a výkaz projektanta`"_x000d_
 "SVODIDLO BETONOVÉ JEDNOSTRANNÉ V. 1,20 m"_x000d_
 114.4 = 114,400 [A]_x000d_
 Celkem: A = 114,400 [B]_x000d_</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</si>
  <si>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</si>
  <si>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911FD3</t>
  </si>
  <si>
    <t>SVODIDLO BETON, ÚROVEŇ ZADRŽ H3 VÝŠ 1,2M - DEMONTÁŽ S PŘESUNEM</t>
  </si>
  <si>
    <t xml:space="preserve"> "`viz projektová dokumentace, TZ a výkaz projektanta`"_x000d_
 "VYZVEDNUTÍ A ODVOZ SVODIDLA BETON"_x000d_
 "SVODIDLO BETONOVÉ JEDNOSTRANNÉ V. 1,20 m"_x000d_
 114.4 = 114,400 [A]_x000d_
 Celkem: A = 114,400 [B]_x000d_</t>
  </si>
  <si>
    <t>Položka zahrnuje: - demontáž a odstranění zařízení - jeho odvoz na předepsané místo Položka nezahrnuje: - x Způsob měření: - vykazuje se délka svodidla v základní výšce, délka náběhů se nezapočítává</t>
  </si>
  <si>
    <t>916621</t>
  </si>
  <si>
    <t>VODÍCÍ STĚNY Z DÍLCŮ BETON - DOD A MONTÁŽ</t>
  </si>
  <si>
    <t xml:space="preserve"> "`viz projektová dokumentace, TZ a výkaz projektanta`"_x000d_
 "SVODIDLO BETONOVÉ 0,50 m - ROVNÝ KUS DL. 1 M"_x000d_
 5.0 = 5,000 [A]_x000d_
 "SVODIDLO BETONOVÉ 0,50 m - OBLOUKOVÝ KUS R= 1 M"_x000d_
 6.0 = 6,000 [B]_x000d_
 Celkem: A+B = 11,000 [C]_x000d_</t>
  </si>
  <si>
    <t>Položka zahrnuje: - dočasné prefabrikované vodící betonové stěny výšky max. 60cm - dodání zařízení v předepsaném provedení včetně jejich osazení - údržbu po celou dobu trvání funkce - náhradu zničených nebo ztracených kusů - nutnou opravu poškozených částí Položka nezahrnuje: - dočasné vodící stěny z prefabrikovaných betonových svodidel standardních výšek se vykazují v položkách 911**2, 911**3 a 911**9</t>
  </si>
  <si>
    <t>916623</t>
  </si>
  <si>
    <t>VODÍCÍ STĚNY Z DÍLCŮ BETON - DEMONTÁŽ</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</si>
  <si>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</si>
  <si>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 xml:space="preserve"> "`viz projektová dokumentace, TZ a výkaz projektanta`"_x000d_
 "OBRUBNÍK BETONOVÝ CHODNÍKOVÝ 100x250"_x000d_
 60.9 = 60,900 [A]_x000d_
 "OBRUBNÍK BETONOVÝ CHODNÍKOVÝ 100x200"_x000d_
 35.7 = 35,700 [B]_x000d_
 Celkem: A+B = 96,600 [C]_x000d_</t>
  </si>
  <si>
    <t xml:space="preserve"> "`viz projektová dokumentace, TZ a výkaz projektanta`"_x000d_
 "OBRUBNÍK BETONOVÝ SILNIČNÍ 150x250"_x000d_
 809.55 = 809,550 [A]_x000d_
 "OBRUBNÍK BETONOVÝ SILNIČNÍ 150x150"_x000d_
 115.5 = 115,500 [B]_x000d_
 "BETONOVÝ OBRUBNÍK PŘECHODOVÝ LEVÝ"_x000d_
 2 = 2,000 [C]_x000d_
 "BETONOVÝ OBRUBNÍK PŘECHODOVÝ PRAVÝ"_x000d_
 2 = 2,000 [D]_x000d_
 Celkem: A+B+C+D = 929,050 [E]_x000d_</t>
  </si>
  <si>
    <t>94818</t>
  </si>
  <si>
    <t>DOČASNÉ KONSTRUKCE DŘEVĚNÉ VČET ODSTRAN</t>
  </si>
  <si>
    <t xml:space="preserve"> "`viz projektová dokumentace, TZ a výkaz projektanta`"_x000d_
 "`vč. VYPRACOVÁNÍ REZALIZAČNÍ A DÍLENSKÉ DOKUMENTACE`"_x000d_
 "PROVIZORNÍ NÁSTUPIŠTNÍ OSTRŮVEK, DŘEVĚNÝ, 42 m x3 m 1ks"_x000d_
 42.0*3.0*0.15 = 18,900 [A]_x000d_
 "PROVIZORNÍ NÁSTUPIŠTNÍ OSTRŮVEK, DŘEVĚNÝ, 65 m x3 m"_x000d_
 65.0*3.0*0.15 = 29,250 [B]_x000d_
 Celkem: A+B = 48,150 [C]_x000d_</t>
  </si>
  <si>
    <t>Položka zahrnuje: - dovoz, montáž, údržbu, opotřebení (nájemné), demontáž, konzervaci, odvoz Položka nezahrnuje: - x</t>
  </si>
  <si>
    <t xml:space="preserve"> "`viz projektová dokumentace, TZ a výkaz projektanta`"_x000d_
 "DEMONTÁŽ ULIČNÍCH VPUSTÍ"_x000d_
 13.0 = 13,000 [A]_x000d_
 Celkem: A = 13,000 [B]_x000d_</t>
  </si>
  <si>
    <t>R9272301</t>
  </si>
  <si>
    <t>DOČASNÉ DOPRAVNÍ ZNAČENÍ A ZAŘÍZENÍ</t>
  </si>
  <si>
    <t xml:space="preserve"> "`vypracování a projednání dokumentace dočasného dopravního značení a zařízení (DDZ+SSZ)"_x000d_
 " `vypracování, projednání a aktualizace případných signálních plánů`"_x000d_
 " `samotné značení (vodorovné, svislé a ostatní) včetně světlené signalizace` - realizace, údržba, demontáž, nájem"_x000d_
 "úprava SSZ"_x000d_
 "`včetně zajištění a zřízení veškerých objížděk"_x000d_
 "zahrnuje veškeré náklady spojené s objednatelem požadovanými pracemi, službami, dodávkami a zařízením, nutnými k realizaci náplně položky"_x000d_
 " ``viz projektová dokumentace, TZ a výkaz projektanta`
"_x000d_
 1 = 1,000 [A]_x000d_
 Celkem: A = 1,000 [B]_x000d_</t>
  </si>
  <si>
    <t>Položka obsahuje kompletní práce, konstrukce, dodávky či služby dle popisu položky, výkazu výměr a dle veškerých grafických a textových částí projektové dokumentace.</t>
  </si>
  <si>
    <t>R95324</t>
  </si>
  <si>
    <t>SIGNÁLNÍ A VAROVNÉ PÁSY - NALEPENÍ A SEJMUTÍ</t>
  </si>
  <si>
    <t xml:space="preserve"> "`viz projektová dokumentace, TZ a výkaz projektanta`"_x000d_
 20.3 = 20,300 [A]_x000d_
 Celkem: A = 20,300 [B]_x000d_</t>
  </si>
  <si>
    <t>Položka zahrnuje:
- vlastní značky
- nosné prvky, připevňovací prvky a potřebný spojovací materiál
Položka nezahrnuje:
- x</t>
  </si>
  <si>
    <t xml:space="preserve"> ``dle pol. 12373`` 1961.28*1.9 = 3726,432 [A]_x000d_
 ``dle pol. 13373`` 177,0*1.9 = 336,300 [B]_x000d_
 Celkem: A+B = 4062,732 [C]_x000d_</t>
  </si>
  <si>
    <t xml:space="preserve"> 328.728*2.2 = 723,202 [A]_x000d_
 25.344*2.2 = 55,757 [B]_x000d_
 Celkem: A+B = 778,958 [C]_x000d_</t>
  </si>
  <si>
    <t xml:space="preserve"> 1070.3*0.205 = 219,412 [A]_x000d_
 31.488*2.2 = 69,274 [B]_x000d_
 "vpusti"_x000d_
 13*1.0*2.2 = 28,600 [C]_x000d_
 Celkem: A+B+C = 317,285 [D]_x000d_</t>
  </si>
  <si>
    <t>R015170</t>
  </si>
  <si>
    <t>909</t>
  </si>
  <si>
    <t>NEOCEŇOVAT - POPLATKY ZA LIKVIDACI ODPADŮ NEKONTAMINOVANÝCH - 17 02 01 DŘEVO PO STAVEBNÍM POUŽITÍ, Z DEMOLIC VČ. DOPRAVY NA SKLÁDKU A MANIPULACE</t>
  </si>
  <si>
    <t>POPLATKY ZA LIKVIDACI ODPADŮ NEKONTAMINOVANÝCH - 17 02 01 DŘEVO PO STAVEBNÍM POUŽITÍ, Z DEMOLIC VČ. DOPRAVY NA SKLÁDKU A MANIPULACE</t>
  </si>
  <si>
    <t xml:space="preserve"> "`dle pol. 94818`"_x000d_
 48.15*0.8 = 38,520 [A]_x000d_
 Celkem: A = 38,520 [B]_x000d_</t>
  </si>
  <si>
    <t xml:space="preserve"> 1355.304*2.05 = 2778,373 [A]_x000d_
 Celkem: A = 2778,373 [B]_x000d_</t>
  </si>
  <si>
    <t>D.2.2</t>
  </si>
  <si>
    <t>D.2.2.5</t>
  </si>
  <si>
    <t>Demolice</t>
  </si>
  <si>
    <t>SO 31-78-01</t>
  </si>
  <si>
    <t>ŽST Brno-Židenice, demolice budov u mostu ev. mm 157,872</t>
  </si>
  <si>
    <t>10364100</t>
  </si>
  <si>
    <t>zemina pro terénní úpravy - tříděná</t>
  </si>
  <si>
    <t xml:space="preserve"> "Materiál zásypu jam po demolici objektů"_x000d_
 "obytný dům"_x000d_
 (14.700*8.600+4.800*1.600)*1.2*2.05 = 329,886 [A]_x000d_
 Mezisoučet: A = 329,886 [B]_x000d_
 "Kůlna"_x000d_
 17.000*5.400*2.500*2.05 = 470,475 [C]_x000d_
 Mezisoučet: C = 470,475 [D]_x000d_
 "objekt prodejny"_x000d_
 8.000*(7.700+0.850)*0.300*2.05 = 42,066 [E]_x000d_
 Mezisoučet: E = 42,066 [F]_x000d_
 "po odstranění šachty"_x000d_
 1.5*1.2*1*2.05 = 3,690 [G]_x000d_
 Mezisoučet: G = 3,690 [H]_x000d_
 Celkem: A+C+E+G = 846,117 [I]_x000d_</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</si>
  <si>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</si>
  <si>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</si>
  <si>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</si>
  <si>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 "Rozebrání zpěvněných ploch z betonových dlaždic - určeno k odvozu na skládku"_x000d_
 100 = 100,000 [A]_x000d_
 Celkem: A = 100,000 [B]_x000d_</t>
  </si>
  <si>
    <t>132151254</t>
  </si>
  <si>
    <t>Hloubení rýh nezapažených š do 2000 mm v hornině třídy těžitelnosti I skupiny 1 a 2 objem do 500 m3 strojně</t>
  </si>
  <si>
    <t>Hloubení nezapažených rýh šířky přes 800 do 2 000 mm strojně s urovnáním dna do předepsaného profilu a spádu v hornině třídy těžitelnosti I skupiny 1 a 2 přes 100 do 500 m3</t>
  </si>
  <si>
    <t xml:space="preserve"> "Hloubení rýh pro demolici základových konstrukcí"_x000d_
 "obytný dům"_x000d_
 1.000*1.200*(14.700+8.600)*2 = 55,920 [A]_x000d_
 Mezisoučet: A = 55,920 [B]_x000d_
 "podsklepená kůlna - uvažován svahovaný výkop"_x000d_
 3.220*(7.400+17.000)*2 = 157,136 [C]_x000d_
 Mezisoučet: C = 157,136 [D]_x000d_
 Celkem: A+C = 213,056 [E]_x000d_</t>
  </si>
  <si>
    <t>133212812</t>
  </si>
  <si>
    <t>Hloubení nezapažených šachet v hornině třídy těžitelnosti I skupiny 3 plocha výkopu přes 4 do 20 m2 ručně</t>
  </si>
  <si>
    <t>Hloubení nezapažených šachet ručně v horninách třídy těžitelnosti I skupiny 3, půdorysná plocha výkopu přes 4 do 20 m2</t>
  </si>
  <si>
    <t xml:space="preserve"> "Výkop zeminy kolem vodovodní šachty"_x000d_
 "`---------------`"_x000d_
 (3.2*3.5-1.5*1.2)*1.000 = 9,400 [A]_x000d_
 Celkem: A = 9,400 [B]_x000d_</t>
  </si>
  <si>
    <t xml:space="preserve"> "Zpětný zásyp jam po demolici objektů"_x000d_
 "obytný dům"_x000d_
 (14.700*8.600+4.800*1.600)*1.2 = 160,920 [A]_x000d_
 Mezisoučet: A = 160,920 [B]_x000d_
 "Objekt zázemí objektu pro bydlení"_x000d_
 17.000*5.400*2.700 = 247,860 [C]_x000d_
 Mezisoučet: C = 247,860 [D]_x000d_
 "objekt prodejny"_x000d_
 8.000*(7.700+0.850)*0.300 = 20,520 [E]_x000d_
 Mezisoučet: E = 20,520 [F]_x000d_
 "Zpětný zásyp rýh vytěženou zeminou - viz položka č. 132151254"_x000d_
 213.056 = 213,056 [G]_x000d_
 Mezisoučet: G = 213,056 [H]_x000d_
 "Zpětný výkopu šachty vytěženou zeminou - viz položka č. 133212812"_x000d_
 9.400 = 9,400 [I]_x000d_
 Mezisoučet: I = 9,400 [J]_x000d_
 "Zásyp po odstranění vodoměrné šachty"_x000d_
 1.5*1.2*1 = 1,800 [K]_x000d_
 Mezisoučet: K = 1,800 [L]_x000d_
 Celkem: A+C+E+G+I+K = 653,556 [M]_x000d_</t>
  </si>
  <si>
    <t xml:space="preserve"> "Založení trávníku po zásypu jam po demolici"_x000d_
 "Zpětný zásyp jam po demolici objektů"_x000d_
 "obytný dům"_x000d_
 17.700*12.200 = 215,940 [A]_x000d_
 Mezisoučet: A = 215,940 [B]_x000d_
 "Objekt zázemí"_x000d_
 21.000*9.400 = 197,400 [C]_x000d_
 Mezisoučet: C = 197,400 [D]_x000d_
 "objekt prodejny"_x000d_
 8.500*(7.700+0.850+0.600) = 77,775 [E]_x000d_
 Mezisoučet: E = 77,775 [F]_x000d_
 Celkem: A+C+E = 491,115 [G]_x000d_</t>
  </si>
  <si>
    <t>R11121110</t>
  </si>
  <si>
    <t>Odstranění okrasných keřů a malých stromů nepodléhajícím povolení vč. odstranění kořenů, manipulace a likvidace odpadů</t>
  </si>
  <si>
    <t xml:space="preserve"> "Odstranění okrasných keřů a malých stromů nepodléhajícím povolení v rámci pozemků dotčených objektem demolic"_x000d_
 1 = 1,000 [A]_x000d_
 Celkem: A = 1,000 [B]_x000d_</t>
  </si>
  <si>
    <t>R18141100</t>
  </si>
  <si>
    <t>Zalévání vodou</t>
  </si>
  <si>
    <t>R - položky</t>
  </si>
  <si>
    <t xml:space="preserve"> "uvažováno 10L/m2"_x000d_
 "viz položka č. 181411131"_x000d_
 491.115*0.010 = 4,911 [A]_x000d_
 Celkem: A = 4,911 [B]_x000d_</t>
  </si>
  <si>
    <t>890231811</t>
  </si>
  <si>
    <t>Bourání šachet z prostého betonu ručně obestavěného prostoru přes 1,5 do 3 m3</t>
  </si>
  <si>
    <t>Bourání šachet a jímek ručně velikosti obestavěného prostoru přes 1,5 do 3 m3 z prostého betonu</t>
  </si>
  <si>
    <t xml:space="preserve"> "Bourání vodovodní šachty - odhad"_x000d_
 1.5*1.2*1 = 1,800 [A]_x000d_
 Celkem: A = 1,800 [B]_x000d_</t>
  </si>
  <si>
    <t>Demontáž poklopů litinových nebo ocelových včetně rámů hmotnosti do 50 kg</t>
  </si>
  <si>
    <t xml:space="preserve"> "Demontáž poklopu šachty"_x000d_
 1 = 1,000 [A]_x000d_
 Celkem: A = 1,000 [B]_x000d_</t>
  </si>
  <si>
    <t>981011112</t>
  </si>
  <si>
    <t>Demolice budov dřevěných ostatních oboustranně obitých případně omítnutých postupným rozebíráním</t>
  </si>
  <si>
    <t>Demolice budov postupným rozebíráním dřevěných ostatních, oboustranně obitých, případně omítnutých</t>
  </si>
  <si>
    <t xml:space="preserve"> "Demolice objektu prodejny ovoce/zelenina"_x000d_
 "měřeno digitálně"_x000d_
 28.15*9.150 = 257,573 [A]_x000d_
 Mezisoučet: A = 257,573 [B]_x000d_
 "Demolicedřevěbégo zahradního skladu na parc. č. 1206"_x000d_
 4*3*2.7 = 32,400 [C]_x000d_
 Mezisoučet: C = 32,400 [D]_x000d_
 Celkem: A+C = 289,973 [E]_x000d_</t>
  </si>
  <si>
    <t>981011414</t>
  </si>
  <si>
    <t>Demolice budov zděných na MC nebo z betonu podíl konstrukcí přes 20 do 25 % postupným rozebíráním</t>
  </si>
  <si>
    <t>Demolice budov postupným rozebíráním z cihel, kamene, tvárnic na maltu cementovou nebo z betonu prostého s podílem konstrukcí přes 20 do 25 %</t>
  </si>
  <si>
    <t xml:space="preserve"> "Demolice obytného domu"_x000d_
 "měřeno digitálně"_x000d_
 1235 = 1235,000 [A]_x000d_
 Mezisoučet: A = 1235,000 [B]_x000d_
 "Demolice zděného objektu zázemí "_x000d_
 670 = 670,000 [C]_x000d_
 Mezisoučet: C = 670,000 [D]_x000d_
 "Demolice objektu skladu na parc. č. 1208"_x000d_
 6.5*7.2*3 = 140,400 [E]_x000d_
 Mezisoučet: E = 140,400 [F]_x000d_
 Celkem: A+C+E = 2045,400 [G]_x000d_</t>
  </si>
  <si>
    <t>R98101020</t>
  </si>
  <si>
    <t>Rozebrání stávajícího lehkého přístřešku pro osobní auto</t>
  </si>
  <si>
    <t xml:space="preserve"> "Rozebrání stávajícího lehkého přístřešku pro osobní auto půdorysného rozměru 4x5m"_x000d_
 1 = 1,000 [A]_x000d_
 Celkem: A = 1,000 [B]_x000d_</t>
  </si>
  <si>
    <t>R98101030</t>
  </si>
  <si>
    <t>Demontáž stávajícího vybavení vodovodní šachty</t>
  </si>
  <si>
    <t xml:space="preserve"> "Demontáž stávajícího vybavení vodovosní šachty"_x000d_
 1 = 1,000 [A]_x000d_
 Celkem: A = 1,000 [B]_x000d_</t>
  </si>
  <si>
    <t>R9818110</t>
  </si>
  <si>
    <t>Vyklizení stávajícího skladovaného materiálu v soukromém vlastnictví s přesunem a uložením na mezideponii a následným přesunem a uložením na původní místo vč. v</t>
  </si>
  <si>
    <t>Vyklizení stávajícího skladovaného materiálu v soukromém vlastnictví s přesunem a uložením na mezideponii a následným přesunem a uložením na původní místo vč. veškeré manipulace a případné mechanizace</t>
  </si>
  <si>
    <t xml:space="preserve"> "Přesun skladovaného materiálu a jeho pozdější vracení na původní místo v rámci parcel dle TZ"_x000d_
 "dřevo, zahradní potřeby apod."_x000d_
 "v ploše cca 200 m2"_x000d_
 1 = 1,000 [A]_x000d_
 Celkem: A = 1,000 [B]_x000d_</t>
  </si>
  <si>
    <t>R9818930</t>
  </si>
  <si>
    <t>Dřevěný typový objekt zázemí o rozměrech 4000x3000x2800 mm vč. potřebné práce k montáži objektu, zemních prací, drobných základových konstrukcí a úprav kolem ob</t>
  </si>
  <si>
    <t>Dřevěný typový objekt zázemí o rozměrech 4000x3000x2800 mm vč. potřebné práce k montáži objektu, zemních prací, drobných základových konstrukcí a úprav kolem objektu, D+M komplet</t>
  </si>
  <si>
    <t xml:space="preserve"> "náhrada za snesený objekt skladu na parc. č. 1206"_x000d_
 1 = 1,000 [A]_x000d_
 Celkem: A = 1,000 [B]_x000d_</t>
  </si>
  <si>
    <t>R9818935</t>
  </si>
  <si>
    <t>Dřevěný typový objekt zázemí o rozměrech 5000x4000x2800 mm vč. potřebné práce k montáži objektu, zemních prací, drobných základových konstrukcí a úprav kolem ob</t>
  </si>
  <si>
    <t>Dřevěný typový objekt zázemí o rozměrech 5000x4000x2800 mm vč. potřebné práce k montáži objektu, zemních prací, drobných základových konstrukcí a úprav kolem objektu, D+M komplet</t>
  </si>
  <si>
    <t xml:space="preserve"> "náhrada za snesený objekt skladu na parc. č. 1208"_x000d_
 1 = 1,000 [A]_x000d_
 Celkem: A = 1,000 [B]_x000d_</t>
  </si>
  <si>
    <t>R9818945</t>
  </si>
  <si>
    <t>Úklid parcel dotčených demolicemi</t>
  </si>
  <si>
    <t>98</t>
  </si>
  <si>
    <t>Demolice a sanace</t>
  </si>
  <si>
    <t>R9815910</t>
  </si>
  <si>
    <t>Odstranění stávajícího oplocení výšky 1200 mm vč. potřebných zemních prací</t>
  </si>
  <si>
    <t xml:space="preserve"> "oplocení zeleninové zahrádky v. 1,2 m, dl. 28 m - jemné pletivo"_x000d_
 28 = 28,000 [A]_x000d_
 Celkem: A = 28,000 [B]_x000d_</t>
  </si>
  <si>
    <t>R9818730</t>
  </si>
  <si>
    <t>Odstranění veškerých drobných zahradních prvků a ostatních dřevěných a pomocných konstrukcí umístěných na pozemcích dotčených demolicemi vč. případných základov</t>
  </si>
  <si>
    <t>Odstranění veškerých drobných zahradních prvků a ostatních dřevěných a pomocných konstrukcí umístěných na pozemcích dotčených demolicemi vč. případných základových konstrukcí, zemních prací a manipulaci a likvidaci odpadu</t>
  </si>
  <si>
    <t xml:space="preserve"> "Odstranění veškerých drobných zahradních prvků umístěných na pozemcích dotčených demolicemi"_x000d_
 1 = 1,000 [A]_x000d_
 Celkem: A = 1,000 [B]_x000d_</t>
  </si>
  <si>
    <t>R9818900</t>
  </si>
  <si>
    <t>Odstranění stávajícího oplocení vč. potřebných zemních prací</t>
  </si>
  <si>
    <t xml:space="preserve"> "oplocení odpočinkové zahrady s brankou v.1,7  m, dl. 18 m - standardní pletivo"_x000d_
 18 = 18,000 [A]_x000d_
 Celkem: A = 18,000 [B]_x000d_</t>
  </si>
  <si>
    <t>R9819900</t>
  </si>
  <si>
    <t>Odpojení všech stávajících inženýrských sítí</t>
  </si>
  <si>
    <t xml:space="preserve"> "demontáž stávajících měřidel a zaslepení veškerých přípojek"_x000d_
 2 = 2,000 [A]_x000d_</t>
  </si>
  <si>
    <t>R015180</t>
  </si>
  <si>
    <t>910</t>
  </si>
  <si>
    <t>NEOCEŇOVAT - POPLATKY ZA LIKVIDACI ODPADŮ NEKONTAMINOVANÝCH - 17 02 02 SKLO Z INTERIÉRŮ REKONSTRUOVANÝCH OBJEKTŮ VČ. DOPRAVY NA SKLÁDKU A MANIPULACE</t>
  </si>
  <si>
    <t>POPLATKY ZA LIKVIDACI ODPADŮ NEKONTAMINOVANÝCH - 17 02 02 SKLO Z INTERIÉRŮ REKONSTRUOVANÝCH OBJEKTŮ VČ. DOPRAVY NA SKLÁDKU A MANIPULACE</t>
  </si>
  <si>
    <t>NEOCEŇOVAT - POPLATKY ZA LIKVIDACI ODPADŮ NEKONTAMINOVANÝCH - 17 02 03 PLASTY Z INTERIÉRŮ REKONSTRUOVANÝCH - OBJEKTŮ VČ. DOPRAVY NA SKLÁDKU A MANIPULACE</t>
  </si>
  <si>
    <t>POPLATKY ZA LIKVIDACI ODPADŮ NEKONTAMINOVANÝCH - 17 02 03 PLASTY Z INTERIÉRŮ REKONSTRUOVANÝCH - OBJEKTŮ VČ. DOPRAVY NA SKLÁDKU A MANIPULACE</t>
  </si>
  <si>
    <t>NEOCEŇOVAT - POPLATKY ZA LIKVIDACI ODPADŮ NEKONTAMINOVANÝCH - 16 02 14 ELEKTROŠROT (VYŘAZENÁ EL. ZAŘÍZENÍ A - PŘÍSTR. - AL, CU A VZ. KOVY) VČ. DOPRAVY NA SKLÁDKU A MANIPULACE</t>
  </si>
  <si>
    <t>POPLATKY ZA LIKVIDACI ODPADŮ NEKONTAMINOVANÝCH - 16 02 14 ELEKTROŠROT (VYŘAZENÁ EL. ZAŘÍZENÍ A - PŘÍSTR. - AL, CU A VZ. KOVY) VČ. DOPRAVY NA SKLÁDKU A MANIPULAC</t>
  </si>
  <si>
    <t>R015680</t>
  </si>
  <si>
    <t>955</t>
  </si>
  <si>
    <t>NEOCEŇOVAT - POPLATKY ZA LIKVIDACI ODPADŮ NEBEZPEČNÝCH - 17 06 05* STAVEBNÍ MATERIÁLY OBSAHUJÍCÍ AZBEST VČ. DOPRAVY NA SKLÁDKU A MANIPULACE</t>
  </si>
  <si>
    <t>POPLATKY ZA LIKVIDACI ODPADŮ NEBEZPEČNÝCH - 17 06 05* STAVEBNÍ MATERIÁLY OBSAHUJÍCÍ AZBEST VČ. DOPRAVY NA SKLÁDKU A MANIPULACE</t>
  </si>
  <si>
    <t>R015795</t>
  </si>
  <si>
    <t>967</t>
  </si>
  <si>
    <t>NEOCEŇOVAT - POPLATKY ZA LIKVIDACI ODPADŮ - 17 04 07 SMĚSNÉ KOVY VČ. DOPRAVY NA SKLÁDKU A MANIPULACE</t>
  </si>
  <si>
    <t>POPLATKY ZA LIKVIDACI ODPADŮ - 17 04 07 SMĚSNÉ KOVY VČ. DOPRAVY NA SKLÁDKU A MANIPULACE</t>
  </si>
  <si>
    <t>R015820</t>
  </si>
  <si>
    <t>972</t>
  </si>
  <si>
    <t>NEOCEŇOVAT - POPLATKY ZA LIKVIDACI ODPADŮ-170904 SMĚSNÉ STAVEBNÍ A DEMOLIČNÍ ODPADY NEUVEDENÉ POD 170901, 170902 A 170903 (NAPŘ. ŠKVÁRA BEZ NEBEZPEČNÝCH LÁTEK)VČ. DOPRAVY NA SKLÁDKU A MANIPULACE</t>
  </si>
  <si>
    <t>997013113</t>
  </si>
  <si>
    <t>Vnitrostaveništní doprava suti a vybouraných hmot pro budovy v přes 9 do 12 m</t>
  </si>
  <si>
    <t>Vnitrostaveništní doprava suti a vybouraných hmot vodorovně do 50 m s naložením základní pro budovy a haly výšky přes 9 do 12 m</t>
  </si>
  <si>
    <t>D.2.2.6</t>
  </si>
  <si>
    <t>Drobná architektura a oplocení</t>
  </si>
  <si>
    <t>SO 31-79-01</t>
  </si>
  <si>
    <t>ŽST Brno-Židenice, provizorní úpravy oplocení</t>
  </si>
  <si>
    <t>133212811</t>
  </si>
  <si>
    <t>Hloubení nezapažených šachet v hornině třídy těžitelnosti I skupiny 3 plocha výkopu do 4 m2 ručně</t>
  </si>
  <si>
    <t>Hloubení nezapažených šachet ručně v horninách třídy těžitelnosti I skupiny 3, půdorysná plocha výkopu do 4 m2</t>
  </si>
  <si>
    <t xml:space="preserve"> "Hloubení pro betonový základ plotových sloupků a vzpěr"_x000d_
 "dle přílohy č. _02_02/03"_x000d_
 "`------------`"_x000d_
 "Sloupky"_x000d_
 na p.č. 1189, 1204, 1206, 1208, 1214 (10+2)*0.15*0.15*pi*0.900 = 0,000 [A]_x000d_
 na p.č. 1213/3, 1215, 1212, 1210 (6+2)*0.15*0.15*pi*0.900 = 0,000 [B]_x000d_
 Mezisoučet: A+B = 0,000 [C]_x000d_
 "Vzpěry"_x000d_
 na p.č. 1189, 1204, 1206, 1208, 1214 4*0.15*0.15*pi*1.200 = 0,000 [D]_x000d_
 na p.č. 1213/3, 1215, 1212, 1210 2*0.15*0.15*pi*1.200 = 0,000 [E]_x000d_
 Mezisoučet: D+E = 0,000 [F]_x000d_
 Celkem: A+B+D+E = 0,000 [G]_x000d_</t>
  </si>
  <si>
    <t>15619100</t>
  </si>
  <si>
    <t>drát kruhový poplastovaný napínací 2,5/3,5mm</t>
  </si>
  <si>
    <t>31327514</t>
  </si>
  <si>
    <t>pletivo drátěné plastifikované se čtvercovými oky 55/2,5mm v 1800mm</t>
  </si>
  <si>
    <t>338171123</t>
  </si>
  <si>
    <t>Osazování sloupků a vzpěr plotových ocelových v přes 2 do 2,6 m se zabetonováním</t>
  </si>
  <si>
    <t>Montáž sloupků a vzpěr plotových ocelových trubkových nebo profilovaných výšky přes 2 do 2,6 m se zabetonováním do 0,08 m3 do připravených jamek</t>
  </si>
  <si>
    <t xml:space="preserve"> "Osazování sloupků (dl. 2450 mm) a vzpěr (dl. 2300 mm)"_x000d_
 "dle přílohy č. _02_02/03"_x000d_
 "`------------`"_x000d_
 "Sloupky"_x000d_
 na p.č. 1189, 1204, 1206, 1208, 1214 10+2 = 12,000 [A]_x000d_
 na p.č. 1213/3, 1215, 1212, 1210 6+2 = 8,000 [B]_x000d_
 Mezisoučet: A+B = 20,000 [C]_x000d_
 "Vzpěry"_x000d_
 14 = 14,000 [D]_x000d_
 Mezisoučet: D = 14,000 [E]_x000d_
 Celkem: A+B+D = 34,000 [F]_x000d_</t>
  </si>
  <si>
    <t>348401130</t>
  </si>
  <si>
    <t>Montáž oplocení ze strojového pletiva s napínacími dráty v přes 1,6 do 2,0 m</t>
  </si>
  <si>
    <t>Montáž oplocení z pletiva strojového s napínacími dráty přes 1,6 do 2,0 m</t>
  </si>
  <si>
    <t xml:space="preserve"> "Montáž oplocení ze strojového pletiva"_x000d_
 "dle přílohy č. _02_02/03"_x000d_
 "`------------`"_x000d_
 46.30 = 46,300 [A]_x000d_
 Celkem: A = 46,300 [B]_x000d_</t>
  </si>
  <si>
    <t>348401350</t>
  </si>
  <si>
    <t>Rozvinutí, montáž a napnutí napínacího drátu na oplocení</t>
  </si>
  <si>
    <t>Montáž oplocení z pletiva rozvinutí, uchycení a napnutí drátu napínacího</t>
  </si>
  <si>
    <t xml:space="preserve"> "Montáž napínacího drátu"_x000d_
 "dle přílohy č. _02_02/03"_x000d_
 "`------------`"_x000d_
 46.30*3 = 138,900 [A]_x000d_
 Celkem: A = 138,900 [B]_x000d_</t>
  </si>
  <si>
    <t>R34840130</t>
  </si>
  <si>
    <t>Napojení stávajícího oplocení na prvky nového oplocení, D+M komplet</t>
  </si>
  <si>
    <t>Napojení stávajícího oplocení na prvky nového oplocení vč. úpravy stávajícího oplocení a materiálu potřebného k napojní na stávající oplocení, D+M komplet</t>
  </si>
  <si>
    <t xml:space="preserve"> "Montáž a napojení stávajícího oplocení na prvky nového oplocení"_x000d_
 "dle přílohy č. _02_02/03"_x000d_
 "`------------`"_x000d_
 "Napojení v 9 místech"_x000d_
 9 = 9,000 [A]_x000d_
 Celkem: A = 9,000 [B]_x000d_</t>
  </si>
  <si>
    <t>R5534210</t>
  </si>
  <si>
    <t>hlava plotové vzpěry D 30-40mm pro čtyřhranné pletivo vč. povrchové úpravy</t>
  </si>
  <si>
    <t xml:space="preserve"> 14 = 14,000 [A]_x000d_
 Celkem: A = 14,000 [B]_x000d_</t>
  </si>
  <si>
    <t>R5534220</t>
  </si>
  <si>
    <t>vzpěra plotová 2300/38x1,5mm vč. povrchové úpravy</t>
  </si>
  <si>
    <t>R5534230</t>
  </si>
  <si>
    <t>sloupek plotový 2600/48x1,5mm vč. povrchové úpravy</t>
  </si>
  <si>
    <t xml:space="preserve"> na p.č. 1189, 1204, 1206, 1208, 1214 10+2 = 12,000 [A]_x000d_
 na p.č. 1213/3, 1215, 1212, 1210 6+2 = 8,000 [B]_x000d_
 Mezisoučet: A+B = 20,000 [C]_x000d_
 Celkem: A+B = 20,000 [D]_x000d_</t>
  </si>
  <si>
    <t>R9818910</t>
  </si>
  <si>
    <t>Dočasné mobilní oplocení; montáž, pronájem, demontáž, doprava, opotřebení</t>
  </si>
  <si>
    <t xml:space="preserve"> "osazení dočasného mobilního oplocení v dl. 52,5 m"_x000d_
 52.5 = 52,500 [A]_x000d_
 Celkem: A = 52,500 [B]_x000d_</t>
  </si>
  <si>
    <t xml:space="preserve"> "odstranění stáv. drátěného oplocení do ocel. sloupků v. 2,0 m v dl.  54 m"_x000d_
 54 = 54,000 [A]_x000d_
 Celkem: A = 54,000 [B]_x000d_</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</si>
  <si>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</si>
  <si>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</si>
  <si>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</si>
  <si>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SO 31-79-02</t>
  </si>
  <si>
    <t>Bubeníčkova - mobiliář zastávek MHD</t>
  </si>
  <si>
    <t>2023_OTSKP</t>
  </si>
  <si>
    <t xml:space="preserve"> "pol_272315"_x000d_
 1,160 = 1,160 [A]_x000d_
 Celkem: A = 1,160 [B]_x000d_</t>
  </si>
  <si>
    <t>272315</t>
  </si>
  <si>
    <t>ZÁKLADY Z PROSTÉHO BETONU DO C30/37</t>
  </si>
  <si>
    <t xml:space="preserve"> "R93753_odpad. koše"_x000d_
 (((0,300*0,800)*1,00)*4)*1,20+0,008 = 1,160 [A]_x000d_
 Celkem: A = 1,160 [B]_x000d_</t>
  </si>
  <si>
    <t xml:space="preserve"> "stávající bourané základy"_x000d_
 "předpoklad"_x000d_
 5,00 = 5,000 [A]_x000d_
 Celkem: A = 5,000 [B]_x000d_</t>
  </si>
  <si>
    <t xml:space="preserve"> "stávající zábradlí"_x000d_
 34*2,00*0,015 = 1,020 [A]_x000d_
 39*2,00*0,0150 = 1,170 [B]_x000d_
 Celkem: A+B = 2,190 [C]_x000d_</t>
  </si>
  <si>
    <t>R93751</t>
  </si>
  <si>
    <t>MOBILIÁŘ KOVOVÉ LAVIČKOVÉ SEDÁKY VČ KOTVENÍ A POVRCHOVÉ ÚPRAVY DLE PD; D+M KOMPLET</t>
  </si>
  <si>
    <t xml:space="preserve"> "dle grafických a textových příloh projektové dokumentace"_x000d_
 "ocelový plech  povrchová úprava antikorozní prášková barva "_x000d_
 "kotvení do do betonové zídki"_x000d_
 48 = 48,000 [A]_x000d_
 Celkem: A = 48,000 [B]_x000d_</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</si>
  <si>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</si>
  <si>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</si>
  <si>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KOVOVÉ KOŠE NA TŘÍDĚNÝ ODPAD 945X985X260MM VČ KOTVENÍ A POVRCHOVÉ ÚPRAVY DLE PD; D+M KOMPLET</t>
  </si>
  <si>
    <t xml:space="preserve"> "dle grafických a textových příloh projektové dokumentace"_x000d_
 "ocelový plech  povrchová úprava antikorozní prášková barva "_x000d_
 "kotvení do patek pod zámkovou dlažbu"_x000d_
 4 = 4,000 [A]_x000d_
 Celkem: A = 4,000 [B]_x000d_</t>
  </si>
  <si>
    <t>R93758</t>
  </si>
  <si>
    <t>MOBILIÁŘ LAVIČKY - DEMONTÁŽ VČ PŘÍSLUŠENSTVÍ, DOPRAVY S PŘESUNEM A ULOŽENÍM NA PŘEDEM URČENÉ MÍSTO; D+M KOMPLET</t>
  </si>
  <si>
    <t xml:space="preserve"> "dle grafických a textových příloh projektové dokumentace"_x000d_
 "demontáž stávajícíh laviček "_x000d_
 4 = 4,000 [A]_x000d_
 Celkem: A = 4,000 [B]_x000d_</t>
  </si>
  <si>
    <t>Položka zahrnuje:
- demontáž, naložení, složení a uložení kompletní konstrukce k opetovnému použití 
- mimostavništní a vnitrostaveništní dopravu
- nezbytné zemní práce a základové konstrukce
- předepsanou povrchovou úpravu (nátěry a pod.)
Pozn.: materiál uvedený v textu představuje rozhodující podíl ve výrobku</t>
  </si>
  <si>
    <t>R93759</t>
  </si>
  <si>
    <t>MOBILIÁŘ ODPADKOVÉ KOŠE - DEMONTÁŽ VČ PŘÍSLUŠENSTVÍ, DOPRAVY S PŘESUNEM A ULOŽENÍM NA PŘEDEM URČENÉ MÍSTO; D+M KOMPLET</t>
  </si>
  <si>
    <t xml:space="preserve"> "dle grafických a textových příloh projektové dokumentace"_x000d_
 "demontáž odpadkových košů - ocelová konstrukce "_x000d_
 2 = 2,000 [A]_x000d_
 Celkem: A = 2,000 [B]_x000d_</t>
  </si>
  <si>
    <t>R93769</t>
  </si>
  <si>
    <t>MOBILIÁŘ PŘÍSTŘEŠKY PRO ZASTÁVKY VEŘEJNÉ DOPRAVY (TRAMVAJOVÁ) - DEMONTÁŽ VČ PŘÍSLUŠENSTVÍ, DOPRAVY S PŘESUNEM A ULOŽENÍM NA PŘEDEM URČENÉ MÍSTO; D+M KOMPLET</t>
  </si>
  <si>
    <t xml:space="preserve"> "dle grafických a textových příloh projektové dokumentace"_x000d_
 "demontáž tramvajové zastávky - ocelová konstrukce prosklená"_x000d_
 1 = 1,000 [A]_x000d_
 Celkem: A = 1,000 [B]_x000d_</t>
  </si>
  <si>
    <t>R93770</t>
  </si>
  <si>
    <t>MOBILIÁŘ STOJAN S OZNAČENÍM ZASTÁVKY (TRAMVAJOVÁ) - DEMONTÁŽ VČ PŘÍSLUŠENSTVÍ, DOPRAVY S PŘESUNEM A ULOŽENÍM NA PŘEDEM URČENÉ MÍSTO; D+M KOMPLET</t>
  </si>
  <si>
    <t xml:space="preserve"> "dle grafických a textových příloh projektové dokumentace"_x000d_
 "demontáž stojanu s označením zastávky vč. příslušenství - ocelová konstrukce "_x000d_
 2 = 2,000 [A]_x000d_
 Celkem: A = 2,000 [B]_x000d_</t>
  </si>
  <si>
    <t>990</t>
  </si>
  <si>
    <t>Likvidace odpadů vč. dopravy</t>
  </si>
  <si>
    <t xml:space="preserve"> "pol_13373"_x000d_
 1,160*2,00 = 2,320 [A]_x000d_
 Celkem: A = 2,320 [B]_x000d_</t>
  </si>
  <si>
    <t xml:space="preserve"> "pol_96615"_x000d_
 5,00*2,200 = 11,000 [A]_x000d_
 Celkem: A = 11,000 [B]_x000d_</t>
  </si>
  <si>
    <t xml:space="preserve"> "porovnávací položka - zábradlí"_x000d_
 "pol_96618"_x000d_
 2,190 = 2,190 [A]_x000d_
 Celkem: A = 2,190 [B]_x000d_</t>
  </si>
  <si>
    <t>D.2.3</t>
  </si>
  <si>
    <t>D.2.3.1</t>
  </si>
  <si>
    <t>Trakční vedení</t>
  </si>
  <si>
    <t>SO 31-81-01</t>
  </si>
  <si>
    <t>ŽST Brno-Židenice, trakční vedení</t>
  </si>
  <si>
    <t>74A</t>
  </si>
  <si>
    <t>Základy TV</t>
  </si>
  <si>
    <t>11512</t>
  </si>
  <si>
    <t>ČERPÁNÍ VODY DO 1000 L/MIN</t>
  </si>
  <si>
    <t xml:space="preserve"> "viz. výkaz základů, stožárů a bran "_x000d_
 Celkem 282 = 282,000 [B]_x000d_</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</si>
  <si>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</si>
  <si>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</si>
  <si>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</si>
  <si>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 xml:space="preserve"> "viz. výkaz základů, stožárů a bran "_x000d_
 Celkem 434 = 434,000 [B]_x000d_</t>
  </si>
  <si>
    <t xml:space="preserve">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</si>
  <si>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</si>
  <si>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</si>
  <si>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základů, stožárů a bran "_x000d_
 Celkem 316 = 316,000 [B]_x000d_</t>
  </si>
  <si>
    <t xml:space="preserve">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</si>
  <si>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</si>
  <si>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</si>
  <si>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"viz. výkaz základů, stožárů a bran "_x000d_
 Celkem 46 = 46,000 [B]_x000d_</t>
  </si>
  <si>
    <t xml:space="preserve">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</si>
  <si>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</si>
  <si>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</si>
  <si>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 xml:space="preserve">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</si>
  <si>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</si>
  <si>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</si>
  <si>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 xml:space="preserve">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</si>
  <si>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74A151</t>
  </si>
  <si>
    <t>MANIPULACE SE ZEMINOU Z VÝKOPU NA STAVENIŠTI</t>
  </si>
  <si>
    <t xml:space="preserve"> "viz. výkaz základů, stožárů a bran "_x000d_
 Celkem 4340 = 4340,000 [B]_x000d_</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</si>
  <si>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</si>
  <si>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</si>
  <si>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</si>
  <si>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 xml:space="preserve"> "viz. výkaz základů, stožárů a bran "_x000d_
 Celkem 781,2 = 781,200 [B]_x000d_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</si>
  <si>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</si>
  <si>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</si>
  <si>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</si>
  <si>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výkaz základů, stožárů a bran "_x000d_
 Celkem 132 = 132,000 [B]_x000d_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</si>
  <si>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</si>
  <si>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</si>
  <si>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</si>
  <si>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výkaz základů, stožárů a bran "_x000d_
 Celkem 288 = 288,000 [B]_x000d_</t>
  </si>
  <si>
    <t xml:space="preserve">1. Položka obsahuje:  
 –  montáž, materiál, dovoz a protikorozní ošetření kovaného svorníku pro základ TV  
2. Položka neobsahuje:  
 X  
3. Způsob měření:  
Udává se počet kusů kompletní konstrukce nebo práce.</t>
  </si>
  <si>
    <t xml:space="preserve"> "viz. výkaz základů, stožárů a bran "_x000d_
 Celkem 20 = 20,000 [B]_x000d_</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</si>
  <si>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</si>
  <si>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</si>
  <si>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</si>
  <si>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</si>
  <si>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</si>
  <si>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</si>
  <si>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 xml:space="preserve"> "na 1m3 základu je nutná 1hod vozidla "_x000d_
 Celkem 564 = 564,000 [B]_x000d_</t>
  </si>
  <si>
    <t xml:space="preserve">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</si>
  <si>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</si>
  <si>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</si>
  <si>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</si>
  <si>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</si>
  <si>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 xml:space="preserve"> "viz. výkaz základů, stožárů a bran "_x000d_
 Celkem 6 = 6,000 [B]_x000d_</t>
  </si>
  <si>
    <t xml:space="preserve">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</si>
  <si>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</si>
  <si>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</si>
  <si>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 xml:space="preserve"> "viz. výkaz základů, stožárů a bran "_x000d_
 Celkem 2 = 2,000 [B]_x000d_</t>
  </si>
  <si>
    <t>74B215</t>
  </si>
  <si>
    <t>STOŽÁR TV OCELOVÝ TRUBKOVÝ JEDNODUCHÝ NA SVORNÍKY, TYPU TS245 NEBO TSI245, DÉLKY DO 10 M VČETNĚ</t>
  </si>
  <si>
    <t xml:space="preserve"> "viz. výkaz základů, stožárů a bran "_x000d_
 Celkem 1 = 1,000 [B]_x000d_</t>
  </si>
  <si>
    <t>74B216</t>
  </si>
  <si>
    <t>STOŽÁR TV OCELOVÝ TRUBKOVÝ JEDNODUCHÝ NA SVORNÍKY, TYPU TS245 NEBO TSI245, DÉLKY PŘES 10 M DO 14 M VČETNĚ</t>
  </si>
  <si>
    <t>74B413</t>
  </si>
  <si>
    <t>STOŽÁR TV OCELOVÝ TRUBKOVÝ DVOJITÝ BRÁNOVÝ NA SVORNÍKY, TYPU 2TBS219 NEBO 2TBSI219, DÉLKY DO 10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</si>
  <si>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</si>
  <si>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</si>
  <si>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</si>
  <si>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</si>
  <si>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 xml:space="preserve"> "viz. výkaz základů, stožárů a bran "_x000d_
 Celkem 8 = 8,000 [B]_x000d_</t>
  </si>
  <si>
    <t>74B601</t>
  </si>
  <si>
    <t>STOŽÁR TV OCELOVÝ PŘÍHRADOVÝ TYPU BP DÉLKY 9 M</t>
  </si>
  <si>
    <t xml:space="preserve">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</si>
  <si>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</si>
  <si>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</si>
  <si>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</si>
  <si>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</si>
  <si>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základů, stožárů a bran "_x000d_
 Celkem 7 = 7,000 [B]_x000d_</t>
  </si>
  <si>
    <t>74B604</t>
  </si>
  <si>
    <t>STOŽÁR TV OCELOVÝ PŘÍHRADOVÝ TYPU BP DÉLKY 12,5 M</t>
  </si>
  <si>
    <t xml:space="preserve"> "viz. výkaz základů, stožárů a bran "_x000d_
 Celkem 10 = 10,000 [B]_x000d_</t>
  </si>
  <si>
    <t>74B711</t>
  </si>
  <si>
    <t>BRÁNY NEBO VÝLOŽNÍKY - BŘEVNO TYPU 23L</t>
  </si>
  <si>
    <t xml:space="preserve"> "viz. výkaz základů, stožárů a bran "_x000d_
 Celkem 333 = 333,000 [B]_x000d_</t>
  </si>
  <si>
    <t xml:space="preserve">1. Položka obsahuje:  
 – montáž včetně potřebné mechanizace a pomůcek, materiál a dopravné břevna typového provedení  
 – protikorozní ošetření dle TKP  
2. Položka neobsahuje:  
X  
3. Způsob měření:  
Měří se metr délkový.</t>
  </si>
  <si>
    <t>74B722</t>
  </si>
  <si>
    <t>PŘIPEVNĚNÍ BŘEVNA BRÁNY NEBO VÝLOŽNÍKU S UKONČENÍM TYPU B NA 2T</t>
  </si>
  <si>
    <t xml:space="preserve"> "viz. výkaz základů, stožárů a bran "_x000d_
 Celkem 14 = 14,000 [B]_x000d_</t>
  </si>
  <si>
    <t xml:space="preserve">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</si>
  <si>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</si>
  <si>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</si>
  <si>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 xml:space="preserve"> "viz. výkaz základů, stožárů a bran "_x000d_
 Celkem 24 = 24,000 [B]_x000d_</t>
  </si>
  <si>
    <t>74B724</t>
  </si>
  <si>
    <t>PŘIPEVNĚNÍ BŘEVNA BRÁNY NEBO VÝLOŽNÍKU KLUZNÉ S UKONČENÍM TYPU D NA BP</t>
  </si>
  <si>
    <t xml:space="preserve"> "viz. výkaz základů, stožárů a bran "_x000d_
 Celkem 5 = 5,000 [B]_x000d_</t>
  </si>
  <si>
    <t>74B742</t>
  </si>
  <si>
    <t>VYVĚŠENÍ BŘEVNA BRÁNY NEBO VÝLOŽNÍKU NA 2T</t>
  </si>
  <si>
    <t xml:space="preserve"> "viz. výkaz základů, stožárů a bran "_x000d_
 Celkem 9 = 9,000 [B]_x000d_</t>
  </si>
  <si>
    <t xml:space="preserve">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</si>
  <si>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</si>
  <si>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</si>
  <si>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74B750</t>
  </si>
  <si>
    <t>SPOJENÍ DVOJICE T STOŽÁRŮ BŘEVÍNKEM</t>
  </si>
  <si>
    <t xml:space="preserve">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</si>
  <si>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</si>
  <si>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</si>
  <si>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 xml:space="preserve"> "viz. výkaz základů, stožárů a bran "_x000d_
 Celkem 25 = 25,000 [B]_x000d_</t>
  </si>
  <si>
    <t xml:space="preserve">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</si>
  <si>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</si>
  <si>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</si>
  <si>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 xml:space="preserve"> "na 1 stožár nebo 1 bránu je nutná 1 hod vozidla "_x000d_
 Celkem 173 = 173,000 [B]_x000d_</t>
  </si>
  <si>
    <t xml:space="preserve">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</si>
  <si>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</si>
  <si>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</si>
  <si>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</si>
  <si>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</si>
  <si>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 xml:space="preserve"> "viz. soupis sestavení "_x000d_
 Celkem 4 = 4,000 [B]_x000d_</t>
  </si>
  <si>
    <t xml:space="preserve">1. Položka obsahuje:  
 – materiál a montáž vč. mechanizmů  
 – protikorozní ošetření podle TKP  
2. Položka neobsahuje:  
 X  
3. Způsob měření:  
Udává se počet kusů kompletní konstrukce nebo práce.</t>
  </si>
  <si>
    <t>74C112</t>
  </si>
  <si>
    <t>ZÁVĚS TV NA KONZOLE S PŘÍDAVNÝM LANEM</t>
  </si>
  <si>
    <t xml:space="preserve"> "viz. soupis sestavení "_x000d_
 Celkem 41 = 41,000 [B]_x000d_</t>
  </si>
  <si>
    <t>74C134</t>
  </si>
  <si>
    <t>VÝŠKOVÁ A SMĚROVÁ REGULACE KONZOLY NEBO SIK</t>
  </si>
  <si>
    <t xml:space="preserve"> "viz. soupis sestavení "_x000d_
 Celkem 182 = 182,000 [B]_x000d_</t>
  </si>
  <si>
    <t xml:space="preserve">1. Položka obsahuje:  
 – uvolnění a montáž stávajících závěsů troleje a nosného lana vč. potřebných mechanizmů, pomůcek a měření   
2. Položka neobsahuje:  
 – závěs TV  
3. Způsob měření:  
Udává se počet kusů kompletní konstrukce nebo práce.</t>
  </si>
  <si>
    <t>74C231</t>
  </si>
  <si>
    <t>ZÁVĚS SIK BEZ PŘÍDAVNÉHO LANA</t>
  </si>
  <si>
    <t xml:space="preserve"> "viz. soupis sestavení "_x000d_
 Celkem 7 = 7,000 [B]_x000d_</t>
  </si>
  <si>
    <t xml:space="preserve">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</si>
  <si>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</si>
  <si>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</si>
  <si>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 xml:space="preserve"> "viz. soupis sestavení "_x000d_
 Celkem 56 = 56,000 [B]_x000d_</t>
  </si>
  <si>
    <t>74C233</t>
  </si>
  <si>
    <t>ZÁVĚS SIK KOMBINOVANÝ</t>
  </si>
  <si>
    <t xml:space="preserve"> "viz. soupis sestavení "_x000d_
 Celkem 5 = 5,000 [B]_x000d_</t>
  </si>
  <si>
    <t>74C313</t>
  </si>
  <si>
    <t>VĚŠÁK TROLEJE POHYBLIVÝ S PROUDOVÝM PROPOJENÍM</t>
  </si>
  <si>
    <t xml:space="preserve"> "viz. soupis sestavení "_x000d_
 Celkem 888 = 888,000 [B]_x000d_</t>
  </si>
  <si>
    <t>74C314</t>
  </si>
  <si>
    <t>ROZPĚRNÁ TYČ</t>
  </si>
  <si>
    <t xml:space="preserve"> "viz. soupis sestavení "_x000d_
 Celkem 8 = 8,000 [B]_x000d_</t>
  </si>
  <si>
    <t>74C315</t>
  </si>
  <si>
    <t>PROUDOVÉ PROPOJENÍ PODÉLNÝCH POLÍ</t>
  </si>
  <si>
    <t xml:space="preserve"> "viz. soupis sestavení "_x000d_
 Celkem 34 = 34,000 [B]_x000d_</t>
  </si>
  <si>
    <t>74C322</t>
  </si>
  <si>
    <t>SPOJKA LAN A TROLEJÍ IZOLOVANÁ</t>
  </si>
  <si>
    <t xml:space="preserve"> "viz. soupis sestavení "_x000d_
 Celkem 88 = 88,000 [B]_x000d_</t>
  </si>
  <si>
    <t>74C331</t>
  </si>
  <si>
    <t>DĚLIČ V TROLEJI VČETNĚ TABULKY</t>
  </si>
  <si>
    <t xml:space="preserve"> "viz. soupis sestavení "_x000d_
 Celkem 10 = 10,000 [B]_x000d_</t>
  </si>
  <si>
    <t>74C351</t>
  </si>
  <si>
    <t>LANO PEVNÝCH BODŮ A ODTAHŮ 50 MM2 BZ NEBO FE</t>
  </si>
  <si>
    <t xml:space="preserve"> "viz. soupis sestavení "_x000d_
 Celkem 32 = 32,000 [B]_x000d_</t>
  </si>
  <si>
    <t xml:space="preserve">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</si>
  <si>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</si>
  <si>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</si>
  <si>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 xml:space="preserve"> "viz. soupis sestavení "_x000d_
 Celkem 2 = 2,000 [B]_x000d_</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</si>
  <si>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</si>
  <si>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74C511</t>
  </si>
  <si>
    <t>POHYBLIVÉ KOTVENÍ SESTAVY TV NA STOŽÁRU - 8 KN</t>
  </si>
  <si>
    <t xml:space="preserve"> "viz. soupis sestavení "_x000d_
 Celkem 6 = 6,000 [B]_x000d_</t>
  </si>
  <si>
    <t>74C512</t>
  </si>
  <si>
    <t>POHYBLIVÉ KOTVENÍ SESTAVY TV NA STOŽÁRU - 10 KN</t>
  </si>
  <si>
    <t xml:space="preserve"> "viz. soupis sestavení "_x000d_
 Celkem 11 = 11,000 [B]_x000d_</t>
  </si>
  <si>
    <t>74C561</t>
  </si>
  <si>
    <t>PEVNÉ KOTVENÍ NA STOŽÁRU DO 15 KN - SESTAVA TV</t>
  </si>
  <si>
    <t>74C571</t>
  </si>
  <si>
    <t>TAŽENÍ NOSNÉHO LANA 50 MM2 BZ, FE</t>
  </si>
  <si>
    <t xml:space="preserve"> "viz. soupis sestavení "_x000d_
 Celkem 7144 = 7144,000 [B]_x000d_</t>
  </si>
  <si>
    <t xml:space="preserve">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</si>
  <si>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74C575</t>
  </si>
  <si>
    <t>TAŽENÍ NOSNÉHO LANA 50 MM2 NEREZ</t>
  </si>
  <si>
    <t xml:space="preserve"> "viz. soupis sestavení "_x000d_
 Celkem 4252 = 4252,000 [B]_x000d_</t>
  </si>
  <si>
    <t>74C581</t>
  </si>
  <si>
    <t>TAŽENÍ TROLEJE 80 MM2 CU</t>
  </si>
  <si>
    <t xml:space="preserve"> "viz. soupis sestavení "_x000d_
 Celkem 934 = 934,000 [B]_x000d_</t>
  </si>
  <si>
    <t>74C582</t>
  </si>
  <si>
    <t>TAŽENÍ TROLEJE 100 MM2 CU</t>
  </si>
  <si>
    <t xml:space="preserve"> "viz. soupis sestavení "_x000d_
 Celkem 6210 = 6210,000 [B]_x000d_</t>
  </si>
  <si>
    <t xml:space="preserve"> "viz. soupis sestavení "_x000d_
 Celkem 13354 = 13354,000 [B]_x000d_</t>
  </si>
  <si>
    <t xml:space="preserve">1. Položka obsahuje:  
 – všechny náklady na regulaci troleje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</si>
  <si>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</si>
  <si>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</si>
  <si>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</si>
  <si>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</si>
  <si>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74C723</t>
  </si>
  <si>
    <t>SVOD Z NAPÁJECÍHO PŘEVĚSU NA TV LANEM 120 CU</t>
  </si>
  <si>
    <t>74C731</t>
  </si>
  <si>
    <t>VLOŽENÁ IZOLACE V LANĚ NAPÁJECÍHO PŘEVĚSU BZ NEBO CU</t>
  </si>
  <si>
    <t>74C742</t>
  </si>
  <si>
    <t>PŘIPEVNĚNÍ KOTEVNÍ LIŠTY NAPÁJECÍHO PŘEVĚSU SE 2-4 TŘMENY NA STOŽÁR TV</t>
  </si>
  <si>
    <t xml:space="preserve"> "viz. soupis sestavení "_x000d_
 Celkem 1 = 1,000 [B]_x000d_</t>
  </si>
  <si>
    <t>74C743</t>
  </si>
  <si>
    <t>PŘIPEVNĚNÍ KOTEVNÍ LIŠTY NAPÁJECÍHO PŘEVĚSU SE 3-6 TŘMENY NA STOŽÁR TV</t>
  </si>
  <si>
    <t>74C745</t>
  </si>
  <si>
    <t>KOTVENÍ LANA NAPÁJECÍHO PŘEVĚSU - 120 MM2 CU S IZOLACÍ</t>
  </si>
  <si>
    <t>74C793</t>
  </si>
  <si>
    <t>RUČNÍ TAŽENÍ LANA NAPÁJECÍCH PŘEVĚSŮ 120 MM2 CU</t>
  </si>
  <si>
    <t xml:space="preserve"> "viz. soupis sestavení "_x000d_
 Celkem 90 = 90,000 [B]_x000d_</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</si>
  <si>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</si>
  <si>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</si>
  <si>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</si>
  <si>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"viz. soupis sestavení "_x000d_
 Celkem 42 = 42,000 [B]_x000d_</t>
  </si>
  <si>
    <t>74C820</t>
  </si>
  <si>
    <t>UPEVNĚNÍ DVOU KONZOL</t>
  </si>
  <si>
    <t xml:space="preserve"> "viz. soupis sestavení "_x000d_
 Celkem 24 = 24,000 [B]_x000d_</t>
  </si>
  <si>
    <t>74C911</t>
  </si>
  <si>
    <t>BLESKOJISTKA RŮŽKOVÁ NA STOŽÁRU S PŘIPOJENÍM NA TV, OV, NV</t>
  </si>
  <si>
    <t>74C951</t>
  </si>
  <si>
    <t>MONTÁŽNÍ LÁVKA NA STOŽÁR</t>
  </si>
  <si>
    <t>74C953</t>
  </si>
  <si>
    <t>OVLÁDACÍ A BOČNÍ LÁVKA DO "L"</t>
  </si>
  <si>
    <t>74C955</t>
  </si>
  <si>
    <t>ŽEBŘÍK PRO OVLÁDACÍ LÁVKU</t>
  </si>
  <si>
    <t>74C967</t>
  </si>
  <si>
    <t>VÝSTRAŽNÁ TABULKA NA STOŽÁRU TV NEBO KONSTRUKCI</t>
  </si>
  <si>
    <t xml:space="preserve"> "viz. soupis sestavení "_x000d_
 Celkem 18 = 18,000 [B]_x000d_</t>
  </si>
  <si>
    <t>74C968</t>
  </si>
  <si>
    <t>TABULKA ČÍSLOVÁNÍ STOŽÁRU NEBO POHONU ODPOJOVAČE</t>
  </si>
  <si>
    <t xml:space="preserve"> "viz. soupis sestavení "_x000d_
 Celkem 49 = 49,000 [B]_x000d_</t>
  </si>
  <si>
    <t>74C973</t>
  </si>
  <si>
    <t>ÚPRAVY STÁVAJÍCÍHO TV - PROVIZORNÍ STAVY ZA 100 M ZPROVOZŇOVANÉ SKUPINY</t>
  </si>
  <si>
    <t xml:space="preserve"> "viz. soupis sestavení "_x000d_
 Celkem 35 = 35,000 [B]_x000d_</t>
  </si>
  <si>
    <t xml:space="preserve">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</si>
  <si>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</si>
  <si>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</si>
  <si>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 xml:space="preserve">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</si>
  <si>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</si>
  <si>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</si>
  <si>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 "viz. soupis sestavení "_x000d_
 Celkem 1026 = 1026,000 [B]_x000d_</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</si>
  <si>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</si>
  <si>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74E</t>
  </si>
  <si>
    <t>Závěšení optického kabelu nebo kabelu 22kV na TV</t>
  </si>
  <si>
    <t>74E111</t>
  </si>
  <si>
    <t>NOSNÁ A PŘÍCHYTNÁ ARMATURA VŠECH TYPŮ NA STOŽÁR TV PRO KONZOLU PROSTOU</t>
  </si>
  <si>
    <t xml:space="preserve"> "viz. soupis sestavení "_x000d_
 Celkem 9 = 9,000 [B]_x000d_</t>
  </si>
  <si>
    <t>74E121</t>
  </si>
  <si>
    <t>KONZOLA PRO ZOK PROSTÁ NA STOŽÁR TV NEBO NA NÁSTAVEC</t>
  </si>
  <si>
    <t>74E123</t>
  </si>
  <si>
    <t>KONZOLA PRO ZOK NAD BŘEVNO</t>
  </si>
  <si>
    <t>74E701</t>
  </si>
  <si>
    <t>DEMONTÁŽ KONZOL VČETNĚ UPEVNĚNÍ, ZÁVĚSU A DALŠÍHO PŘÍSLUŠENSTVÍ</t>
  </si>
  <si>
    <t xml:space="preserve">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</si>
  <si>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74E812</t>
  </si>
  <si>
    <t>PŘIPEVNĚNÍ LIŠTY S PŘÍCHYTKOU PRO 1-2 KABELY VN NA STOŽÁR TV</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</si>
  <si>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</si>
  <si>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74E815</t>
  </si>
  <si>
    <t>PŘIPEVNĚNÍ KONZOLY A VYVĚŠENÍ PRO SVISLÝ ZÁVĚS KABELU VN NA STOŽÁR TV</t>
  </si>
  <si>
    <t>74E821</t>
  </si>
  <si>
    <t>PEVNÉ PŘEDNÍ KOTVENÍ LANA PRO KABEL VN NA STOŽÁR BP</t>
  </si>
  <si>
    <t>74E822</t>
  </si>
  <si>
    <t>PEVNÉ OBOUSTRANNÉ KOTVENÍ LANA PRO KABEL VN NA STOŽÁR BP</t>
  </si>
  <si>
    <t>74E825</t>
  </si>
  <si>
    <t>UPEVNĚNÍ KONZOLY STRANOVÉ PRO KABEL VN - PŘEPONKA U KOTVENÍ</t>
  </si>
  <si>
    <t>74E843</t>
  </si>
  <si>
    <t>VÝŠKOVÁ REGULACE ZÁVĚSNÉHO KABELU VN NEBO ZOK</t>
  </si>
  <si>
    <t xml:space="preserve"> "viz. soupis sestavení "_x000d_
 Celkem 654 = 654,000 [B]_x000d_</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</si>
  <si>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</si>
  <si>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74E848</t>
  </si>
  <si>
    <t>MONTÁŽ SPOJKY ZAVĚŠENÉHO KABELU VN</t>
  </si>
  <si>
    <t>74E851</t>
  </si>
  <si>
    <t>PŘEVĚŠENÍ KABELU ZOK</t>
  </si>
  <si>
    <t xml:space="preserve">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</si>
  <si>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74EF12</t>
  </si>
  <si>
    <t>TAŽNÉ HNACÍ VOZIDLO K PRACOVNÍM SOUPRAVÁM (PRO ZÁVĚSNÝ KABEL NA TV - MONTÁŽ)</t>
  </si>
  <si>
    <t xml:space="preserve"> "viz. soupis sestavení "_x000d_
 Celkem 26 = 26,000 [B]_x000d_</t>
  </si>
  <si>
    <t>74F</t>
  </si>
  <si>
    <t>Nátěry TV</t>
  </si>
  <si>
    <t>74F231</t>
  </si>
  <si>
    <t>BEZPEČNOSTNÍ PRUH NA PODPĚŘE TV ČERNOŽLUTÝ</t>
  </si>
  <si>
    <t xml:space="preserve">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</si>
  <si>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</si>
  <si>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</si>
  <si>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 xml:space="preserve"> "viz. soupis sestavení "_x000d_
 Celkem 31 = 31,000 [B]_x000d_</t>
  </si>
  <si>
    <t>74G</t>
  </si>
  <si>
    <t>Demontáže TV</t>
  </si>
  <si>
    <t>74EF11</t>
  </si>
  <si>
    <t>HNACÍ KOLEJOVÁ VOZIDLA DEMONTÁŽNÍCH SOUPRAV PRO PRÁCE NA TV</t>
  </si>
  <si>
    <t xml:space="preserve"> "viz. polohový plán "_x000d_
 Celkem 480 = 480,000 [B]_x000d_</t>
  </si>
  <si>
    <t xml:space="preserve">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</si>
  <si>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</si>
  <si>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</si>
  <si>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"viz. polohový plán "_x000d_
 Celkem 101 = 101,000 [B]_x000d_</t>
  </si>
  <si>
    <t xml:space="preserve">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</si>
  <si>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</si>
  <si>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</si>
  <si>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 xml:space="preserve"> "viz. polohový plán "_x000d_
 Celkem 3 = 3,000 [B]_x000d_</t>
  </si>
  <si>
    <t xml:space="preserve">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</si>
  <si>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</si>
  <si>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</si>
  <si>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 xml:space="preserve"> "viz. polohový plán "_x000d_
 Celkem 18 = 18,000 [B]_x000d_</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</si>
  <si>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</si>
  <si>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</si>
  <si>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</si>
  <si>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 xml:space="preserve"> "viz. polohový plán "_x000d_
 Celkem 28 = 28,000 [B]_x000d_</t>
  </si>
  <si>
    <t>74F425</t>
  </si>
  <si>
    <t>DEMONTÁŽ BRAN A KRAKORCŮ (VČETNĚ VYVĚŠENÍ A UKONČENÍ)</t>
  </si>
  <si>
    <t xml:space="preserve"> "viz. polohový plán "_x000d_
 Celkem 10 = 10,000 [B]_x000d_</t>
  </si>
  <si>
    <t>74F426</t>
  </si>
  <si>
    <t>DEMONTÁŽ MONTÁŽNÍ LÁVKY PRO ODPOJOVAČ</t>
  </si>
  <si>
    <t xml:space="preserve"> "viz. polohový plán "_x000d_
 Celkem 4 = 4,000 [B]_x000d_</t>
  </si>
  <si>
    <t>74F427</t>
  </si>
  <si>
    <t>DEMONTÁŽ OVLÁDACÍ LÁVKY PRO ODPOJOVAČ VČETNĚ ŽEBŘÍKU</t>
  </si>
  <si>
    <t xml:space="preserve"> "viz. polohový plán "_x000d_
 Celkem 2 = 2,000 [B]_x000d_</t>
  </si>
  <si>
    <t>74F428</t>
  </si>
  <si>
    <t>DEMONTÁŽ BŘEVÍNKA (PROPOJENÍ STOŽÁROVÝCH DVOJIC)</t>
  </si>
  <si>
    <t xml:space="preserve"> "viz. polohový plán "_x000d_
 Celkem 1 = 1,000 [B]_x000d_</t>
  </si>
  <si>
    <t>74F431</t>
  </si>
  <si>
    <t>DEMONTÁŽ LANOVÝCH PŘEVĚSŮ (VČETNĚ KOTVENÍ)</t>
  </si>
  <si>
    <t xml:space="preserve"> "viz. polohový plán "_x000d_
 Celkem 5 = 5,000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</si>
  <si>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</si>
  <si>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</si>
  <si>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</si>
  <si>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</si>
  <si>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</si>
  <si>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</si>
  <si>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</si>
  <si>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</si>
  <si>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</si>
  <si>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 xml:space="preserve"> "viz. polohový plán "_x000d_
 Celkem 22 = 22,000 [B]_x000d_</t>
  </si>
  <si>
    <t>74F436</t>
  </si>
  <si>
    <t>DEMONTÁŽ ZÁVĚSŮ TV NA PŘEVĚSU</t>
  </si>
  <si>
    <t xml:space="preserve"> "viz. polohový plán "_x000d_
 Celkem 12 = 12,000 [B]_x000d_</t>
  </si>
  <si>
    <t>74F438</t>
  </si>
  <si>
    <t>DEMONTÁŽ ODTAHŮ TR A NL (SPOLEČNÝCH NEBO ODDĚLENÝCH)</t>
  </si>
  <si>
    <t>74F441</t>
  </si>
  <si>
    <t>DEMONTÁŽ DĚLIČŮ</t>
  </si>
  <si>
    <t xml:space="preserve"> "viz. polohový plán "_x000d_
 Celkem 9 = 9,000 [B]_x000d_</t>
  </si>
  <si>
    <t>74F443</t>
  </si>
  <si>
    <t>DEMONTÁŽ KOTVENÍ TR NEBO NL PEVNÝCH</t>
  </si>
  <si>
    <t xml:space="preserve"> "viz. polohový plán "_x000d_
 Celkem 6 = 6,000 [B]_x000d_</t>
  </si>
  <si>
    <t>74F444</t>
  </si>
  <si>
    <t>DEMONTÁŽ KOTVENÍ TR NEBO NL POHYBLIVÝCH</t>
  </si>
  <si>
    <t xml:space="preserve"> "viz. polohový plán "_x000d_
 Celkem 15 = 15,000 [B]_x000d_</t>
  </si>
  <si>
    <t>74F446</t>
  </si>
  <si>
    <t>DEMONTÁŽ ODPOJOVAČE NEBO ODPÍNAČE S POHONEM VČETNĚ TÁHEL A UPEVŇOVACÍCH LIŠT</t>
  </si>
  <si>
    <t xml:space="preserve"> "viz. polohový plán "_x000d_
 Celkem 8 = 8,000 [B]_x000d_</t>
  </si>
  <si>
    <t>74F447</t>
  </si>
  <si>
    <t>DEMONTÁŽ KOTEVNÍ LIŠTY PŘEVĚSU NEBO SVODU Z ODPOJOVAČE</t>
  </si>
  <si>
    <t>74F448</t>
  </si>
  <si>
    <t>DEMONTÁŽ KOTVENÍ PŘEVĚSU - JEDNODUCHÉ LANO</t>
  </si>
  <si>
    <t>74F451</t>
  </si>
  <si>
    <t>DEMONTÁŽ SVODU Z PŘEVĚSU NEBO Z ODPOJOVAČE - JEDNODUCHÉ LANO</t>
  </si>
  <si>
    <t>74F454</t>
  </si>
  <si>
    <t>DEMONTÁŽ BLESKOJISTEK A SVODIČŮ PŘEPĚTÍ</t>
  </si>
  <si>
    <t>74F455</t>
  </si>
  <si>
    <t>DEMONTÁŽ VĚŠÁKŮ TROLEJE</t>
  </si>
  <si>
    <t xml:space="preserve"> "viz. polohový plán "_x000d_
 Celkem 923 = 923,000 [B]_x000d_</t>
  </si>
  <si>
    <t>74F456</t>
  </si>
  <si>
    <t>DEMONTÁŽ PROUDOVÝCH PROPOJENÍ PODÉLNÝCH A PŘÍČNÝCH</t>
  </si>
  <si>
    <t xml:space="preserve"> "viz. polohový plán "_x000d_
 Celkem 13 = 13,000 [B]_x000d_</t>
  </si>
  <si>
    <t>74F457</t>
  </si>
  <si>
    <t>DEMONTÁŽ VLOŽENÝCH IZOLACÍ V PODÉLNÝCH A PŘÍČNÝCH POLÍCH</t>
  </si>
  <si>
    <t xml:space="preserve"> "viz. polohový plán "_x000d_
 Celkem 119 = 119,000 [B]_x000d_</t>
  </si>
  <si>
    <t>74F461</t>
  </si>
  <si>
    <t>DEMONTÁŽ SVODŮ A UCHYCENÍ KABELU VN NA STOŽÁRU VČETNĚ KRYTU</t>
  </si>
  <si>
    <t>74F464</t>
  </si>
  <si>
    <t>DEMONTÁŽ TROLEJE VČETNĚ NÁSTAVKŮ STŘIHÁNÍM</t>
  </si>
  <si>
    <t xml:space="preserve"> "viz. polohový plán "_x000d_
 Celkem 8300 = 8300,000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</si>
  <si>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</si>
  <si>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</si>
  <si>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</si>
  <si>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 xml:space="preserve"> "viz. polohový plán "_x000d_
 Celkem 11396 = 11396,000 [B]_x000d_</t>
  </si>
  <si>
    <t>74F491</t>
  </si>
  <si>
    <t>DEMONTÁŽ - MANIPULACE SE SUTÍ NA STAVENIŠTI</t>
  </si>
  <si>
    <t xml:space="preserve"> "viz. polohový plán "_x000d_
 Celkem 1010 = 1010,000 [B]_x000d_</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</si>
  <si>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</si>
  <si>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</si>
  <si>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</si>
  <si>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 xml:space="preserve"> "viz. polohový plán "_x000d_
 Celkem 232,3 = 232,300 [B]_x000d_</t>
  </si>
  <si>
    <t xml:space="preserve">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</si>
  <si>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74H</t>
  </si>
  <si>
    <t>Doprava na skládku, veškeré manipulace a poplatek za uložení na skládku</t>
  </si>
  <si>
    <t xml:space="preserve"> "přepočet kubatury na tuny -t=1,8*m3 "_x000d_
 Celkem 781,2 = 781,200 [B]_x000d_</t>
  </si>
  <si>
    <t xml:space="preserve"> "přepočet kubatury na tuny -t=2,1*m3 "_x000d_
 Celkem 212,1 = 212,100 [B]_x000d_</t>
  </si>
  <si>
    <t>R015220</t>
  </si>
  <si>
    <t>913</t>
  </si>
  <si>
    <t>NEOCEŇOVAT - POPLATKY ZA LIKVIDACI ODPADŮ NEKONTAMINOVANÝCH - 17 01 01 KŮLY A SLOUPY BETONOVÉ VČ. DOPRAVY NA SKLÁDKU A MANIPULACE</t>
  </si>
  <si>
    <t xml:space="preserve"> "přepočet kubatury na tuny - stožár 1,5t, závaží kotvení 0,5t "_x000d_
 Celkem 7,5 = 7,500 [B]_x000d_</t>
  </si>
  <si>
    <t>R015270</t>
  </si>
  <si>
    <t>920</t>
  </si>
  <si>
    <t>NEOCEŇOVAT - POPLATKY ZA LIKVIDACI ODPADŮ NEKONTAMINOVANÝCH - 17 01 03 IZOLÁTORY PORCELÁNOVÉ VČ. DOPRAVY NA SKLÁDKU A MANIPULACE</t>
  </si>
  <si>
    <t xml:space="preserve"> "přepočet kubatury na tuny - izolátor 11kg "_x000d_
 Celkem 2,255 = 2,255 [B]_x000d_</t>
  </si>
  <si>
    <t>R015280</t>
  </si>
  <si>
    <t>921</t>
  </si>
  <si>
    <t>NEOCEŇOVAT - POPLATKY ZA LIKVIDACI ODPADŮ NEKONTAMINOVANÝCH - 17 01 03 ODPOJOVAČE-OCEL, PORCELÁN 100KG VČ. DOPRAVY NA SKLÁDKU A MANIPULACE</t>
  </si>
  <si>
    <t xml:space="preserve"> "přepočet kubatury na tuny - odpojovač 100kg "_x000d_
 Celkem 0,8 = 0,800 [B]_x000d_</t>
  </si>
  <si>
    <t>74I</t>
  </si>
  <si>
    <t>Zkoušky a revize</t>
  </si>
  <si>
    <t>747611</t>
  </si>
  <si>
    <t>MĚŘENÍ EMC A EMI DLE ČSN EN 50 121 V ROZSAHU PS/SO</t>
  </si>
  <si>
    <t xml:space="preserve"> "viz. technická zpráva "_x000d_
 Celkem 1 = 1,000 [B]_x000d_</t>
  </si>
  <si>
    <t xml:space="preserve">1. Položka obsahuje:  
 – cenu za měření dle příslušných norem a předpisů, včetně vystavení protokolu  
2. Položka neobsahuje:  
 X  
3. Způsob měření:  
Udává se počet kusů kompletní konstrukce nebo práce.</t>
  </si>
  <si>
    <t>74F311</t>
  </si>
  <si>
    <t>MĚŘENÍ PARAMETRŮ TV DYNAMICKÉ (MĚŘÍCÍM VOZEM)</t>
  </si>
  <si>
    <t xml:space="preserve"> "viz. technická zpráva "_x000d_
 Celkem 6,21 = 6,210 [B]_x000d_</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</si>
  <si>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</si>
  <si>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</si>
  <si>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</si>
  <si>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 xml:space="preserve"> "viz. technická zpráva "_x000d_
 Celkem 13,354 = 13,354 [B]_x000d_</t>
  </si>
  <si>
    <t xml:space="preserve">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</si>
  <si>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</si>
  <si>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</si>
  <si>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 xml:space="preserve"> "viz. technická zpráva "_x000d_
 Celkem 7 = 7,000 [B]_x000d_</t>
  </si>
  <si>
    <t xml:space="preserve">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</si>
  <si>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</si>
  <si>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</si>
  <si>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 xml:space="preserve"> "viz. technická zpráva "_x000d_
 Celkem 46 = 46,000 [B]_x000d_</t>
  </si>
  <si>
    <t xml:space="preserve">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</si>
  <si>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</si>
  <si>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</si>
  <si>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</si>
  <si>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 xml:space="preserve">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</si>
  <si>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</si>
  <si>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</si>
  <si>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 xml:space="preserve"> "viz. technická zpráva "_x000d_
 Celkem 11 = 11,000 [B]_x000d_</t>
  </si>
  <si>
    <t xml:space="preserve">1. Položka obsahuje:  
 – vyhotovení dokladu právnickou osobou o trolejových vedeních a trakčních zařízeních  
2. Položka neobsahuje:  
 X  
3. Způsob měření:  
Udává se v ks. 1ks pro 1x SO, PS.</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</si>
  <si>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</si>
  <si>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</si>
  <si>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</si>
  <si>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</si>
  <si>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 xml:space="preserve">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</si>
  <si>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</si>
  <si>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</si>
  <si>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"_x000d_
 Celkem 160 = 160,000 [B]_x000d_</t>
  </si>
  <si>
    <t xml:space="preserve">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</si>
  <si>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</si>
  <si>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</si>
  <si>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 xml:space="preserve"> "viz. technická zpráva "_x000d_
 Celkem 189 = 189,000 [B]_x000d_</t>
  </si>
  <si>
    <t xml:space="preserve">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</si>
  <si>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75IK11</t>
  </si>
  <si>
    <t>MĚŘENÍ STÁVAJÍCÍHO OPTICKÉHO KABELU</t>
  </si>
  <si>
    <t xml:space="preserve"> "viz. technická zpráva "_x000d_
 Celkem 144 = 144,000 [B]_x000d_</t>
  </si>
  <si>
    <t>SO 31-81-02</t>
  </si>
  <si>
    <t>Úpravy trakčního vedení pod mostem</t>
  </si>
  <si>
    <t>SO 31-81-02.1</t>
  </si>
  <si>
    <t>Provizorní stav</t>
  </si>
  <si>
    <t>7492</t>
  </si>
  <si>
    <t>Zatrolejování provizorních tramvajových výhybek</t>
  </si>
  <si>
    <t>R7492001</t>
  </si>
  <si>
    <t>Stah. páska 200x3,6 mm</t>
  </si>
  <si>
    <t>R7492002</t>
  </si>
  <si>
    <t>Lanko FeZn 16 mm2</t>
  </si>
  <si>
    <t>R7492003</t>
  </si>
  <si>
    <t>Izolátor deskový</t>
  </si>
  <si>
    <t>R7492004</t>
  </si>
  <si>
    <t>Vrub.spoj. na lanko 16 mm2</t>
  </si>
  <si>
    <t>R7492005</t>
  </si>
  <si>
    <t>Svorka trolejová pro 2 troleje</t>
  </si>
  <si>
    <t>R7492006</t>
  </si>
  <si>
    <t>Objím.nerez pro výl. f 55 mm</t>
  </si>
  <si>
    <t>R7492007</t>
  </si>
  <si>
    <t>Trolej.svorka s M 16</t>
  </si>
  <si>
    <t>R7492008</t>
  </si>
  <si>
    <t>Trolejový drát 100 mm2</t>
  </si>
  <si>
    <t>R7492009</t>
  </si>
  <si>
    <t>Tyč sklolaminátová f 55 mm</t>
  </si>
  <si>
    <t>R7492010</t>
  </si>
  <si>
    <t>Izol. s uchy s M 16</t>
  </si>
  <si>
    <t>R7492011</t>
  </si>
  <si>
    <t>Izolátor smyčkový</t>
  </si>
  <si>
    <t>R7492012</t>
  </si>
  <si>
    <t>Přepoj. stáv.zařízení + demont. TV</t>
  </si>
  <si>
    <t>HOD.</t>
  </si>
  <si>
    <t>R7492013</t>
  </si>
  <si>
    <t>Revize zařízení</t>
  </si>
  <si>
    <t>7493</t>
  </si>
  <si>
    <t>Signalizace jednokolejného úseku tramvaje</t>
  </si>
  <si>
    <t>R7493001</t>
  </si>
  <si>
    <t>Ovládací skříň na stožár</t>
  </si>
  <si>
    <t>R7493002</t>
  </si>
  <si>
    <t>Oddělovací skříň releová</t>
  </si>
  <si>
    <t>R7493003</t>
  </si>
  <si>
    <t>Kontaktor signalizace</t>
  </si>
  <si>
    <t>R7493004</t>
  </si>
  <si>
    <t>Sigmál.návěstidlo na převěs</t>
  </si>
  <si>
    <t>R7493005</t>
  </si>
  <si>
    <t>Hadice FMP40SCH-INS vč.uchyc.</t>
  </si>
  <si>
    <t>R7493006</t>
  </si>
  <si>
    <t>Vodič CMSM 12 x 0,75 mm2</t>
  </si>
  <si>
    <t>R7493007</t>
  </si>
  <si>
    <t>Vodič V36S-K CSA 1.5 mm2 černý 2 / 3,6 kV (CSA)</t>
  </si>
  <si>
    <t>R7493008</t>
  </si>
  <si>
    <t>Vodič CMSM A 3 x 1,5 mm2</t>
  </si>
  <si>
    <t>R7493009</t>
  </si>
  <si>
    <t>Vodič Radox 9 GKW-AX 3600 v 1 x 4 mm</t>
  </si>
  <si>
    <t>R7493010</t>
  </si>
  <si>
    <t>R7493011</t>
  </si>
  <si>
    <t>Oživení technologie</t>
  </si>
  <si>
    <t>R7493012</t>
  </si>
  <si>
    <t>Údržba sign.zařízení</t>
  </si>
  <si>
    <t>R7493013</t>
  </si>
  <si>
    <t>Přepoj. stáv.zařízení + demont. signalizace</t>
  </si>
  <si>
    <t>R7493014</t>
  </si>
  <si>
    <t>SO 31-81-02.2</t>
  </si>
  <si>
    <t>Definitivní stav</t>
  </si>
  <si>
    <t>7494</t>
  </si>
  <si>
    <t>R7494001</t>
  </si>
  <si>
    <t>Trakční stožár DO11/22</t>
  </si>
  <si>
    <t>R7494002</t>
  </si>
  <si>
    <t>Trakční stožár DOB11/22</t>
  </si>
  <si>
    <t>R7494003</t>
  </si>
  <si>
    <t>Ocelová roura (pažnice) dl. 6 m, f 0,53 m/8mm</t>
  </si>
  <si>
    <t>R7494004</t>
  </si>
  <si>
    <t>Přípravný výkop</t>
  </si>
  <si>
    <t>R74940046</t>
  </si>
  <si>
    <t>Úsekový dělič TRAM mínus 4x dioda</t>
  </si>
  <si>
    <t>R7494005</t>
  </si>
  <si>
    <t>Konstrukční beton do piloty</t>
  </si>
  <si>
    <t>R7494006</t>
  </si>
  <si>
    <t>Demontáž st.betonového základu</t>
  </si>
  <si>
    <t>R7494007</t>
  </si>
  <si>
    <t>Demontáž stáv.stožáru</t>
  </si>
  <si>
    <t>R7494008</t>
  </si>
  <si>
    <t>Trolej 100 mm2</t>
  </si>
  <si>
    <t>R7494009</t>
  </si>
  <si>
    <t>Spojka troleje</t>
  </si>
  <si>
    <t>R7494010</t>
  </si>
  <si>
    <t>Bleskojistka růžková pro TB vč.uzemnění na pilotu</t>
  </si>
  <si>
    <t>R7494011</t>
  </si>
  <si>
    <t>Centrické plastové kroužky</t>
  </si>
  <si>
    <t>R7494012</t>
  </si>
  <si>
    <t>Držák pryž. pro 1 kab.+ páska</t>
  </si>
  <si>
    <t>R7494013</t>
  </si>
  <si>
    <t>Držák pryž. pro 2 kab.+páska</t>
  </si>
  <si>
    <t>R7494014</t>
  </si>
  <si>
    <t>Epoxidová kotevní hmota</t>
  </si>
  <si>
    <t>CM3</t>
  </si>
  <si>
    <t>R7494015</t>
  </si>
  <si>
    <t>R7494016</t>
  </si>
  <si>
    <t>Izolační tyč 35 x 15 mm - laminát, bez úprav</t>
  </si>
  <si>
    <t>R7494017</t>
  </si>
  <si>
    <t>Izolátor smyčkový Esko III</t>
  </si>
  <si>
    <t>R7494018</t>
  </si>
  <si>
    <t>Jekl (40 x 20 x 3 mm) s navařenou maticí M16</t>
  </si>
  <si>
    <t>R7494019</t>
  </si>
  <si>
    <t>Jezdec bočního držáku</t>
  </si>
  <si>
    <t>R7494020</t>
  </si>
  <si>
    <t>Kabel CHBU f 120 mm2 pevně</t>
  </si>
  <si>
    <t>R7494021</t>
  </si>
  <si>
    <t>Kabel CHBU f 50 mm2 pevně</t>
  </si>
  <si>
    <t>R7494022</t>
  </si>
  <si>
    <t>Kotevní svorka pro trolej</t>
  </si>
  <si>
    <t>R7494023</t>
  </si>
  <si>
    <t>Lano FeZn 35 mm2</t>
  </si>
  <si>
    <t>R7494024</t>
  </si>
  <si>
    <t>Lano FeZn 50 mm2</t>
  </si>
  <si>
    <t>R7494025</t>
  </si>
  <si>
    <t>Matice s okem M16 nerez</t>
  </si>
  <si>
    <t>R7494026</t>
  </si>
  <si>
    <t>Nerez uši s příložkami</t>
  </si>
  <si>
    <t>R7494027</t>
  </si>
  <si>
    <t>Obj. kotev. s vidlicí f 265 mm</t>
  </si>
  <si>
    <t>R7494028</t>
  </si>
  <si>
    <t>Obj. kotevní s vidlicí na kruh. stožár f 175 mm</t>
  </si>
  <si>
    <t>R7494029</t>
  </si>
  <si>
    <t>Odpoj. OD17 - U 2000 A/ZK</t>
  </si>
  <si>
    <t>R7494030</t>
  </si>
  <si>
    <t>Podložka 18/55 mm nerez</t>
  </si>
  <si>
    <t>R7494031</t>
  </si>
  <si>
    <t>Sestava pevného bodu TB (dvojitá izolace)</t>
  </si>
  <si>
    <t>R7494032</t>
  </si>
  <si>
    <t>Soudkový izolátor 1,5 kV, M16/16 - nerez vložka</t>
  </si>
  <si>
    <t>R7494033</t>
  </si>
  <si>
    <t>Spojka trojsměrná</t>
  </si>
  <si>
    <t>R7494034</t>
  </si>
  <si>
    <t>Svorka kotevní klínová s vidlicí - 10 kN (Br)</t>
  </si>
  <si>
    <t>R7494035</t>
  </si>
  <si>
    <t>Svorka kotevní klínová s vidlicí-10 kN (Br)</t>
  </si>
  <si>
    <t>R7494036</t>
  </si>
  <si>
    <t>Svorka na lano posuvná</t>
  </si>
  <si>
    <t>R7494037</t>
  </si>
  <si>
    <t>Svorka proudová Cu pro TB</t>
  </si>
  <si>
    <t>R7494038</t>
  </si>
  <si>
    <t>Svorka trolejová TB M16</t>
  </si>
  <si>
    <t>R7494039</t>
  </si>
  <si>
    <t>Svorka trolejová TB M 16</t>
  </si>
  <si>
    <t>R7494040</t>
  </si>
  <si>
    <t>Svorník M 16 dl. 25 cm nerez</t>
  </si>
  <si>
    <t>R7494041</t>
  </si>
  <si>
    <t>Svorník M 16 pozink dl.3 cm</t>
  </si>
  <si>
    <t>R7494042</t>
  </si>
  <si>
    <t>Šroubový napínák 60 kN s okem a vidlicí (nerez) Chod 30 cm</t>
  </si>
  <si>
    <t>R7494043</t>
  </si>
  <si>
    <t>Šroubový napínák 60 kN se dvěma oky (nerez) Chod 30 cm</t>
  </si>
  <si>
    <t>R7494044</t>
  </si>
  <si>
    <t>Třmen ( podkova )</t>
  </si>
  <si>
    <t>R7494045</t>
  </si>
  <si>
    <t>Úsekový dělič ELBA TB i TRAM</t>
  </si>
  <si>
    <t>VRN01</t>
  </si>
  <si>
    <t>Vedlejší náklady</t>
  </si>
  <si>
    <t>R010100</t>
  </si>
  <si>
    <t>Digitální zaměření skutečného stavu provedení pro archivaci</t>
  </si>
  <si>
    <t>R010101</t>
  </si>
  <si>
    <t>Přepojení stáv.zařízení + demontáž</t>
  </si>
  <si>
    <t>R010102</t>
  </si>
  <si>
    <t>D.2.3.4</t>
  </si>
  <si>
    <t>Elektrický ohřev výměn</t>
  </si>
  <si>
    <t>SO 31-84-01</t>
  </si>
  <si>
    <t>ŽST Brno-Židenice, EOV</t>
  </si>
  <si>
    <t>02910</t>
  </si>
  <si>
    <t>OSTATNÍ POŽADAVKY - ZEMĚMĚŘIČSKÁ MĚŘENÍ - MĚŘENÍ KOLEJÍ</t>
  </si>
  <si>
    <t xml:space="preserve"> "Viz. projektová dokumentace"_x000d_</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</si>
  <si>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</si>
  <si>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</si>
  <si>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 - PROJEKT ČPHZ VČ.POVOLENÍ</t>
  </si>
  <si>
    <t>02944</t>
  </si>
  <si>
    <t>OSTAT POŽADAVKY - DOKUMENTACE SKUTEČ PROVEDENÍ V DIGIT FORMĚ</t>
  </si>
  <si>
    <t>zahrnuje odstranění všech překážek pro uskutečnění stavby</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</si>
  <si>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</si>
  <si>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dodávku protlačovaného potrubí a veškeré pomocné práce (startovací zařízení, startovací a cílová jáma, opěrné a vodící bloky a pod.)</t>
  </si>
  <si>
    <t>21461E</t>
  </si>
  <si>
    <t>SEPARAČNÍ GEOTEXTILIE DO 500G/M2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</si>
  <si>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</si>
  <si>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272314</t>
  </si>
  <si>
    <t>ZÁKLADY Z PROSTÉHO BETONU DO C25/30</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</si>
  <si>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</si>
  <si>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</si>
  <si>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</si>
  <si>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</si>
  <si>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702511</t>
  </si>
  <si>
    <t>PRŮRAZ ZDIVEM (PŘÍČKOU) ZDĚNÝM TLOUŠŤKY DO 45 CM</t>
  </si>
  <si>
    <t>1. Položka obsahuje:
 – veškerý montážní a pomocný materiál
 – pomocné mechanismy
2. Položka neobsahuje:
 X
3. Způsob měření:
Udává se počet kusů kompletní konstrukce nebo práce.</t>
  </si>
  <si>
    <t>702901</t>
  </si>
  <si>
    <t>ZASYPÁNÍ KABELOVÉHO ŽLABU VRSTVOU Z PŘESÁTÉHO PÍSKU ČI VÝKOPKU SVĚTLÉ ŠÍŘKY DO 120 MM</t>
  </si>
  <si>
    <t>742H13</t>
  </si>
  <si>
    <t>KABEL NN ČTYŘ- A PĚTIŽÍLOVÝ CU S PLASTOVOU IZOLACÍ OD 25 DO 50 MM2</t>
  </si>
  <si>
    <t>742H14</t>
  </si>
  <si>
    <t>KABEL NN ČTYŘ- A PĚTIŽÍLOVÝ CU S PLASTOVOU IZOLACÍ OD 70 DO 120 MM2</t>
  </si>
  <si>
    <t>742H25</t>
  </si>
  <si>
    <t>KABEL NN ČTYŘ- A PĚTIŽÍLOVÝ AL S PLASTOVOU IZOLACÍ OD 150 DO 240 MM2</t>
  </si>
  <si>
    <t>742J34</t>
  </si>
  <si>
    <t>TCEKE do 12P1,0, KABEL SDĚLOVACÍ IZOLACE PVC</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</si>
  <si>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</si>
  <si>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</si>
  <si>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</si>
  <si>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</si>
  <si>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</si>
  <si>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</si>
  <si>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742L14</t>
  </si>
  <si>
    <t>UKONČENÍ DVOU AŽ PĚTIŽÍLOVÉHO KABELU V ROZVADĚČI NEBO NA PŘÍSTROJI OD 70 DO 120 MM2</t>
  </si>
  <si>
    <t>742L15</t>
  </si>
  <si>
    <t>UKONČENÍ DVOU AŽ PĚTIŽÍLOVÉHO KABELU V ROZVADĚČI NEBO NA PŘÍSTROJI OD 150 DO 240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</si>
  <si>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</si>
  <si>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</si>
  <si>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</si>
  <si>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</si>
  <si>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</si>
  <si>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</si>
  <si>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743811</t>
  </si>
  <si>
    <t xml:space="preserve">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</si>
  <si>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</si>
  <si>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</si>
  <si>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 xml:space="preserve">VÝSTROJ EOV PRO VÝHYBKU  JEDNODUCHOU TVARU 1:9-300, 1:11-300</t>
  </si>
  <si>
    <t>743813</t>
  </si>
  <si>
    <t xml:space="preserve">VÝSTROJ EOV PRO VÝHYBKU  JEDNODUCHOU TVARU 1:12-500</t>
  </si>
  <si>
    <t>743814</t>
  </si>
  <si>
    <t xml:space="preserve">VÝSTROJ EOV PRO VÝHYBKU  JEDNODUCHOU TVARU 1:14-760</t>
  </si>
  <si>
    <t>743831</t>
  </si>
  <si>
    <t xml:space="preserve">VÝSTROJ EOV PRO VÝHYBKU  KŘIŽOVATKOVOU TVARU 1:9-190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</si>
  <si>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</si>
  <si>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</si>
  <si>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</si>
  <si>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</si>
  <si>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</si>
  <si>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</si>
  <si>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</si>
  <si>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</si>
  <si>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</si>
  <si>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</si>
  <si>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</si>
  <si>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</si>
  <si>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</si>
  <si>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</si>
  <si>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</si>
  <si>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</si>
  <si>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743Z42</t>
  </si>
  <si>
    <t>DEMONTÁŽ NAPÁJECÍHO ROZVADĚČE PRO ZAŘÍZENÍ EOV</t>
  </si>
  <si>
    <t>743Z44</t>
  </si>
  <si>
    <t>DEMONTÁŽ OVLADAČE PRO ZAŘÍZENÍ EOV</t>
  </si>
  <si>
    <t>743Z73</t>
  </si>
  <si>
    <t>DEMONTÁŽ - ZAZDĚNÍ A ZAPRAVENÍ OTVORU PO KABELOVÉ SKŘÍNI</t>
  </si>
  <si>
    <t>Zapravení otvoru po demontáži ovladače EOV v DK včetně zazdění, omítky, výmalby.</t>
  </si>
  <si>
    <t>1. Položka obsahuje:
 – všechny náklady na demontáž stávajícího zařízení se všemi pomocnými doplňujícími úpravami pro jeho likvidaci
 – naložení vybouraného materiálu na dopravní prostředek
 - Zapravení otvoru po demontáži ovladače EOV v DK včetně zazdění, omítky, výmalby.
2. Položka neobsahuje:
 – odvoz vybouraného materiálu
 – poplatek za likvidaci odpadů (nacení se dle SSD 0)
3. Způsob měření:
Udává se počet kusů kompletní konstrukce nebo práce.</t>
  </si>
  <si>
    <t>743Z92</t>
  </si>
  <si>
    <t>745Z23</t>
  </si>
  <si>
    <t>DEMONTÁŽ VN POJISTKOVÉHO SPODKU VČETNĚ POJISTKOVÝCH PATRON</t>
  </si>
  <si>
    <t>745Z24</t>
  </si>
  <si>
    <t>DEMONTÁŽ VN SVODIČŮ PŘEPĚTÍ</t>
  </si>
  <si>
    <t>745Z33</t>
  </si>
  <si>
    <t>DEMONTÁŽ TRANSFORMÁTORU VN/NN DO 160 KVA</t>
  </si>
  <si>
    <t>745Z42</t>
  </si>
  <si>
    <t>DEMONTÁŽ SLOUPOVÉ/STOŽÁROVÉ TRAFOSTANICE</t>
  </si>
  <si>
    <t>747512</t>
  </si>
  <si>
    <t>ZKOUŠKY VODIČŮ A KABELŮ NN PRŮŘEZU ŽÍLY OD 4X35 DO 120 MM2</t>
  </si>
  <si>
    <t>747521</t>
  </si>
  <si>
    <t>ZKOUŠKY VODIČŮ A KABELŮ OVLÁDACÍCH OD 5 DO 12 ŽIL</t>
  </si>
  <si>
    <t>899524</t>
  </si>
  <si>
    <t>OBETONOVÁNÍ POTRUBÍ Z PROSTÉHO BETONU DO C25/30</t>
  </si>
  <si>
    <t>NEOCEŇOVAT - POPLATKY ZA LIKVIDACŮ ODPADŮ NEKONTAMINOVANÝCH - 17 01 02 STAVEBNÍ A DEMOLIČNÍ SUŤ (CIHLY) VČ. DOPRAVY NA SKLÁDKU A MANIPULACE</t>
  </si>
  <si>
    <t>NEOCEŇOVAT - POPLATKY ZA LIKVIDACŮ ODPADŮ NEKONTAMINOVANÝCH - 17 05 08 ŠTĚRK Z KOLEJIŠTĚ (ODPAD PO RECYKLACI) VČ. DOPRAVY NA SKLÁDKU A MANIPULACE</t>
  </si>
  <si>
    <t>R015230</t>
  </si>
  <si>
    <t>914</t>
  </si>
  <si>
    <t>NEOCEŇOVAT - POPLATKY ZA LIKVIDACŮ ODPADŮ NEKONTAMINOVANÝCH - 16 02 14 TRAFO BEZ NÁPLNĚ PCB A ŠKODLIVIN VČ. DOPRAVY NA SKLÁDKU A MANIPULACE</t>
  </si>
  <si>
    <t>R015240</t>
  </si>
  <si>
    <t>915</t>
  </si>
  <si>
    <t>NEOCEŇOVAT - POPLATKY ZA LIKVIDACŮ ODPADŮ NEKONTAMINOVANÝCH - 20 03 99 ODPAD PODOBNÝ KOMUNÁLNÍMU ODPADU VČ. DOPRAVY NA SKLÁDKU A MANIPULACE</t>
  </si>
  <si>
    <t>D.2.3.6</t>
  </si>
  <si>
    <t>Rozvody a přeložky VN, NN, osvětlení, DOÚO</t>
  </si>
  <si>
    <t>SO 31-86-01</t>
  </si>
  <si>
    <t>ŽST Brno-Židenice, rozvody nn a osvětlení</t>
  </si>
  <si>
    <t xml:space="preserve"> 55.000000 = 55,000 [A]_x000d_</t>
  </si>
  <si>
    <t>742H23</t>
  </si>
  <si>
    <t>KABEL NN ČTYŘ- A PĚTIŽÍLOVÝ AL S PLASTOVOU IZOLACÍ OD 25 DO 50 MM2</t>
  </si>
  <si>
    <t>742H24</t>
  </si>
  <si>
    <t>KABEL NN ČTYŘ- A PĚTIŽÍLOVÝ AL S PLASTOVOU IZOLACÍ OD 70 DO 120 MM2</t>
  </si>
  <si>
    <t>742L24</t>
  </si>
  <si>
    <t>UKONČENÍ DVOU AŽ PĚTIŽÍLOVÉHO KABELU KABELOVOU SPOJKOU OD 70 DO 120 MM2</t>
  </si>
  <si>
    <t>743155</t>
  </si>
  <si>
    <t xml:space="preserve">OSVĚTLOVACÍ STOŽÁR  - STOŽÁROVÁ ROZVODNICE NA STOŽÁR TV S 1-2 JISTÍCÍMI PRVKY</t>
  </si>
  <si>
    <t>743474</t>
  </si>
  <si>
    <t>SVÍTIDLO DRÁŽNÍ LED, MIN. IP 54, ELEKTRONICKÝ PŘEDŘADNÍK, PŘES 45 W</t>
  </si>
  <si>
    <t>743G22</t>
  </si>
  <si>
    <t>SKŘÍŇ ZÁSUVKOVÁ VENKOVNÍ KOMPAKTNÍ PILÍŘ OD 3 DO 4 KS ZÁSUVEK PRŮMYSLOVÝCH (400 V NEBO 230 V)</t>
  </si>
  <si>
    <t>743Z12</t>
  </si>
  <si>
    <t>DEMONTÁŽ OSVĚTLOVACÍHO STOŽÁRU DRÁŽNÍHO VÝŠKY DO 15 M</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</si>
  <si>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</si>
  <si>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</si>
  <si>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</si>
  <si>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</si>
  <si>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</si>
  <si>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</si>
  <si>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</si>
  <si>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</si>
  <si>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</si>
  <si>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74D213</t>
  </si>
  <si>
    <t>VEDENÍ 1-2 NN KABELŮ NA STOŽÁRU TV V OCHRANNÉ TRUBCE</t>
  </si>
  <si>
    <t>74D216</t>
  </si>
  <si>
    <t>UCHYCENÍ NN KABELŮ MEZI BRÁNOU A SVÍTIDLEM NA STOŽÁRU TV V OCHRANNÉ TRUBCE</t>
  </si>
  <si>
    <t>74D217</t>
  </si>
  <si>
    <t>SVOD NN KABELU ZE STOŽÁRU TV DO ZEMĚ VČETNĚ KRYTU</t>
  </si>
  <si>
    <t>74D222</t>
  </si>
  <si>
    <t>UCHYCENÍ NN KABELU NA BŘEVNO V OCHRANNÉ TRUBCE</t>
  </si>
  <si>
    <t>74D231</t>
  </si>
  <si>
    <t>VEDENÍ 1-2 NN KABELŮ PŘES PŘEKÁŽKU NA KONSTRUKCI TV</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</si>
  <si>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</si>
  <si>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31-86-02</t>
  </si>
  <si>
    <t>ŽST Brno-Židenice, DOÚO</t>
  </si>
  <si>
    <t>1A</t>
  </si>
  <si>
    <t>Zemní práce - Protlaky</t>
  </si>
  <si>
    <t>029113</t>
  </si>
  <si>
    <t>OSTATNÍ POŽADAVKY - GEODETICKÉ ZAMĚŘENÍ - CELKY</t>
  </si>
  <si>
    <t>03100</t>
  </si>
  <si>
    <t>ZAŘÍZENÍ STAVENIŠTĚ - ZŘÍZENÍ, PROVOZ, DEMONTÁŽ, VČ. VYTÝČENÍ SÍTÍ</t>
  </si>
  <si>
    <t>Položka zahrnuje:
 objednatelem povolené náklady na pořízení (event. pronájem), provozování, udržování a likvidaci zhotovitelova zařízení
Položka nezahrnuje:
- x</t>
  </si>
  <si>
    <t>03710</t>
  </si>
  <si>
    <t>POMOC PRÁCE ZAJIŠŤ NEBO ZŘÍZ OBJÍŽĎKY A PŘÍSTUP CESTY - ZAJIŠTĚNÍ DIO</t>
  </si>
  <si>
    <t>Položka zahrnuje:
- objednatelem povolené náklady na požadovaná zařízení zhotovitele
Položka nezahrnuje:
- x</t>
  </si>
  <si>
    <t>03730</t>
  </si>
  <si>
    <t>POMOC PRÁCE ZAJIŠŤ NEBO ZŘÍZ OCHRANU INŽENÝRSKÝCH SÍTÍ</t>
  </si>
  <si>
    <t>122836</t>
  </si>
  <si>
    <t>ODKOPÁVKY A PROKOPÁVKY OBECNÉ TŘ. II, ODVOZ DO 12KM</t>
  </si>
  <si>
    <t>131839</t>
  </si>
  <si>
    <t>PŘÍPLATEK ZA DALŠÍ 1KM DOPRAVY ZEMINY JAM II.</t>
  </si>
  <si>
    <t>Položka zahrnuje:
- příplatek k vodorovnému přemístění zeminy za každý další 1km nad 20km
Položka nezahrnuje:
- x</t>
  </si>
  <si>
    <t>13183A</t>
  </si>
  <si>
    <t>HLOUBENÍ JAM ZAPAŽ I NEPAŽ TŘ II - BEZ DOPRAVY</t>
  </si>
  <si>
    <t>13183B</t>
  </si>
  <si>
    <t>HLOUBENÍ JAM ZAPAŽ I NEPAŽ TŘ. II - DOPRAVA</t>
  </si>
  <si>
    <t>143312</t>
  </si>
  <si>
    <t>RAŽENÍ ŠACHET TECHNOL TŘ.3 HORN SUCHÁ BEZ TRHAVIN ÚPADNĚ</t>
  </si>
  <si>
    <t>Viz Popisovník</t>
  </si>
  <si>
    <t>15321</t>
  </si>
  <si>
    <t>ZAJIŠTĚNÍ VÝRUBU ŠACHET Z OCEL VÁLCOVANÝCH PROF V HOR SUCHÉ</t>
  </si>
  <si>
    <t xml:space="preserve">Položka zahrnuje:
-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
Položka nezahrnuje:
- x</t>
  </si>
  <si>
    <t>15321R1</t>
  </si>
  <si>
    <t>ZAJIŠTĚNÍ VÝRUBU ŠACHET Z OCEL VÁLCOVANÝCH PROF V HOR SUCHÉ - ODSTRANĚNÍ PAŽENÍ</t>
  </si>
  <si>
    <t>Položka zahrnuje:
- veškeré práce a meteriál pro odstranění pažení 
- vytyčovací práce; 
- lešení a montážní plošiny; 
Položka nezahrnuje:
- x</t>
  </si>
  <si>
    <t>15406R2</t>
  </si>
  <si>
    <t>PAŽENÍ VÝRUBU ŠACHTY OCELOVÉ PAŽNICE PONECHANÉ, SUCHÁ</t>
  </si>
  <si>
    <t>15406R3</t>
  </si>
  <si>
    <t>ODPAŽENÍ VÝRUBU ŠACHTY OCELOVÉ PAŽNICE SUCHÁ</t>
  </si>
  <si>
    <t>161216</t>
  </si>
  <si>
    <t>VODOROVNÉ PŘEMÍSTĚNÍ RUBANINY NA POVRCHU DO 12 KM</t>
  </si>
  <si>
    <t>Položka zahrnuje:
-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</si>
  <si>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16270R4</t>
  </si>
  <si>
    <t>VODOROVNÉ PŘEMÍSTĚNÍ ZNEHODNOCENÉ SUSPENCE PŘES 5000 DO 6000M</t>
  </si>
  <si>
    <t>Položka zahrnuje:
- vodorovné přemístění, dopravu, přeložení a manipulaci se suspenzí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</si>
  <si>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16270R5</t>
  </si>
  <si>
    <t>PŘÍPLATEK K VODOROVNÉMU PŘEMÍSTĚNÍ ZNEHODNOCENÉ SUSPENCE ZKD 1000M</t>
  </si>
  <si>
    <t>Položka zahrnuje:
- příplatek k vodorovnému přemístění zeminy za každý další 1km nad 6km
Položka nezahrnuje:
- x</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</si>
  <si>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</si>
  <si>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R54001</t>
  </si>
  <si>
    <t>PODBITÍ PRAŽCE VČ. MĚŘENÍ GEOMETRIE KOLEJE</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</si>
  <si>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</si>
  <si>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R54002</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</si>
  <si>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</si>
  <si>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</si>
  <si>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702521</t>
  </si>
  <si>
    <t>PRŮRAZ ZDIVEM (PŘÍČKOU) BETONOVÝM TLOUŠŤKY DO 45 CM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</si>
  <si>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</si>
  <si>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</si>
  <si>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</si>
  <si>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</si>
  <si>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703513</t>
  </si>
  <si>
    <t>ELEKTROINSTALAČNÍ LIŠTA ŠÍŘKY PŘES 60 MM</t>
  </si>
  <si>
    <t>742I12</t>
  </si>
  <si>
    <t>KABEL NN CU OVLÁDACÍ 7-12ŽÍLOVÝ OD 4 DO 6 MM2</t>
  </si>
  <si>
    <t>742M12</t>
  </si>
  <si>
    <t>UKONČENÍ 7-12ŽÍLOVÉHO KABELU V ROZVADĚČI NEBO NA PŘÍSTROJI OD 4 DO 6 MM2</t>
  </si>
  <si>
    <t>742M22</t>
  </si>
  <si>
    <t>UKONČENÍ 7-12ŽÍLOVÉHO KABELU KABELOVOU SPOJKOU OD 4 DO 6 MM2</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</si>
  <si>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</si>
  <si>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</si>
  <si>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</si>
  <si>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747112</t>
  </si>
  <si>
    <t>KONTROLA MANIPULAČNÍCH, OVLÁDACÍCH NEBO RELÉOVÝCH ROZVADĚČŮ, 1 POLE</t>
  </si>
  <si>
    <t xml:space="preserve"> "Viz. projektová dokumentace"_x000d_
 26,000 = 26,000 [B]_x000d_
 Celkové množství 26.000000 = 26,000 [C]_x000d_</t>
  </si>
  <si>
    <t xml:space="preserve"> "Viz. projektová dokumentace"_x000d_
 "znehodnocená bentonotová suzpenze; 1500,000m3"_x000d_
 1500,00*2,00 = 3000,000 [C]_x000d_
 Celkové množství 3000.000000 = 3000,000 [D]_x000d_</t>
  </si>
  <si>
    <t>SO 31-86-03</t>
  </si>
  <si>
    <t>ŽST Brno-Židenice, přeložky silnoproudých rozvodů</t>
  </si>
  <si>
    <t>703751</t>
  </si>
  <si>
    <t>PROTIPOŽÁRNÍ UCPÁVKA POD ROZVADĚČ DO EI 90 MIN.</t>
  </si>
  <si>
    <t>709611</t>
  </si>
  <si>
    <t>DEMONTÁŽ KABELOVÉHO ŽLABU/LIŠTY VČETNĚ KRYTU</t>
  </si>
  <si>
    <t>742411</t>
  </si>
  <si>
    <t>VEDENÍ DRÁŽNÍ IZOLOVANÉ VN, SAMONOSNÝ KABEL AXCES-RW S XLPE IZOLACÍ DO 3X70/25 MM2, DO 22KV</t>
  </si>
  <si>
    <t>742422</t>
  </si>
  <si>
    <t>VEDENÍ DRÁŽNÍ IZOLOVANÉ VN, KOTEVNÍ SPIRÁLA</t>
  </si>
  <si>
    <t>1. Položka obsahuje:
 – upevnění vč. veškerého příslušenství
2. Položka neobsahuje:
 – materiál pro upevnění ke konstrukci/stožáru
3. Způsob měření:
Udává se počet kusů kompletní konstrukce nebo práce.</t>
  </si>
  <si>
    <t>742423</t>
  </si>
  <si>
    <t>VEDENÍ DRÁŽNÍ IZOLOVANÉ VN, KOTEVNÍ NAPÍNÁK</t>
  </si>
  <si>
    <t>742431</t>
  </si>
  <si>
    <t>VEDENÍ DRÁŽNÍ IZOLOVANÉ VN, KONCOVKA VNITŘNÍ</t>
  </si>
  <si>
    <t>742442</t>
  </si>
  <si>
    <t>VEDENÍ DRÁŽNÍ IZOLOVANÉ VN, SPOJKA VENKOVNÍ</t>
  </si>
  <si>
    <t>742E11</t>
  </si>
  <si>
    <t>IZOLOVANÝ ADAPTÉR PRO PŘIPOJENÍ DO IZOLOVANÉHO ROZVADĚČE, K TRANSFORMÁTORU DO 35 KV, SADA TŘÍ ŽIL, BEZ OMEZOVAČE PŘEPĚTÍ DO 70 MM2</t>
  </si>
  <si>
    <t>742H44</t>
  </si>
  <si>
    <t>KABEL NN ČTYŘ- A PĚTIŽÍLOVÝ CU FLEXIBILNÍ OD 70 DO 120 MM2</t>
  </si>
  <si>
    <t>742Z21</t>
  </si>
  <si>
    <t>DEMONTÁŽ VENKOVNÍHO VEDENÍ VN (3X)</t>
  </si>
  <si>
    <t>742Z22</t>
  </si>
  <si>
    <t>DEMONTÁŽ VENKOVNÍHO VEDENÍ NN (4X)</t>
  </si>
  <si>
    <t xml:space="preserve"> "Viz. projektová dokomentace"_x000d_</t>
  </si>
  <si>
    <t>742Z24</t>
  </si>
  <si>
    <t>DEMONTÁŽ KABELOVÉHO VEDENÍ VN</t>
  </si>
  <si>
    <t>743Z37</t>
  </si>
  <si>
    <t>DEMONTÁŽ SVÍTIDLA ZE STOŽÁRU/BRÁNY TRAKČNÍHO VEDENÍ</t>
  </si>
  <si>
    <t>743Z39</t>
  </si>
  <si>
    <t>DEMONTÁŽ ROZVADĚČE OSVĚTLENÍ</t>
  </si>
  <si>
    <t>747531</t>
  </si>
  <si>
    <t>ZKOUŠKY VODIČŮ A KABELŮ VN ZVÝŠENÝM NAPĚTÍM DO 35 KV</t>
  </si>
  <si>
    <t>747532</t>
  </si>
  <si>
    <t>ZKOUŠKY VODIČŮ A KABELŮ VN - PROVOZ MĚŘÍCÍHO VOZU PO DOBU ZKOUŠEK VN KABELŮ</t>
  </si>
  <si>
    <t>74C772</t>
  </si>
  <si>
    <t>PŘIPEVNĚNÍ 1 KRYTU NA STOŽÁR P, T, BP</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</si>
  <si>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</si>
  <si>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</si>
  <si>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</si>
  <si>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</si>
  <si>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</si>
  <si>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</si>
  <si>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</si>
  <si>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74D608</t>
  </si>
  <si>
    <t>DEMONTÁŽE (OSVĚTLENÍ NA TV) KABELŮ NN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</si>
  <si>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</si>
  <si>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</si>
  <si>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74E847</t>
  </si>
  <si>
    <t>UCHYCENÍ ZÁVĚSNÉHO KABELU VN NEBO ZOK DO KOTEVNÍCH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</si>
  <si>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</si>
  <si>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1. Položka obsahuje:
 – kolejové mechanizmy demontáže TV
 – dopravu kolejových mechanismů z mateřského depa do prostoru stavby a zpět
2. Položka neobsahuje:
 X
3. Způsob měření:
Udává se čas v hodinách bez pohotovostních stavů vozidla.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</si>
  <si>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</si>
  <si>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SO 31-86-04</t>
  </si>
  <si>
    <t>ŽST Brno-Židenice, přeložka kabelu 6kV</t>
  </si>
  <si>
    <t>742421</t>
  </si>
  <si>
    <t>VEDENÍ DRÁŽNÍ IZOLOVANÉ VN, NOSNÁ SVORKA</t>
  </si>
  <si>
    <t>742461</t>
  </si>
  <si>
    <t>VEDENÍ DRÁŽNÍ IZOLOVANÉ VN, GUMOVÁ VLOŽKA DO PŘÍCHYTKY</t>
  </si>
  <si>
    <t>742Z92</t>
  </si>
  <si>
    <t>74E841</t>
  </si>
  <si>
    <t xml:space="preserve">TAŽENÍ MONTÁŽNÍHO LANKA  PRO ZÁVĚSNÝ KABEL VN NEBO ZOK</t>
  </si>
  <si>
    <t>74E842</t>
  </si>
  <si>
    <t>TAŽENÍ ZÁVĚSNÉHO KABELU VN NEBO ZOK (NA TRATI A VE STANICI)</t>
  </si>
  <si>
    <t>74E844</t>
  </si>
  <si>
    <t>KŘÍŽENÍ ZÁVĚSNÉHO KABELU VN NEBO ZOK S TRATÍ</t>
  </si>
  <si>
    <t>74E845</t>
  </si>
  <si>
    <t>MONTÁŽ A DEMONTÁŽ POMOCNÝCH KLADEK PRO ZÁVĚSNÝ KABEL VN NEBO ZOK</t>
  </si>
  <si>
    <t>74E846</t>
  </si>
  <si>
    <t>ZAVĚŠENÍ ZÁVĚSNÉHO KABELU VN NEBO ZOK DO NOSNÝCH SVOREK</t>
  </si>
  <si>
    <t>D.2.3.7</t>
  </si>
  <si>
    <t>Ukolejnění kovových konstrukcí</t>
  </si>
  <si>
    <t>SO 31-87-01</t>
  </si>
  <si>
    <t>ŽST Brno-Židenice, ukolejnění</t>
  </si>
  <si>
    <t>74C917</t>
  </si>
  <si>
    <t>PŘIPOJENÍ STOŽÁRU NEBO IZOLOVANÉHO SVODU NA ZEMNIČ VČETNĚ ZŘÍZENÍ UZEMNĚNÍ</t>
  </si>
  <si>
    <t>74C921</t>
  </si>
  <si>
    <t>PŘÍMÉ UKOLEJNĚNÍ KONSTRUKCE VŠECH TYPŮ (VČETNĚ VÝZTUŽNÝCH DVOJIC) - 1 VODIČ</t>
  </si>
  <si>
    <t>74C923</t>
  </si>
  <si>
    <t>NEPŘÍMÉ UKOLEJNĚNÍ KONSTRUKCE VŠECH TYPŮ (VČETNĚ VÝZTUŽNÝCH DVOJIC) - 1 VODIČ</t>
  </si>
  <si>
    <t xml:space="preserve"> "viz. soupis sestavení "_x000d_
 Celkem 33 = 33,000 [B]_x000d_</t>
  </si>
  <si>
    <t>74C931</t>
  </si>
  <si>
    <t>KONZOLA PRO OCHRANNÉ LANO NA STOŽÁRU VŠECH TYPŮ NEBO BRÁNĚ</t>
  </si>
  <si>
    <t>74C932</t>
  </si>
  <si>
    <t>KOTVENÍ OCHRANNÉHO LANA NA STOŽÁRU - JEDNODUCHÉ, DVOJITÉ</t>
  </si>
  <si>
    <t>74C933</t>
  </si>
  <si>
    <t>UKOLEJŇOVACÍ VODIČ IZOLOVANÝ VŮČI ZEMI (VČETNĚ PŘIPOJENÍ KE KONSTRUKCÍM)</t>
  </si>
  <si>
    <t xml:space="preserve"> "viz. soupis sestavení "_x000d_
 Celkem 60 = 60,000 [B]_x000d_</t>
  </si>
  <si>
    <t>74C974</t>
  </si>
  <si>
    <t>AKTUALIZACE KSU A TP DLE KOLEJOVÝCH POSTUPŮ ZA 100 M ZPROVOZŇOVANÉ SKUPINY</t>
  </si>
  <si>
    <t xml:space="preserve">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</si>
  <si>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</si>
  <si>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</si>
  <si>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 xml:space="preserve">1. Položka obsahuje:  
 – veškeré další práce pro zpracování a odsouhlasení KSU a TP při uvádění do provozu  
2. Položka neobsahuje:  
 X  
3. Způsob měření:  
Kusem se rozumí 100 m úseku elektrifikované koleje.</t>
  </si>
  <si>
    <t xml:space="preserve">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</si>
  <si>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</si>
  <si>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 xml:space="preserve">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</si>
  <si>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75C8E1</t>
  </si>
  <si>
    <t>UKOLEJŇOVACÍ TLUMIVKA - DODÁVKA</t>
  </si>
  <si>
    <t xml:space="preserve">1. Položka obsahuje:  
 – dodávka ukolejňovací tlumivky, potřebného pomocného materiálu a dopravy do staveništního skladu  
 – dodávku ukolejňovací tlumivky včetně pomocného materiálu, dopravu do staveništního skladu  
2. Položka neobsahuje:  
 X  
3. Způsob měření:  
Udává se počet kusů kompletní konstrukce nebo práce.</t>
  </si>
  <si>
    <t>74F459</t>
  </si>
  <si>
    <t>DEMONTÁŽ UKOLEJNĚNÍ KONSTRUKCÍ A PODPĚR VČETNĚ UCHYCENÍ A VODIČE</t>
  </si>
  <si>
    <t xml:space="preserve"> "viz. polohový plán "_x000d_
 Celkem 31 = 31,000 [B]_x000d_</t>
  </si>
  <si>
    <t>74F314</t>
  </si>
  <si>
    <t>MĚŘENÍ DOTYKOVÉHO NAPĚTÍ U VODIVÉ KONSTRUKCE</t>
  </si>
  <si>
    <t xml:space="preserve"> "viz. technická zpráva "_x000d_
 Celkem 44 = 44,000 [B]_x000d_</t>
  </si>
  <si>
    <t xml:space="preserve">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</si>
  <si>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</si>
  <si>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</si>
  <si>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</si>
  <si>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</si>
  <si>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</si>
  <si>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 xml:space="preserve"> "viz. technická zpráva "_x000d_
 Celkem 6 = 6,000 [B]_x000d_</t>
  </si>
  <si>
    <t xml:space="preserve">1. Položka obsahuje:  
 – měření elektrických parametrů TV pro zpracování revize  
 – dopravu kolejových mechanismů z mateřského depa do prostoru stavby a zpět  
2. Položka neobsahuje:  
 X  
3. Způsob měření:  
Měří se 1 kus uzemněné TP nebo OK</t>
  </si>
  <si>
    <t>74F317</t>
  </si>
  <si>
    <t>MĚŘENÍ VZDÁLENOSTI CIZÍCH KONSTRUKCÍ OD ŽIVÉ ČÁSTI TV ( MOSTY, NÁVĚSTIDLA APOD.)</t>
  </si>
  <si>
    <t xml:space="preserve"> "viz. technická zpráva "_x000d_
 Celkem 8 = 8,000 [B]_x000d_</t>
  </si>
  <si>
    <t xml:space="preserve">1. Položka obsahuje:  
 – měření vzdálenosti OK od TV pro zpracování revize  
 – dopravu kolejových mechanismů z mateřského depa do prostoru stavby a zpět  
2. Položka neobsahuje:  
 X  
3. Způsob měření:  
Měří se1 kus ukolejněné  OK</t>
  </si>
  <si>
    <t xml:space="preserve"> "viz. technická zpráva "_x000d_
 Celkem 60 = 60,000 [B]_x000d_</t>
  </si>
  <si>
    <t>D.2.4</t>
  </si>
  <si>
    <t>D.2.4.1</t>
  </si>
  <si>
    <t>Příprava území a kácení</t>
  </si>
  <si>
    <t>SO 31-91-01</t>
  </si>
  <si>
    <t>ŽST Brno - Židenice, příprava území - kácení</t>
  </si>
  <si>
    <t>11120</t>
  </si>
  <si>
    <t>ODSTRANĚNÍ KŘOVIN</t>
  </si>
  <si>
    <t>popis položky</t>
  </si>
  <si>
    <t xml:space="preserve"> "viz Příloha 2 Tabulková část "_x000d_
 Celkem 1908 = 1908,000 [B]_x000d_</t>
  </si>
  <si>
    <t>Odstranění křovin a stromů do průměru 100 mm, doprava dřevin bez ohledu na vzdálenost, spálení na hromadách nebo štěpkování. Podrobněji viz Dendrologický průzkum.</t>
  </si>
  <si>
    <t>11211</t>
  </si>
  <si>
    <t>KÁCENÍ STROMŮ D KMENE DO 0,5M</t>
  </si>
  <si>
    <t xml:space="preserve"> "viz. Příloha 1 Tabulková část "_x000d_
 Celkem 10 = 10,000 [B]_x000d_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</si>
  <si>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</si>
  <si>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11212</t>
  </si>
  <si>
    <t>KÁCENÍ STROMŮ D KMENE DO 0,9M</t>
  </si>
  <si>
    <t xml:space="preserve"> "viz Příloha 1 Tabulková část "_x000d_
 Celkem 2 = 2,000 [B]_x000d_</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</si>
  <si>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</si>
  <si>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11213</t>
  </si>
  <si>
    <t>KÁCENÍ STROMŮ D KMENE PŘES 0,9M</t>
  </si>
  <si>
    <t xml:space="preserve"> "viz Příloha 1 Tabulková část "_x000d_
 Celkem 7 = 7,000 [B]_x000d_</t>
  </si>
  <si>
    <t>11214</t>
  </si>
  <si>
    <t>KÁCENÍ STROMŮ D KMENE DO 0,3M</t>
  </si>
  <si>
    <t xml:space="preserve"> "viz Příloha 1 a 2 Tabulková část + 3615 ks stromů s průměrem v rozmezí 10 - 25 cm, které se nachází v zapojených porostech. "_x000d_
 Celkem 139 = 139,000 [B]_x000d_</t>
  </si>
  <si>
    <t>11221</t>
  </si>
  <si>
    <t>ODSTRANĚNÍ PAŘEZŮ D DO 0,5M</t>
  </si>
  <si>
    <t xml:space="preserve"> "viz Příloha 1 Tabulková část "_x000d_
 10+139 = 149,000 [B]_x000d_</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</si>
  <si>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</si>
  <si>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11222</t>
  </si>
  <si>
    <t>ODSTRANĚNÍ PAŘEZŮ D DO 0,9M</t>
  </si>
  <si>
    <t>11223</t>
  </si>
  <si>
    <t>ODSTRANĚNÍ PAŘEZŮ D PŘES 0,9M</t>
  </si>
  <si>
    <t>R015160.1</t>
  </si>
  <si>
    <t>908</t>
  </si>
  <si>
    <t>NEOCEŇOVAT - POPLATKY ZA LIKVIDACI ODPADŮ NEKONTAMINOVANÝCH - 02 01 03 SMÝCENÉ STROMY A KEŘE VČ. DOPRAVY NA SKLÁDKU A MANIPULACE</t>
  </si>
  <si>
    <t>t</t>
  </si>
  <si>
    <t xml:space="preserve"> předpoklad hmotnosti kmene mínus pařez 215,54-15 = 200,540 [A]_x000d_</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</si>
  <si>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</si>
  <si>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R015160.2</t>
  </si>
  <si>
    <t xml:space="preserve"> předpoklad hmotnosti pařez 15 = 15,000 [A]_x000d_</t>
  </si>
  <si>
    <t>SO 31-95-01</t>
  </si>
  <si>
    <t>ŽST Brno-Židenice, vegetační úpravy a náhradní výsadba</t>
  </si>
  <si>
    <t xml:space="preserve"> "v rovině – pobytový trávník (směs IV): 573 =573,000 [A] m2                                                        v rovině – květnatá louka (směs III): 341 =341,000 [B] m2                                            Celkem: A+B=914,000 [C] "_x000d_
 Celkem 914 = 914,000 [B]_x000d_</t>
  </si>
  <si>
    <t>Položka zahrnuje:
- dodání předepsané travní směsi, její výsev na ornici, zalévání, první pokosení, to vše bez ohledu na sklon terénu
Položka nezahrnuje:
- x</t>
  </si>
  <si>
    <t>dodání předepsané travní směsi, její výsev na ornici, zalévání, první pokosení</t>
  </si>
  <si>
    <t xml:space="preserve"> "v rovině (směs I): 2234=2 234,000 [A] m2 "_x000d_
 Celkem 2234 = 2234,000 [B]_x000d_</t>
  </si>
  <si>
    <t>dodání předepsané travní směsi, hydroosev na ornici, zalévání, první pokosení</t>
  </si>
  <si>
    <t xml:space="preserve"> "ve svahu : 2 157=2 157,000 [A] m2 "_x000d_
 Celkem 2157 = 2157,000 [B]_x000d_</t>
  </si>
  <si>
    <t>pokosení se shrabáním, naložení shrabků na dopravní prostředek, s odvozem a se složením, to vše bez ohledu na sklon terénu 
zahrnuje nutné zalití a hnojení</t>
  </si>
  <si>
    <t xml:space="preserve"> "4x 
v rovině (dle pol. 18241_1):  914*4=3 656,000 [A] 
v rovině (dle pol. 18241_2):  2234*4=8 936,000 [B]                                                    ve svahu (dle pol.18242): 2157*4=8 628,000 [C] m2                                          
Celkem: A+B+C=21 220,000 [D] "_x000d_
 Celkem 21220 = 21220,000 [B]_x000d_</t>
  </si>
  <si>
    <t>183311</t>
  </si>
  <si>
    <t>SADOVNICKÉ OBDĚLÁNÍ PŮDY MECHANICKY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</si>
  <si>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</si>
  <si>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</si>
  <si>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</si>
  <si>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</si>
  <si>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 xml:space="preserve"> "1,5x 
v rovině (dle pol. 18241_1):  914*1,5=1371,000 [A] 
v rovině (dle pol. 18241_2):  2234*1,5=3 351,000 [B]                                                    ve svahu (dle pol.18242): 2157*1,5=3 235,500 [C] m2                                          
Celkem: A+B+C=21 220,000 [D] "_x000d_
 Celkem 7957,5 = 7957,500 [B]_x000d_</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</si>
  <si>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</si>
  <si>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</si>
  <si>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</si>
  <si>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 xml:space="preserve"> "počet stromů v rovině*0,785  – 0,785*114 "_x000d_
 Celkem 111,99 = 111,990 [B]_x000d_</t>
  </si>
  <si>
    <t>18462</t>
  </si>
  <si>
    <t>OŠETŘENÍ MULČOVÁNÍ</t>
  </si>
  <si>
    <t>Položka zahrnuje chemické odplevelení a doplnění chybějícího mulče</t>
  </si>
  <si>
    <t xml:space="preserve"> "počet m2*četnost péče – (0,785*114)*5 "_x000d_
 Celkem 447,45 = 447,450 [B]_x000d_</t>
  </si>
  <si>
    <t>18472</t>
  </si>
  <si>
    <t>OŠETŘENÍ DŘEVIN SOLITERNÍCH</t>
  </si>
  <si>
    <t>odplevelení s nakypřením, vypletí, řezem, hnojením, odstranění poškozených částí dřevin s případným složením odpadu na hromady, naložením na dopravní prostředek, odvozem a složením</t>
  </si>
  <si>
    <t xml:space="preserve"> "počet stromů*počet návštěv ročně *počet let údržby*– (114*2)*2+(114*1)*3 "_x000d_
 Celkem 798 = 798,000 [B]_x000d_</t>
  </si>
  <si>
    <t>184B15</t>
  </si>
  <si>
    <t>VYSAZOVÁNÍ STROMŮ LISTNATÝCH S BALEM OBVOD KMENE DO 16CM, PODCHOZÍ VÝŠ MIN 2,4M</t>
  </si>
  <si>
    <t xml:space="preserve">Položka zahrnuje:
-  výsadbu předepsaných stromů s hnojením anorganickým hnojivem a přídavkem organického hnojiva min. 5kg pro stromy, řez stromu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výkop výsadbové jámy s výměnou substrátu
- x
Způsob měření:
- obvod kmene se měří ve výšce 1,00m nad zemí.</t>
  </si>
  <si>
    <t>Položka zahrnuje veškerý materiál, výrobky a polotovary, včetně mimostaveništní a vnitrostaveništní dopravy (rovněž přesuny), včetně naložení a složení, případně s uložením</t>
  </si>
  <si>
    <t xml:space="preserve"> "(počet stromů*počet l vody na jednu zálivku)*počet zálivek za 2 roky ( celkem 24x)+(počet stromů*počet l vody na jednu zálivku)*počet zálivek za 3 roky ( celkem 24x) – (114*100)*24/1000+(114*100)*24/1000 "_x000d_
 Celkem 547,2 = 547,200 [B]_x000d_</t>
  </si>
  <si>
    <t>R18241</t>
  </si>
  <si>
    <t>TRAVNÍ SMĚS III.</t>
  </si>
  <si>
    <t>kg</t>
  </si>
  <si>
    <t xml:space="preserve">travobylinná směs  – výsevek 0,001 kg/m2- 341*0,001</t>
  </si>
  <si>
    <t xml:space="preserve"> "Zahrnuje dodání předepsané travní směsi, specifikace viz. TZ "_x000d_
 Celkem 0,341 = 0,341 [B]_x000d_</t>
  </si>
  <si>
    <t>TRAVNÍ SMĚS I.</t>
  </si>
  <si>
    <t>R_položka</t>
  </si>
  <si>
    <t>travobylinná směs – výsevek 0,004 kg/m2- 2 234*0,004</t>
  </si>
  <si>
    <t xml:space="preserve"> "Zahrnuje dodání předepsané travní směsi, specifikace viz. TZ "_x000d_
 Celkem 8,936 = 8,936 [B]_x000d_</t>
  </si>
  <si>
    <t>R18242</t>
  </si>
  <si>
    <t>TRAVNÍ SMĚS II.</t>
  </si>
  <si>
    <t>travobylinná směs s krycí plodinou – výsevek 0,006 kg/m2- 2 157*0,006</t>
  </si>
  <si>
    <t xml:space="preserve"> "Zahrnuje dodání předepsané travní směsi, specifikace viz. TZ "_x000d_
 Celkem 12,942 = 12,942 [B]_x000d_</t>
  </si>
  <si>
    <t>R183101222</t>
  </si>
  <si>
    <t>JAMKY PRO VÝSADBU S VÝMĚNOU 50 % PŮDY ZEMINY SKUPINY 1 AŽ 4 OBJ PŘES 1 DO 2 M3 V ROVINĚ A SVAHU DO 1:5</t>
  </si>
  <si>
    <t>hloubení jam pro výsadbu stromů s 50% výměnou substrátu</t>
  </si>
  <si>
    <t xml:space="preserve"> "velikkost jámy 1,2x1,2x1,2 =1,72 m3 "_x000d_
 Celkem 114 = 114,000 [B]_x000d_</t>
  </si>
  <si>
    <t>R184215173</t>
  </si>
  <si>
    <t>ODSTRANĚNÍ UKOTVENÍ KMENE DŘEVIN TŘEMI KŮLY D DO 0,1 M DL PŘES 2 DO 3 M</t>
  </si>
  <si>
    <t>odstranění kotvení po 5 letech</t>
  </si>
  <si>
    <t xml:space="preserve"> "položka zahrnuje odstranění kotvení dřeviny - naložení vzniklého odpadu na dopravní prostředek a jeho odvoz na vzdálenost do 20 km se složením, zásyp jamek po kůlech. "_x000d_
 Celkem 114 = 114,000 [B]_x000d_</t>
  </si>
  <si>
    <t>R184215412</t>
  </si>
  <si>
    <t>ZHOTOVENÍ ZÁVLAHOVÉ MÍSY S D. DO 1M</t>
  </si>
  <si>
    <t>zhotovení závlahové mísy o průměru do 1m</t>
  </si>
  <si>
    <t xml:space="preserve"> "počet stromů – 114 "_x000d_
 Celkem 114 = 114,000 [B]_x000d_</t>
  </si>
  <si>
    <t>R18461</t>
  </si>
  <si>
    <t>MULČ</t>
  </si>
  <si>
    <t xml:space="preserve">Položka zahrnuje dodání  mulčovací kůry nebo štěpky v předepsané tloušťce nebo mulčovací textilie bez ohledu na sklon terénu, stabilizaci mulče proti erozi, přísady proti vznícení mulče, naložení a odvoz odpadu</t>
  </si>
  <si>
    <t xml:space="preserve"> "1856,4* výška mulče 15 cm+doplnění výška mulče 15 cm 1x ročně po dobu 5 let – (114*0,785)*0,15+((114*0,785)*0,1)*1)*5 "_x000d_
 Celkem 69,944 = 69,944 [B]_x000d_</t>
  </si>
  <si>
    <t>R184852321</t>
  </si>
  <si>
    <t>OŠETŘENÍ DŘEVIN SOLITERNÍCH - VÝCHOVNÝ ŘEZ</t>
  </si>
  <si>
    <t>Položka zahrnuje provedení výchovného řezu dřeviny 2x</t>
  </si>
  <si>
    <t>R184B15</t>
  </si>
  <si>
    <t>VÝSADBOVÝ SUBSTRÁT</t>
  </si>
  <si>
    <t>65% štěrkodrť 4/8, 25% organický kompost fr.0/10, 10% kompostovaný biouhel fr. 0/10</t>
  </si>
  <si>
    <t xml:space="preserve"> "Objem balu 0,12m3, jamka 1,72 m3- 1,72 m3-0,12=1,60 (50%z1,6=0,80m3/strom) 114*0,8 "_x000d_
 Celkem 91,2 = 91,200 [B]_x000d_</t>
  </si>
  <si>
    <t>ROSTLINNÝ MATERIÁL VELIKOSTI 14-16 S BALEM VČ. DOPRAVY</t>
  </si>
  <si>
    <t>Sazenice OK10/12 S BALEM, druhová skladba viz textová část</t>
  </si>
  <si>
    <t>ROSTLINNÝ MATERIÁL VELIKOSTI 250-350 S BALEM VČ. DOPRAVY</t>
  </si>
  <si>
    <t>SO 90-90</t>
  </si>
  <si>
    <t xml:space="preserve"> "`Součet jednotlivých hmotností daných PS a SO dle PD` "_x000d_
 55958,887 = 55958,887 [B]_x000d_
 Celkové množství 55958.887000 = 55958,887 [C]_x000d_</t>
  </si>
  <si>
    <t xml:space="preserve"> "`Součet jednotlivých hmotností daných PS a SO dle PD` "_x000d_
 "0,500
0,500
0,300
0,300
0,500
17,390
468,900 "_x000d_
 488,390 = 488,390 [B]_x000d_
 Celkové množství 488.390000 = 488,390 [D]_x000d_</t>
  </si>
  <si>
    <t xml:space="preserve"> "`Součet jednotlivých hmotností daných PS a SO dle PD` "_x000d_
 "2 171,426
778,959
593,000
24,879 "_x000d_
 3568,264 = 3568,264 [B]_x000d_
 Celkové množství 3568.264000 = 3568,264 [D]_x000d_</t>
  </si>
  <si>
    <t>POPLATKY ZA LIKVIDACI ODPADŮ NEKONTAMINOVANÝCH - 17 01 01 BETON Z DEMOLIC OBJEKTŮ, ZÁKLADŮ TV APOD. VČ. DOPRAVY NA SKLÁDKU A MANIPULACE (PROSTÝ A ARMOVANÝ BETON)</t>
  </si>
  <si>
    <t xml:space="preserve"> "`Součet jednotlivých hmotností daných PS a SO dle PD` "_x000d_
 7351,762 = 7351,762 [B]_x000d_
 Celkové množství 7351.762000 = 7351,762 [C]_x000d_</t>
  </si>
  <si>
    <t>POPLATKY ZA LIKVIDACI ODPADŮ NEKONTAMINOVANÝCH - 17 05 08 ŠTĚRK Z KOLEJIŠTĚ (ODPAD PO RECYKLACI) VČ. DOPRAVY NA SKLÁDKU A MANIPULACE</t>
  </si>
  <si>
    <t xml:space="preserve"> "`Součet jednotlivých hmotností daných PS a SO dle PD` "_x000d_
 "`36,000
2,200
15,600
2,900
44,000
2 472,000` "_x000d_
 2572,700 = 2572,700 [B]_x000d_
 Celkové množství 2572.700000 = 2572,700 [D]_x000d_</t>
  </si>
  <si>
    <t>R015160</t>
  </si>
  <si>
    <t>POPLATKY ZA LIKVIDACI ODPADŮ NEKONTAMINOVANÝCH - 02 01 03 SMÝCENÉ STROMY A KEŘE VČ. DOPRAVY NA SKLÁDKU A MANIPULACE</t>
  </si>
  <si>
    <t xml:space="preserve"> "`Součet jednotlivých hmotností daných PS a SO dle PD` "_x000d_
 "215,540 "_x000d_
 215,540 = 215,540 [B]_x000d_
 Celkové množství 215.540000 = 215,540 [D]_x000d_</t>
  </si>
  <si>
    <t xml:space="preserve"> "`Součet jednotlivých hmotností daných PS a SO dle PD` "_x000d_
 "38,520
82,100 "_x000d_
 120,620 = 120,620 [B]_x000d_
 Celkové množství 120.620000 = 120,620 [D]_x000d_</t>
  </si>
  <si>
    <t xml:space="preserve"> "`Součet jednotlivých hmotností daných PS a SO dle PD` "_x000d_
 "8,890 "_x000d_
 8,890 = 8,890 [B]_x000d_
 Celkové množství 8.890000 = 8,890 [D]_x000d_</t>
  </si>
  <si>
    <t xml:space="preserve"> "`Součet jednotlivých hmotností daných PS a SO dle PD` "_x000d_
 "0,400
2,250 "_x000d_
 2,650 = 2,650 [B]_x000d_
 Celkové množství 2.650000 = 2,650 [D]_x000d_</t>
  </si>
  <si>
    <t>POPLATKY ZA LIKVIDACI ODPADŮ NEKONTAMINOVANÝCH - 17 01 01 ŽELEZNIČNÍ PRAŽCE BETONOVÉ VČ. DOPRAVY NA SKLÁDKU A MANIPULACE</t>
  </si>
  <si>
    <t xml:space="preserve"> "`Součet jednotlivých hmotností daných PS a SO dle PD` "_x000d_
 "3,000
711,000 "_x000d_
 714,000 = 714,000 [B]_x000d_
 Celkové množství 714.000000 = 714,000 [D]_x000d_</t>
  </si>
  <si>
    <t>POPLATKY ZA LIKVIDACI ODPADŮ NEKONTAMINOVANÝCH - 17 01 01 KŮLY A SLOUPY BETONOVÉ VČ. DOPRAVY NA SKLÁDKU A MANIPULACE</t>
  </si>
  <si>
    <t xml:space="preserve"> "`Součet jednotlivých hmotností daných PS a SO dle PD` "_x000d_
 "`7,500` "_x000d_
 7,500 = 7,500 [B]_x000d_
 Celkové množství 7.500000 = 7,500 [D]_x000d_</t>
  </si>
  <si>
    <t>POPLATKY ZA LIKVIDACI ODPADŮ NEKONTAMINOVANÝCH - 16 02 14 TRAFO BEZ NÁPLNĚ PCB A ŠKODLIVIN VČ. DOPRAVY NA SKLÁDKU A MANIPULACE</t>
  </si>
  <si>
    <t xml:space="preserve"> "`Součet jednotlivých hmotností daných PS a SO dle PD` "_x000d_
 "2,000 "_x000d_
 2,000 = 2,000 [B]_x000d_
 Celkové množství 2.000000 = 2,000 [D]_x000d_</t>
  </si>
  <si>
    <t>POPLATKY ZA LIKVIDACI ODPADŮ NEKONTAMINOVANÝCH - 20 03 99 ODPAD PODOBNÝ KOMUNÁLNÍMU ODPADU VČ. DOPRAVY NA SKLÁDKU A MANIPULACE</t>
  </si>
  <si>
    <t xml:space="preserve"> "`Součet jednotlivých hmotností daných PS a SO dle PD` "_x000d_
 "0,500
0,500
0,500
0,500
0,500 "_x000d_
 2,500 = 2,500 [B]_x000d_
 Celkové množství 2.500000 = 2,500 [D]_x000d_</t>
  </si>
  <si>
    <t>POPLATKY ZA LIKVIDACI ODPADŮ NEKONTAMINOVANÝCH - 17 02 03 POLYETYLÉNOVÉ PODLOŽKY (ŽEL. SVRŠEK) VČ. DOPRAVY NA SKLÁDKU A MANIPULACE</t>
  </si>
  <si>
    <t xml:space="preserve"> "`Součet jednotlivých hmotností daných PS a SO dle PD` "_x000d_
 "0,423
0,032 "_x000d_
 0,455 = 0,455 [B]_x000d_
 Celkové množství 0.455000 = 0,455 [D]_x000d_</t>
  </si>
  <si>
    <t>POPLATKY ZA LIKVIDACI ODPADŮ NEKONTAMINOVANÝCH - 07 02 99 PRYŽOVÉ PODLOŽKY (ŽEL. SVRŠEK) VČ. DOPRAVY NA SKLÁDKU A MANIPULACE</t>
  </si>
  <si>
    <t xml:space="preserve"> "`Součet jednotlivých hmotností daných PS a SO dle PD` "_x000d_
 "0,855
0,064 "_x000d_
 0,919 = 0,919 [B]_x000d_
 Celkové množství 0.919000 = 0,919 [D]_x000d_</t>
  </si>
  <si>
    <t>POPLATKY ZA LIKVIDACI ODPADŮ NEKONTAMINOVANÝCH - 17 01 03 IZOLÁTORY PORCELÁNOVÉ VČ. DOPRAVY NA SKLÁDKU A MANIPULACE</t>
  </si>
  <si>
    <t xml:space="preserve"> "`Součet jednotlivých hmotností daných PS a SO dle PD` "_x000d_
 "`2,255` "_x000d_
 2,255 = 2,255 [B]_x000d_
 Celkové množství 2.255000 = 2,255 [D]_x000d_</t>
  </si>
  <si>
    <t>POPLATKY ZA LIKVIDACI ODPADŮ NEKONTAMINOVANÝCH - 17 01 03 ODPOJOVAČE-OCEL, PORCELÁN 100KG VČ. DOPRAVY NA SKLÁDKU A MANIPULACE</t>
  </si>
  <si>
    <t xml:space="preserve"> "`Součet jednotlivých hmotností daných PS a SO dle PD` "_x000d_
 "`0,800` "_x000d_
 0,800 = 0,800 [B]_x000d_
 Celkové množství 0.800000 = 0,800 [D]_x000d_</t>
  </si>
  <si>
    <t>POPLATKY ZA LIKVIDACI ODPADŮ NEKONTAMINOVANÝCH - 16 02 14 ELEKTROŠROT (VYŘAZENÁ EL. ZAŘÍZENÍ A - PŘÍSTR. - AL, CU A VZ. KOVY) VČ. DOPRAVY NA SKLÁDKU A MANIPULACE</t>
  </si>
  <si>
    <t xml:space="preserve"> "`Součet jednotlivých hmotností daných PS a SO dle PD` "_x000d_
 "1,000
0,500
0,500
0,050
0,050
2,916 "_x000d_
 5,016 = 5,016 [B]_x000d_
 Celkové množství 5.016000 = 5,016 [D]_x000d_</t>
  </si>
  <si>
    <t xml:space="preserve"> "`Součet jednotlivých hmotností daných PS a SO dle PD` "_x000d_
 "2 770,939
2 778,373
423,000 "_x000d_
 5972,312 = 5972,312 [B]_x000d_
 Celkové množství 5972.312000 = 5972,312 [D]_x000d_</t>
  </si>
  <si>
    <t xml:space="preserve"> "`Součet jednotlivých hmotností daných PS a SO dle PD` "_x000d_
 "0,560
10,300
2,723 "_x000d_
 13,583 = 13,583 [B]_x000d_
 Celkové množství 13.583000 = 13,583 [D]_x000d_</t>
  </si>
  <si>
    <t>POPLATKY ZA LIKVIDACI ODPADŮ NEBEZPEČNÝCH - 17 02 04* ŽELEZNIČNÍ PRAŽCE DŘEVĚNÉ VČ. DOPRAVY NA SKLÁDKU A MANIPULACE</t>
  </si>
  <si>
    <t xml:space="preserve"> "`Součet jednotlivých hmotností daných PS a SO dle PD` "_x000d_
 "147,000 "_x000d_
 147,000 = 147,000 [B]_x000d_
 Celkové množství 147.000000 = 147,000 [D]_x000d_</t>
  </si>
  <si>
    <t>POPLATKY ZA LIKVIDACI ODPADŮ NEBEZPEČNÝCH - VÝHYBKY ZNEČIŠTĚNÉ MAZADLY VČ. DOPRAVY NA SKLÁDKU A MANIPULACE</t>
  </si>
  <si>
    <t xml:space="preserve"> "`Součet jednotlivých hmotností daných PS a SO dle PD` "_x000d_
 "5,000 "_x000d_
 5,000 = 5,000 [B]_x000d_
 Celkové množství 5.000000 = 5,000 [D]_x000d_</t>
  </si>
  <si>
    <t xml:space="preserve"> "`Součet jednotlivých hmotností daných PS a SO dle PD` "_x000d_
 "281,952 "_x000d_
 281,952 = 281,952 [B]_x000d_
 Celkové množství 281.952000 = 281,952 [D]_x000d_</t>
  </si>
  <si>
    <t>POPLATKY ZA LIKVIDACI ODPADŮ NEBEZPEČNÝCH - KABELY S PLASTOVOU IZOLACÍ VČ. DOPRAVY NA SKLÁDKU A MANIPULACE</t>
  </si>
  <si>
    <t xml:space="preserve"> "`Součet jednotlivých hmotností daných PS a SO dle PD` "_x000d_
 "0,300
0,300
0,300
0,300
0,300
0,700
1,600
1,600 "_x000d_
 5,400 = 5,400 [B]_x000d_
 Celkové množství 5.400000 = 5,400 [D]_x000d_</t>
  </si>
  <si>
    <t xml:space="preserve"> "`Součet jednotlivých hmotností daných PS a SO dle PD` "_x000d_
 "61,880 "_x000d_
 61,800 = 61,800 [B]_x000d_
 Celkové množství 61.800000 = 61,800 [D]_x000d_</t>
  </si>
  <si>
    <t xml:space="preserve"> "`Součet jednotlivých hmotností daných PS a SO dle PD` "_x000d_
 "0,100 "_x000d_
 0,100 = 0,100 [B]_x000d_
 Celkové množství 0.100000 = 0,100 [D]_x000d_</t>
  </si>
  <si>
    <t>POPLATKY ZA LIKVIDACI ODPADŮ NEBEZPEČNÝCH - 17 05 03* ZEMINA A KAMENÍ OBSAHUJÍCÍ NEBEZPEČNÉ LÁTKY VČ. DOPRAVY NA SKLÁDKU A MANIPULACE</t>
  </si>
  <si>
    <t xml:space="preserve"> "`Součet jednotlivých hmotností daných PS a SO dle PD` "_x000d_
 "410,00 "_x000d_
 410,00 = 410,000 [B]_x000d_
 Celkové množství 410.000000 = 410,000 [D]_x000d_</t>
  </si>
  <si>
    <t xml:space="preserve"> "`Součet jednotlivých hmotností daných PS a SO dle PD` "_x000d_
 "`3,600
3,658
0,980
1,000
141,000
60,000
338,000
9,430
16,790
41,700
0,300
2,190
0,790` "_x000d_
 619,438 = 619,438 [B]_x000d_
 Celkové množství 619.438000 = 619,438 [D]_x000d_</t>
  </si>
  <si>
    <t xml:space="preserve"> "`Součet jednotlivých hmotností daných PS a SO dle PD` "_x000d_
 "5,890 "_x000d_
 5,890 = 5,890 [B]_x000d_
 Celkové množství 5.890000 = 5,890 [D]_x000d_</t>
  </si>
  <si>
    <t>POPLATKY ZA LIKVIDACI ODPADŮ - 15 01 02 PLASTOVÉ OBALY VČ. DOPRAVY NA SKLÁDKU A MANIPULACE</t>
  </si>
  <si>
    <t xml:space="preserve"> "`Součet jednotlivých hmotností daných PS a SO dle PD` "_x000d_
 "0,450
0,450 "_x000d_
 0,900 = 0,900 [B]_x000d_
 Celkové množství 0.900000 = 0,900 [D]_x000d_</t>
  </si>
  <si>
    <t>POPLATKY ZA LIKVIDACI ODPADŮ - 17 09 04 SMĚSNÉ STAVEBNÍ A DEMOLIČNÍ ODPADY NEUVEDENÉ POD 17 09 01, 17 09 02 A 17 09 03 (NAPŘ. ŠKVÁRA BEZ NEBEZPEČNÝCH LÁTEK) VČ. DOPRAVY NA SKLÁDKU A MANIPULACE</t>
  </si>
  <si>
    <t xml:space="preserve"> "`Součet jednotlivých hmotností daných PS a SO dle PD` "_x000d_
 "14,780
3000,000 "_x000d_
 3014,780 = 3014,780 [B]_x000d_
 Celkové množství 3014.780000 = 3014,780 [D]_x000d_</t>
  </si>
  <si>
    <t>SO 98-98</t>
  </si>
  <si>
    <t>VSEOB001</t>
  </si>
  <si>
    <t>Dokumentace skutečného provedení stavby, geodetická část</t>
  </si>
  <si>
    <t xml:space="preserve"> "Geodetická dokumentace skutečného provedení stavby"_x000d_
 "v předepsaném rozsahu a počtu dle VTP a ZTP"_x000d_
 1 = 1,000 [A]_x000d_
 Celkové množství 1.000000 = 1,000 [D]_x000d_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</si>
  <si>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</si>
  <si>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</si>
  <si>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</si>
  <si>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 "Vypracování vybrané části dokumentace skutečného provedení (DSPS)"_x000d_
 "v předepsaném rozsahu a počtu dle VTP a ZTP"_x000d_
 1 = 1,000 [A]_x000d_
 Celkové množství 1.000000 = 1,000 [D]_x000d_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</si>
  <si>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</si>
  <si>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</si>
  <si>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</si>
  <si>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</si>
  <si>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</si>
  <si>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</si>
  <si>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 xml:space="preserve"> "Projektová dokumentace v realizaci stavby"_x000d_
 "v předepsaném rozsahu a počtu dle VTP a ZTP"_x000d_
 1 = 1,000 [A]_x000d_
 Celkové množství 1.000000 = 1,000 [D]_x000d_</t>
  </si>
  <si>
    <t xml:space="preserve">Vypracování dokumentace u vybraných SO a PS. Položka zahrnuje veškeré činnosti nezbytné k vypracování projektové dokumentace nutné pro provádění stavby (PDPS, dílenská dok., výrobní dok. a jiné dok.), které doplňují či upřesňují soutěžní projektovou dokumentaci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</si>
  <si>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</si>
  <si>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</si>
  <si>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 xml:space="preserve"> "Osvědčení o shodě notifikovanou osobou. Zajištění vydání osvědčení o shodě notifikovanou osobou"_x000d_
 "v předepsaném rozsahu a počtu dle VTP a ZTP"_x000d_
 1 = 1,000 [A]_x000d_
 Celkové množství 1.000000 = 1,000 [D]_x000d_</t>
  </si>
  <si>
    <t xml:space="preserve">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</si>
  <si>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</si>
  <si>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</si>
  <si>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 xml:space="preserve"> "Osvědčení o bezpečnosti před uvedením do provozu Zajištění vydání osvědčení o bezpečnosti před uvedením do provozu"_x000d_
 "v předepsaném rozsahu a počtu dle VTP a ZTP"_x000d_
 1 = 1,000 [A]_x000d_
 Celkové množství 1.000000 = 1,000 [D]_x000d_</t>
  </si>
  <si>
    <t xml:space="preserve">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</si>
  <si>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</si>
  <si>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t>
  </si>
  <si>
    <t xml:space="preserve"> "v předepsaném rozsahu a počtu dle VTP a ZTP"_x000d_
 1 = 1,000 [A]_x000d_
 Celkové množství 1.000000 = 1,000 [C]_x000d_</t>
  </si>
  <si>
    <t>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</si>
  <si>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</si>
  <si>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</si>
  <si>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 xml:space="preserve"> "v předepsaném rozsahu a počtu dle VTP a ZTP"_x000d_
 1 = 1,000 [B]_x000d_
 Celkové množství 1.000000 = 1,000 [C]_x000d_</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</si>
  <si>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</si>
  <si>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</si>
  <si>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Zajištění vytyčení inženýrských sítí pro potřeby stavby, pasporty pro účely stavby</t>
  </si>
  <si>
    <t xml:space="preserve">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účely stavby včetně fotodokumentace a veškeré činnosti s tímto spojené.</t>
  </si>
  <si>
    <t>VSEOB011</t>
  </si>
  <si>
    <t>Exkurze pro studenty</t>
  </si>
  <si>
    <t xml:space="preserve"> "v předepsaném rozsahu a počtu dle Přílohy k nabídce"_x000d_
 1 = 1,000 [A]_x000d_
 Celkové množství 1.000000 = 1,000 [C]_x000d_</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</si>
  <si>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</si>
  <si>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VSEOB012</t>
  </si>
  <si>
    <t>Nájmy, zábory a věcná břemena placená zhotovitelem</t>
  </si>
  <si>
    <t xml:space="preserve">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</si>
  <si>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VSEOB013</t>
  </si>
  <si>
    <t>Geodetické práce v rámci geodetické vytyčovací sítě stavby</t>
  </si>
  <si>
    <t xml:space="preserve"> "Souhrn geodetických činností při zřizování a vedení bodů geodetické vytyčovací sítě stavby"_x000d_
 "v předepsaném rozsahu a počtu dle VTP a ZTP"_x000d_
 1 = 1,000 [A]_x000d_
 Celkové množství 1.000000 = 1,000 [D]_x000d_</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</si>
  <si>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</si>
  <si>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VSEOB014</t>
  </si>
  <si>
    <t>Stabilizace bodů geodetické vytyčovací sítě</t>
  </si>
  <si>
    <t xml:space="preserve"> "Specifikace stabilizací bodů geodetické vytyčovací sítě stavby"_x000d_
 "v předepsaném rozsahu a počtu dle VTP a ZTP"_x000d_
 1 = 1,000 [A]_x000d_
 Celkové množství 1.000000 = 1,000 [D]_x000d_</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</si>
  <si>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</si>
  <si>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VSEOB015</t>
  </si>
  <si>
    <t>Odborné dozory, dohledy a průzkumy zajišťované zhotovitelem</t>
  </si>
  <si>
    <t xml:space="preserve"> "Odborné dozory, dohledy a průzkumy zajišťované zhotovitelem"_x000d_
 "v předepsaném rozsahu a počtu dle VTP a ZTP"_x000d_
 1 = 1,000 [A]_x000d_
 Celkové množství 1.000000 = 1,000 [D]_x000d_</t>
  </si>
  <si>
    <t xml:space="preserve">Položka zahrnuje veškeré činnosti nezbytné k zajištění dozorů, dohledů, průzkumů, skoušky, revize, měření ze strany zhotovitele nutných k bezvadnému provedení díla a její kolaudace (pokud není uvedeno samostatně v jednotlivých SP SO/PS) . Položka zahrnuje  všechny náklady na nezbytné práce všech doprav a pomocného materiálu nutných pro dané činnosti.</t>
  </si>
  <si>
    <t>VSEOB016</t>
  </si>
  <si>
    <t>Geodetická činnost</t>
  </si>
  <si>
    <t xml:space="preserve"> "v předepsaném rozsahu a počtu dle E.1.5. Geodetický podklad"_x000d_
 1 = 1,000 [A]_x000d_
 Celkové množství 1.000000 = 1,000 [C]_x000d_</t>
  </si>
  <si>
    <t>Položka obsahuje : geodetické práce - vytyčení SO/PS dle části dokumentace E.1.5.4 Koordinační vytyčovací výkres, geodetické práce dle část E.1.5.5 Obvod stavby, ostatní výše neuvedené geodetické práce nebo neuvedené v samostaných rozpočtech SO/PS, který zhotovitel uzná za nutné k bezvadnému provedení díla, vytýčení inženýrských sítí pro potřebu stavby.</t>
  </si>
  <si>
    <t>VSEOB017</t>
  </si>
  <si>
    <t>Geotechnický a hydrologický monitoring</t>
  </si>
  <si>
    <t>Položka obsahuje veškeré práce, dodávky, služby (plán,projekt, projednání, a jiné), výstupy, opatření nutné k dané činnosti, pokud není uvedeno samostatně v jednotlivých SO/PS.</t>
  </si>
  <si>
    <t>VSEOB018</t>
  </si>
  <si>
    <t>Biotechnická opatření</t>
  </si>
  <si>
    <t xml:space="preserve"> "v předepsaném rozsahu a počtu dle část PD E.1.2 Dokumentace vlivů záměru na životní prostředí"_x000d_
 1 = 1,000 [A]_x000d_
 Celkové množství 1.000000 = 1,000 [C]_x000d_</t>
  </si>
  <si>
    <t>VSEOB019</t>
  </si>
  <si>
    <t>Rekultivace použitých ploch stavbou</t>
  </si>
  <si>
    <t>VSEOB021</t>
  </si>
  <si>
    <t>Digitální model stavby ve stádiu realizace</t>
  </si>
  <si>
    <t xml:space="preserve"> "v předepsaném rozsahu dle BIM Protokolu a jeho příloh"_x000d_
 1 = 1,000 [A]_x000d_
 Celkové množství 1.000000 = 1,000 [C]_x000d_</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</si>
  <si>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</si>
  <si>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VSEOB022</t>
  </si>
  <si>
    <t>Společné datové prostředí (CDE)</t>
  </si>
  <si>
    <t>Společné datové prostředí (CDE) pro zřízení a provozování CDE v rozsahu stanoveném BIM Protokolem včetně Licence pro Projektový tým, včetně všech souvisejících činností.</t>
  </si>
  <si>
    <t>VSEOB023</t>
  </si>
  <si>
    <t>Licence CDE</t>
  </si>
  <si>
    <t xml:space="preserve"> "v předepsaném rozsahu dle BIM Protokolu a jeho příloh"_x000d_
 10 = 10,000 [A]_x000d_
 Celkové množství 10.000000 = 10,000 [C]_x000d_</t>
  </si>
  <si>
    <t>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</si>
  <si>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VSEOB024</t>
  </si>
  <si>
    <t>Závěrečná hodnotící zpráva</t>
  </si>
  <si>
    <t>Vypracování Závěrečné hodnotící zprávy v rozsahu (dle BIM Protokolu včetně jeho příloh).</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</si>
</sst>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C10+C14+C19+C21</f>
        <v>0</v>
      </c>
    </row>
    <row r="7">
      <c r="B7" s="7" t="s">
        <v>5</v>
      </c>
      <c r="C7" s="8">
        <f>E10+E14+E19+E21</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D.1.1!M8</f>
        <v>0</v>
      </c>
      <c r="D11" s="11">
        <f>SUMIFS(D.1.1!O:O,D.1.1!A:A,"P")</f>
        <v>0</v>
      </c>
      <c r="E11" s="11">
        <f>C11+D11</f>
        <v>0</v>
      </c>
      <c r="F11" s="12">
        <f>D.1.1!T7</f>
        <v>0</v>
      </c>
    </row>
    <row r="12">
      <c r="A12" s="10" t="s">
        <v>16</v>
      </c>
      <c r="B12" s="10" t="s">
        <v>17</v>
      </c>
      <c r="C12" s="11">
        <f>D.1.2!M8</f>
        <v>0</v>
      </c>
      <c r="D12" s="11">
        <f>SUMIFS(D.1.2!O:O,D.1.2!A:A,"P")</f>
        <v>0</v>
      </c>
      <c r="E12" s="11">
        <f>C12+D12</f>
        <v>0</v>
      </c>
      <c r="F12" s="12">
        <f>D.1.2!T7</f>
        <v>0</v>
      </c>
    </row>
    <row r="13">
      <c r="A13" s="10" t="s">
        <v>18</v>
      </c>
      <c r="B13" s="10" t="s">
        <v>19</v>
      </c>
      <c r="C13" s="11">
        <f>D.1.3!M8</f>
        <v>0</v>
      </c>
      <c r="D13" s="11">
        <f>SUMIFS(D.1.3!O:O,D.1.3!A:A,"P")</f>
        <v>0</v>
      </c>
      <c r="E13" s="11">
        <f>C13+D13</f>
        <v>0</v>
      </c>
      <c r="F13" s="12">
        <f>D.1.3!T7</f>
        <v>0</v>
      </c>
    </row>
    <row r="14">
      <c r="A14" s="10" t="s">
        <v>20</v>
      </c>
      <c r="B14" s="10" t="s">
        <v>21</v>
      </c>
      <c r="C14" s="11">
        <f>C15+C16+C17+C18</f>
        <v>0</v>
      </c>
      <c r="D14" s="11">
        <f>D15+D16+D17+D18</f>
        <v>0</v>
      </c>
      <c r="E14" s="11">
        <f>C14+D14</f>
        <v>0</v>
      </c>
      <c r="F14" s="12">
        <f>F15+F16+F17+F18</f>
        <v>0</v>
      </c>
    </row>
    <row r="15">
      <c r="A15" s="10" t="s">
        <v>22</v>
      </c>
      <c r="B15" s="10" t="s">
        <v>23</v>
      </c>
      <c r="C15" s="11">
        <f>D.2.1!M8</f>
        <v>0</v>
      </c>
      <c r="D15" s="11">
        <f>SUMIFS(D.2.1!O:O,D.2.1!A:A,"P")</f>
        <v>0</v>
      </c>
      <c r="E15" s="11">
        <f>C15+D15</f>
        <v>0</v>
      </c>
      <c r="F15" s="12">
        <f>D.2.1!T7</f>
        <v>0</v>
      </c>
    </row>
    <row r="16" ht="25.5">
      <c r="A16" s="10" t="s">
        <v>24</v>
      </c>
      <c r="B16" s="10" t="s">
        <v>25</v>
      </c>
      <c r="C16" s="11">
        <f>D.2.2!M8</f>
        <v>0</v>
      </c>
      <c r="D16" s="11">
        <f>SUMIFS(D.2.2!O:O,D.2.2!A:A,"P")</f>
        <v>0</v>
      </c>
      <c r="E16" s="11">
        <f>C16+D16</f>
        <v>0</v>
      </c>
      <c r="F16" s="12">
        <f>D.2.2!T7</f>
        <v>0</v>
      </c>
    </row>
    <row r="17">
      <c r="A17" s="10" t="s">
        <v>26</v>
      </c>
      <c r="B17" s="10" t="s">
        <v>27</v>
      </c>
      <c r="C17" s="11">
        <f>D.2.3!M8</f>
        <v>0</v>
      </c>
      <c r="D17" s="11">
        <f>SUMIFS(D.2.3!O:O,D.2.3!A:A,"P")</f>
        <v>0</v>
      </c>
      <c r="E17" s="11">
        <f>C17+D17</f>
        <v>0</v>
      </c>
      <c r="F17" s="12">
        <f>D.2.3!T7</f>
        <v>0</v>
      </c>
    </row>
    <row r="18">
      <c r="A18" s="10" t="s">
        <v>28</v>
      </c>
      <c r="B18" s="10" t="s">
        <v>29</v>
      </c>
      <c r="C18" s="11">
        <f>D.2.4!M8</f>
        <v>0</v>
      </c>
      <c r="D18" s="11">
        <f>SUMIFS(D.2.4!O:O,D.2.4!A:A,"P")</f>
        <v>0</v>
      </c>
      <c r="E18" s="11">
        <f>C18+D18</f>
        <v>0</v>
      </c>
      <c r="F18" s="12">
        <f>D.2.4!T7</f>
        <v>0</v>
      </c>
    </row>
    <row r="19">
      <c r="A19" s="10" t="s">
        <v>30</v>
      </c>
      <c r="B19" s="10" t="s">
        <v>31</v>
      </c>
      <c r="C19" s="11">
        <f>C20</f>
        <v>0</v>
      </c>
      <c r="D19" s="11">
        <f>D20</f>
        <v>0</v>
      </c>
      <c r="E19" s="11">
        <f>C19+D19</f>
        <v>0</v>
      </c>
      <c r="F19" s="12">
        <f>F20</f>
        <v>0</v>
      </c>
    </row>
    <row r="20">
      <c r="A20" s="10" t="s">
        <v>32</v>
      </c>
      <c r="B20" s="10" t="s">
        <v>33</v>
      </c>
      <c r="C20" s="11">
        <f>'SO 90-90'!M8</f>
        <v>0</v>
      </c>
      <c r="D20" s="11">
        <f>SUMIFS('SO 90-90'!O:O,'SO 90-90'!A:A,"P")</f>
        <v>0</v>
      </c>
      <c r="E20" s="11">
        <f>C20+D20</f>
        <v>0</v>
      </c>
      <c r="F20" s="12">
        <f>'SO 90-90'!T7</f>
        <v>0</v>
      </c>
    </row>
    <row r="21">
      <c r="A21" s="10" t="s">
        <v>34</v>
      </c>
      <c r="B21" s="10" t="s">
        <v>35</v>
      </c>
      <c r="C21" s="11">
        <f>C22</f>
        <v>0</v>
      </c>
      <c r="D21" s="11">
        <f>D22</f>
        <v>0</v>
      </c>
      <c r="E21" s="11">
        <f>C21+D21</f>
        <v>0</v>
      </c>
      <c r="F21" s="12">
        <f>F22</f>
        <v>0</v>
      </c>
    </row>
    <row r="22">
      <c r="A22" s="10" t="s">
        <v>36</v>
      </c>
      <c r="B22" s="10" t="s">
        <v>37</v>
      </c>
      <c r="C22" s="11">
        <f>'SO 98-98'!M8</f>
        <v>0</v>
      </c>
      <c r="D22" s="11">
        <f>SUMIFS('SO 98-98'!O:O,'SO 98-98'!A:A,"P")</f>
        <v>0</v>
      </c>
      <c r="E22" s="11">
        <f>C22+D22</f>
        <v>0</v>
      </c>
      <c r="F22" s="12">
        <f>'SO 98-98'!T7</f>
        <v>0</v>
      </c>
    </row>
    <row r="23">
      <c r="A23" s="13"/>
      <c r="B23" s="13"/>
      <c r="C23" s="14"/>
      <c r="D23" s="14"/>
      <c r="E23" s="14"/>
      <c r="F23" s="15"/>
    </row>
  </sheetData>
  <sheetProtection sheet="1" objects="1" scenarios="1" spinCount="100000" saltValue="30EEXTdia2XYJoTF891rQHj0FLaLyZzujlpZ6ynh3YX7W1v2BCviacdOQp0HgMFTKy1iHPeS3nK326UaKxmScg==" hashValue="iTI3uqn9b5aIJBDkwQWribcTnxfFNx3UU01magq4FlhF2PoWT/6RLPZi0/ZVOPeLRW3ihKkO7Sp+Y9lAvD2VWw=="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34</v>
      </c>
      <c r="M3" s="20">
        <f>Rekapitulace!C21</f>
        <v>0</v>
      </c>
      <c r="N3" s="6" t="s">
        <v>3</v>
      </c>
      <c r="O3">
        <v>0</v>
      </c>
      <c r="P3">
        <v>2</v>
      </c>
    </row>
    <row r="4" ht="34.01575" customHeight="1">
      <c r="A4" s="16" t="s">
        <v>41</v>
      </c>
      <c r="B4" s="17" t="s">
        <v>42</v>
      </c>
      <c r="C4" s="18" t="s">
        <v>34</v>
      </c>
      <c r="D4" s="1"/>
      <c r="E4" s="17" t="s">
        <v>35</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COUNTIFS(L8:L98,"=0",A8:A98,"P")+COUNTIFS(L8:L98,"",A8:A98,"P")+SUM(Q8:Q98)</f>
        <v>0</v>
      </c>
    </row>
    <row r="8">
      <c r="A8" s="1" t="s">
        <v>58</v>
      </c>
      <c r="C8" s="22" t="s">
        <v>5456</v>
      </c>
      <c r="E8" s="23" t="s">
        <v>37</v>
      </c>
      <c r="L8" s="24">
        <f>L9</f>
        <v>0</v>
      </c>
      <c r="M8" s="24">
        <f>M9</f>
        <v>0</v>
      </c>
      <c r="N8" s="25"/>
    </row>
    <row r="9">
      <c r="A9" s="1" t="s">
        <v>66</v>
      </c>
      <c r="C9" s="22" t="s">
        <v>1380</v>
      </c>
      <c r="E9" s="23" t="s">
        <v>1381</v>
      </c>
      <c r="L9" s="24">
        <f>SUMIFS(L10:L97,A10:A97,"P")</f>
        <v>0</v>
      </c>
      <c r="M9" s="24">
        <f>SUMIFS(M10:M97,A10:A97,"P")</f>
        <v>0</v>
      </c>
      <c r="N9" s="25"/>
    </row>
    <row r="10">
      <c r="A10" s="1" t="s">
        <v>69</v>
      </c>
      <c r="B10" s="1">
        <v>1</v>
      </c>
      <c r="C10" s="26" t="s">
        <v>5457</v>
      </c>
      <c r="D10" t="s">
        <v>71</v>
      </c>
      <c r="E10" s="27" t="s">
        <v>5458</v>
      </c>
      <c r="F10" s="28" t="s">
        <v>706</v>
      </c>
      <c r="G10" s="29">
        <v>1</v>
      </c>
      <c r="H10" s="28">
        <v>0</v>
      </c>
      <c r="I10" s="30">
        <f>ROUND(G10*H10,P4)</f>
        <v>0</v>
      </c>
      <c r="L10" s="31">
        <v>0</v>
      </c>
      <c r="M10" s="24">
        <f>ROUND(G10*L10,P4)</f>
        <v>0</v>
      </c>
      <c r="N10" s="25" t="s">
        <v>290</v>
      </c>
      <c r="O10" s="32">
        <f>M10*AA10</f>
        <v>0</v>
      </c>
      <c r="P10" s="1">
        <v>3</v>
      </c>
      <c r="AA10" s="1">
        <f>IF(P10=1,$O$3,IF(P10=2,$O$4,$O$5))</f>
        <v>0</v>
      </c>
    </row>
    <row r="11">
      <c r="A11" s="1" t="s">
        <v>75</v>
      </c>
      <c r="E11" s="27" t="s">
        <v>71</v>
      </c>
    </row>
    <row r="12" ht="51">
      <c r="A12" s="1" t="s">
        <v>76</v>
      </c>
      <c r="E12" s="33" t="s">
        <v>5459</v>
      </c>
    </row>
    <row r="13" ht="140.25">
      <c r="A13" s="1" t="s">
        <v>78</v>
      </c>
      <c r="E13" s="27" t="s">
        <v>5460</v>
      </c>
    </row>
    <row r="14">
      <c r="A14" s="1" t="s">
        <v>69</v>
      </c>
      <c r="B14" s="1">
        <v>2</v>
      </c>
      <c r="C14" s="26" t="s">
        <v>5461</v>
      </c>
      <c r="D14" t="s">
        <v>71</v>
      </c>
      <c r="E14" s="27" t="s">
        <v>5462</v>
      </c>
      <c r="F14" s="28" t="s">
        <v>706</v>
      </c>
      <c r="G14" s="29">
        <v>1</v>
      </c>
      <c r="H14" s="28">
        <v>0</v>
      </c>
      <c r="I14" s="30">
        <f>ROUND(G14*H14,P4)</f>
        <v>0</v>
      </c>
      <c r="L14" s="31">
        <v>0</v>
      </c>
      <c r="M14" s="24">
        <f>ROUND(G14*L14,P4)</f>
        <v>0</v>
      </c>
      <c r="N14" s="25" t="s">
        <v>290</v>
      </c>
      <c r="O14" s="32">
        <f>M14*AA14</f>
        <v>0</v>
      </c>
      <c r="P14" s="1">
        <v>3</v>
      </c>
      <c r="AA14" s="1">
        <f>IF(P14=1,$O$3,IF(P14=2,$O$4,$O$5))</f>
        <v>0</v>
      </c>
    </row>
    <row r="15">
      <c r="A15" s="1" t="s">
        <v>75</v>
      </c>
      <c r="E15" s="27" t="s">
        <v>71</v>
      </c>
    </row>
    <row r="16" ht="51">
      <c r="A16" s="1" t="s">
        <v>76</v>
      </c>
      <c r="E16" s="33" t="s">
        <v>5463</v>
      </c>
    </row>
    <row r="17" ht="114.75">
      <c r="A17" s="1" t="s">
        <v>78</v>
      </c>
      <c r="E17" s="27" t="s">
        <v>5464</v>
      </c>
    </row>
    <row r="18">
      <c r="A18" s="1" t="s">
        <v>69</v>
      </c>
      <c r="B18" s="1">
        <v>3</v>
      </c>
      <c r="C18" s="26" t="s">
        <v>5465</v>
      </c>
      <c r="D18" t="s">
        <v>71</v>
      </c>
      <c r="E18" s="27" t="s">
        <v>5466</v>
      </c>
      <c r="F18" s="28" t="s">
        <v>706</v>
      </c>
      <c r="G18" s="29">
        <v>1</v>
      </c>
      <c r="H18" s="28">
        <v>0</v>
      </c>
      <c r="I18" s="30">
        <f>ROUND(G18*H18,P4)</f>
        <v>0</v>
      </c>
      <c r="L18" s="31">
        <v>0</v>
      </c>
      <c r="M18" s="24">
        <f>ROUND(G18*L18,P4)</f>
        <v>0</v>
      </c>
      <c r="N18" s="25" t="s">
        <v>290</v>
      </c>
      <c r="O18" s="32">
        <f>M18*AA18</f>
        <v>0</v>
      </c>
      <c r="P18" s="1">
        <v>3</v>
      </c>
      <c r="AA18" s="1">
        <f>IF(P18=1,$O$3,IF(P18=2,$O$4,$O$5))</f>
        <v>0</v>
      </c>
    </row>
    <row r="19">
      <c r="A19" s="1" t="s">
        <v>75</v>
      </c>
      <c r="E19" s="27" t="s">
        <v>71</v>
      </c>
    </row>
    <row r="20" ht="51">
      <c r="A20" s="1" t="s">
        <v>76</v>
      </c>
      <c r="E20" s="33" t="s">
        <v>5463</v>
      </c>
    </row>
    <row r="21" ht="114.75">
      <c r="A21" s="1" t="s">
        <v>78</v>
      </c>
      <c r="E21" s="27" t="s">
        <v>5467</v>
      </c>
    </row>
    <row r="22">
      <c r="A22" s="1" t="s">
        <v>69</v>
      </c>
      <c r="B22" s="1">
        <v>4</v>
      </c>
      <c r="C22" s="26" t="s">
        <v>5468</v>
      </c>
      <c r="D22" t="s">
        <v>71</v>
      </c>
      <c r="E22" s="27" t="s">
        <v>5469</v>
      </c>
      <c r="F22" s="28" t="s">
        <v>706</v>
      </c>
      <c r="G22" s="29">
        <v>1</v>
      </c>
      <c r="H22" s="28">
        <v>0</v>
      </c>
      <c r="I22" s="30">
        <f>ROUND(G22*H22,P4)</f>
        <v>0</v>
      </c>
      <c r="L22" s="31">
        <v>0</v>
      </c>
      <c r="M22" s="24">
        <f>ROUND(G22*L22,P4)</f>
        <v>0</v>
      </c>
      <c r="N22" s="25" t="s">
        <v>290</v>
      </c>
      <c r="O22" s="32">
        <f>M22*AA22</f>
        <v>0</v>
      </c>
      <c r="P22" s="1">
        <v>3</v>
      </c>
      <c r="AA22" s="1">
        <f>IF(P22=1,$O$3,IF(P22=2,$O$4,$O$5))</f>
        <v>0</v>
      </c>
    </row>
    <row r="23">
      <c r="A23" s="1" t="s">
        <v>75</v>
      </c>
      <c r="E23" s="27" t="s">
        <v>71</v>
      </c>
    </row>
    <row r="24" ht="51">
      <c r="A24" s="1" t="s">
        <v>76</v>
      </c>
      <c r="E24" s="33" t="s">
        <v>5470</v>
      </c>
    </row>
    <row r="25" ht="89.25">
      <c r="A25" s="1" t="s">
        <v>78</v>
      </c>
      <c r="E25" s="27" t="s">
        <v>5471</v>
      </c>
    </row>
    <row r="26">
      <c r="A26" s="1" t="s">
        <v>69</v>
      </c>
      <c r="B26" s="1">
        <v>5</v>
      </c>
      <c r="C26" s="26" t="s">
        <v>5472</v>
      </c>
      <c r="D26" t="s">
        <v>71</v>
      </c>
      <c r="E26" s="27" t="s">
        <v>5473</v>
      </c>
      <c r="F26" s="28" t="s">
        <v>706</v>
      </c>
      <c r="G26" s="29">
        <v>1</v>
      </c>
      <c r="H26" s="28">
        <v>0</v>
      </c>
      <c r="I26" s="30">
        <f>ROUND(G26*H26,P4)</f>
        <v>0</v>
      </c>
      <c r="L26" s="31">
        <v>0</v>
      </c>
      <c r="M26" s="24">
        <f>ROUND(G26*L26,P4)</f>
        <v>0</v>
      </c>
      <c r="N26" s="25" t="s">
        <v>290</v>
      </c>
      <c r="O26" s="32">
        <f>M26*AA26</f>
        <v>0</v>
      </c>
      <c r="P26" s="1">
        <v>3</v>
      </c>
      <c r="AA26" s="1">
        <f>IF(P26=1,$O$3,IF(P26=2,$O$4,$O$5))</f>
        <v>0</v>
      </c>
    </row>
    <row r="27">
      <c r="A27" s="1" t="s">
        <v>75</v>
      </c>
      <c r="E27" s="27" t="s">
        <v>71</v>
      </c>
    </row>
    <row r="28" ht="63.75">
      <c r="A28" s="1" t="s">
        <v>76</v>
      </c>
      <c r="E28" s="33" t="s">
        <v>5474</v>
      </c>
    </row>
    <row r="29" ht="102">
      <c r="A29" s="1" t="s">
        <v>78</v>
      </c>
      <c r="E29" s="27" t="s">
        <v>5475</v>
      </c>
    </row>
    <row r="30">
      <c r="A30" s="1" t="s">
        <v>69</v>
      </c>
      <c r="B30" s="1">
        <v>6</v>
      </c>
      <c r="C30" s="26" t="s">
        <v>5476</v>
      </c>
      <c r="D30" t="s">
        <v>71</v>
      </c>
      <c r="E30" s="27" t="s">
        <v>5477</v>
      </c>
      <c r="F30" s="28" t="s">
        <v>706</v>
      </c>
      <c r="G30" s="29">
        <v>1</v>
      </c>
      <c r="H30" s="28">
        <v>0</v>
      </c>
      <c r="I30" s="30">
        <f>ROUND(G30*H30,P4)</f>
        <v>0</v>
      </c>
      <c r="L30" s="31">
        <v>0</v>
      </c>
      <c r="M30" s="24">
        <f>ROUND(G30*L30,P4)</f>
        <v>0</v>
      </c>
      <c r="N30" s="25" t="s">
        <v>290</v>
      </c>
      <c r="O30" s="32">
        <f>M30*AA30</f>
        <v>0</v>
      </c>
      <c r="P30" s="1">
        <v>3</v>
      </c>
      <c r="AA30" s="1">
        <f>IF(P30=1,$O$3,IF(P30=2,$O$4,$O$5))</f>
        <v>0</v>
      </c>
    </row>
    <row r="31">
      <c r="A31" s="1" t="s">
        <v>75</v>
      </c>
      <c r="E31" s="27" t="s">
        <v>71</v>
      </c>
    </row>
    <row r="32" ht="63.75">
      <c r="A32" s="1" t="s">
        <v>76</v>
      </c>
      <c r="E32" s="33" t="s">
        <v>5478</v>
      </c>
    </row>
    <row r="33" ht="89.25">
      <c r="A33" s="1" t="s">
        <v>78</v>
      </c>
      <c r="E33" s="27" t="s">
        <v>5479</v>
      </c>
    </row>
    <row r="34">
      <c r="A34" s="1" t="s">
        <v>69</v>
      </c>
      <c r="B34" s="1">
        <v>7</v>
      </c>
      <c r="C34" s="26" t="s">
        <v>5480</v>
      </c>
      <c r="D34" t="s">
        <v>71</v>
      </c>
      <c r="E34" s="27" t="s">
        <v>5481</v>
      </c>
      <c r="F34" s="28" t="s">
        <v>706</v>
      </c>
      <c r="G34" s="29">
        <v>1</v>
      </c>
      <c r="H34" s="28">
        <v>0</v>
      </c>
      <c r="I34" s="30">
        <f>ROUND(G34*H34,P4)</f>
        <v>0</v>
      </c>
      <c r="L34" s="31">
        <v>0</v>
      </c>
      <c r="M34" s="24">
        <f>ROUND(G34*L34,P4)</f>
        <v>0</v>
      </c>
      <c r="N34" s="25" t="s">
        <v>290</v>
      </c>
      <c r="O34" s="32">
        <f>M34*AA34</f>
        <v>0</v>
      </c>
      <c r="P34" s="1">
        <v>3</v>
      </c>
      <c r="AA34" s="1">
        <f>IF(P34=1,$O$3,IF(P34=2,$O$4,$O$5))</f>
        <v>0</v>
      </c>
    </row>
    <row r="35">
      <c r="A35" s="1" t="s">
        <v>75</v>
      </c>
      <c r="E35" s="27" t="s">
        <v>71</v>
      </c>
    </row>
    <row r="36" ht="38.25">
      <c r="A36" s="1" t="s">
        <v>76</v>
      </c>
      <c r="E36" s="33" t="s">
        <v>5482</v>
      </c>
    </row>
    <row r="37" ht="63.75">
      <c r="A37" s="1" t="s">
        <v>78</v>
      </c>
      <c r="E37" s="27" t="s">
        <v>5483</v>
      </c>
    </row>
    <row r="38">
      <c r="A38" s="1" t="s">
        <v>69</v>
      </c>
      <c r="B38" s="1">
        <v>8</v>
      </c>
      <c r="C38" s="26" t="s">
        <v>5484</v>
      </c>
      <c r="D38" t="s">
        <v>71</v>
      </c>
      <c r="E38" s="27" t="s">
        <v>5485</v>
      </c>
      <c r="F38" s="28" t="s">
        <v>706</v>
      </c>
      <c r="G38" s="29">
        <v>1</v>
      </c>
      <c r="H38" s="28">
        <v>0</v>
      </c>
      <c r="I38" s="30">
        <f>ROUND(G38*H38,P4)</f>
        <v>0</v>
      </c>
      <c r="L38" s="31">
        <v>0</v>
      </c>
      <c r="M38" s="24">
        <f>ROUND(G38*L38,P4)</f>
        <v>0</v>
      </c>
      <c r="N38" s="25" t="s">
        <v>290</v>
      </c>
      <c r="O38" s="32">
        <f>M38*AA38</f>
        <v>0</v>
      </c>
      <c r="P38" s="1">
        <v>3</v>
      </c>
      <c r="AA38" s="1">
        <f>IF(P38=1,$O$3,IF(P38=2,$O$4,$O$5))</f>
        <v>0</v>
      </c>
    </row>
    <row r="39">
      <c r="A39" s="1" t="s">
        <v>75</v>
      </c>
      <c r="E39" s="27" t="s">
        <v>71</v>
      </c>
    </row>
    <row r="40" ht="38.25">
      <c r="A40" s="1" t="s">
        <v>76</v>
      </c>
      <c r="E40" s="33" t="s">
        <v>5486</v>
      </c>
    </row>
    <row r="41" ht="76.5">
      <c r="A41" s="1" t="s">
        <v>78</v>
      </c>
      <c r="E41" s="27" t="s">
        <v>5487</v>
      </c>
    </row>
    <row r="42">
      <c r="A42" s="1" t="s">
        <v>69</v>
      </c>
      <c r="B42" s="1">
        <v>9</v>
      </c>
      <c r="C42" s="26" t="s">
        <v>5488</v>
      </c>
      <c r="D42" t="s">
        <v>71</v>
      </c>
      <c r="E42" s="27" t="s">
        <v>5489</v>
      </c>
      <c r="F42" s="28" t="s">
        <v>706</v>
      </c>
      <c r="G42" s="29">
        <v>1</v>
      </c>
      <c r="H42" s="28">
        <v>0</v>
      </c>
      <c r="I42" s="30">
        <f>ROUND(G42*H42,P4)</f>
        <v>0</v>
      </c>
      <c r="L42" s="31">
        <v>0</v>
      </c>
      <c r="M42" s="24">
        <f>ROUND(G42*L42,P4)</f>
        <v>0</v>
      </c>
      <c r="N42" s="25" t="s">
        <v>290</v>
      </c>
      <c r="O42" s="32">
        <f>M42*AA42</f>
        <v>0</v>
      </c>
      <c r="P42" s="1">
        <v>3</v>
      </c>
      <c r="AA42" s="1">
        <f>IF(P42=1,$O$3,IF(P42=2,$O$4,$O$5))</f>
        <v>0</v>
      </c>
    </row>
    <row r="43">
      <c r="A43" s="1" t="s">
        <v>75</v>
      </c>
      <c r="E43" s="27" t="s">
        <v>71</v>
      </c>
    </row>
    <row r="44" ht="38.25">
      <c r="A44" s="1" t="s">
        <v>76</v>
      </c>
      <c r="E44" s="33" t="s">
        <v>5482</v>
      </c>
    </row>
    <row r="45" ht="63.75">
      <c r="A45" s="1" t="s">
        <v>78</v>
      </c>
      <c r="E45" s="27" t="s">
        <v>5490</v>
      </c>
    </row>
    <row r="46">
      <c r="A46" s="1" t="s">
        <v>69</v>
      </c>
      <c r="B46" s="1">
        <v>10</v>
      </c>
      <c r="C46" s="26" t="s">
        <v>5491</v>
      </c>
      <c r="D46" t="s">
        <v>71</v>
      </c>
      <c r="E46" s="27" t="s">
        <v>5492</v>
      </c>
      <c r="F46" s="28" t="s">
        <v>706</v>
      </c>
      <c r="G46" s="29">
        <v>1</v>
      </c>
      <c r="H46" s="28">
        <v>0</v>
      </c>
      <c r="I46" s="30">
        <f>ROUND(G46*H46,P4)</f>
        <v>0</v>
      </c>
      <c r="L46" s="31">
        <v>0</v>
      </c>
      <c r="M46" s="24">
        <f>ROUND(G46*L46,P4)</f>
        <v>0</v>
      </c>
      <c r="N46" s="25" t="s">
        <v>290</v>
      </c>
      <c r="O46" s="32">
        <f>M46*AA46</f>
        <v>0</v>
      </c>
      <c r="P46" s="1">
        <v>3</v>
      </c>
      <c r="AA46" s="1">
        <f>IF(P46=1,$O$3,IF(P46=2,$O$4,$O$5))</f>
        <v>0</v>
      </c>
    </row>
    <row r="47">
      <c r="A47" s="1" t="s">
        <v>75</v>
      </c>
      <c r="E47" s="27" t="s">
        <v>71</v>
      </c>
    </row>
    <row r="48" ht="38.25">
      <c r="A48" s="1" t="s">
        <v>76</v>
      </c>
      <c r="E48" s="33" t="s">
        <v>5493</v>
      </c>
    </row>
    <row r="49" ht="127.5">
      <c r="A49" s="1" t="s">
        <v>78</v>
      </c>
      <c r="E49" s="27" t="s">
        <v>5494</v>
      </c>
    </row>
    <row r="50">
      <c r="A50" s="1" t="s">
        <v>69</v>
      </c>
      <c r="B50" s="1">
        <v>11</v>
      </c>
      <c r="C50" s="26" t="s">
        <v>5495</v>
      </c>
      <c r="D50" t="s">
        <v>71</v>
      </c>
      <c r="E50" s="27" t="s">
        <v>5496</v>
      </c>
      <c r="F50" s="28" t="s">
        <v>706</v>
      </c>
      <c r="G50" s="29">
        <v>1</v>
      </c>
      <c r="H50" s="28">
        <v>0</v>
      </c>
      <c r="I50" s="30">
        <f>ROUND(G50*H50,P4)</f>
        <v>0</v>
      </c>
      <c r="L50" s="31">
        <v>0</v>
      </c>
      <c r="M50" s="24">
        <f>ROUND(G50*L50,P4)</f>
        <v>0</v>
      </c>
      <c r="N50" s="25" t="s">
        <v>290</v>
      </c>
      <c r="O50" s="32">
        <f>M50*AA50</f>
        <v>0</v>
      </c>
      <c r="P50" s="1">
        <v>3</v>
      </c>
      <c r="AA50" s="1">
        <f>IF(P50=1,$O$3,IF(P50=2,$O$4,$O$5))</f>
        <v>0</v>
      </c>
    </row>
    <row r="51">
      <c r="A51" s="1" t="s">
        <v>75</v>
      </c>
      <c r="E51" s="27" t="s">
        <v>71</v>
      </c>
    </row>
    <row r="52" ht="38.25">
      <c r="A52" s="1" t="s">
        <v>76</v>
      </c>
      <c r="E52" s="33" t="s">
        <v>5482</v>
      </c>
    </row>
    <row r="53" ht="51">
      <c r="A53" s="1" t="s">
        <v>78</v>
      </c>
      <c r="E53" s="27" t="s">
        <v>5497</v>
      </c>
    </row>
    <row r="54">
      <c r="A54" s="1" t="s">
        <v>69</v>
      </c>
      <c r="B54" s="1">
        <v>12</v>
      </c>
      <c r="C54" s="26" t="s">
        <v>5498</v>
      </c>
      <c r="D54" t="s">
        <v>71</v>
      </c>
      <c r="E54" s="27" t="s">
        <v>5499</v>
      </c>
      <c r="F54" s="28" t="s">
        <v>706</v>
      </c>
      <c r="G54" s="29">
        <v>1</v>
      </c>
      <c r="H54" s="28">
        <v>0</v>
      </c>
      <c r="I54" s="30">
        <f>ROUND(G54*H54,P4)</f>
        <v>0</v>
      </c>
      <c r="L54" s="31">
        <v>0</v>
      </c>
      <c r="M54" s="24">
        <f>ROUND(G54*L54,P4)</f>
        <v>0</v>
      </c>
      <c r="N54" s="25" t="s">
        <v>290</v>
      </c>
      <c r="O54" s="32">
        <f>M54*AA54</f>
        <v>0</v>
      </c>
      <c r="P54" s="1">
        <v>3</v>
      </c>
      <c r="AA54" s="1">
        <f>IF(P54=1,$O$3,IF(P54=2,$O$4,$O$5))</f>
        <v>0</v>
      </c>
    </row>
    <row r="55">
      <c r="A55" s="1" t="s">
        <v>75</v>
      </c>
      <c r="E55" s="27" t="s">
        <v>71</v>
      </c>
    </row>
    <row r="56" ht="63.75">
      <c r="A56" s="1" t="s">
        <v>76</v>
      </c>
      <c r="E56" s="33" t="s">
        <v>5500</v>
      </c>
    </row>
    <row r="57" ht="63.75">
      <c r="A57" s="1" t="s">
        <v>78</v>
      </c>
      <c r="E57" s="27" t="s">
        <v>5501</v>
      </c>
    </row>
    <row r="58">
      <c r="A58" s="1" t="s">
        <v>69</v>
      </c>
      <c r="B58" s="1">
        <v>13</v>
      </c>
      <c r="C58" s="26" t="s">
        <v>5502</v>
      </c>
      <c r="D58" t="s">
        <v>71</v>
      </c>
      <c r="E58" s="27" t="s">
        <v>5503</v>
      </c>
      <c r="F58" s="28" t="s">
        <v>706</v>
      </c>
      <c r="G58" s="29">
        <v>1</v>
      </c>
      <c r="H58" s="28">
        <v>0</v>
      </c>
      <c r="I58" s="30">
        <f>ROUND(G58*H58,P4)</f>
        <v>0</v>
      </c>
      <c r="L58" s="31">
        <v>0</v>
      </c>
      <c r="M58" s="24">
        <f>ROUND(G58*L58,P4)</f>
        <v>0</v>
      </c>
      <c r="N58" s="25" t="s">
        <v>290</v>
      </c>
      <c r="O58" s="32">
        <f>M58*AA58</f>
        <v>0</v>
      </c>
      <c r="P58" s="1">
        <v>3</v>
      </c>
      <c r="AA58" s="1">
        <f>IF(P58=1,$O$3,IF(P58=2,$O$4,$O$5))</f>
        <v>0</v>
      </c>
    </row>
    <row r="59">
      <c r="A59" s="1" t="s">
        <v>75</v>
      </c>
      <c r="E59" s="27" t="s">
        <v>71</v>
      </c>
    </row>
    <row r="60" ht="51">
      <c r="A60" s="1" t="s">
        <v>76</v>
      </c>
      <c r="E60" s="33" t="s">
        <v>5504</v>
      </c>
    </row>
    <row r="61" ht="114.75">
      <c r="A61" s="1" t="s">
        <v>78</v>
      </c>
      <c r="E61" s="27" t="s">
        <v>5505</v>
      </c>
    </row>
    <row r="62">
      <c r="A62" s="1" t="s">
        <v>69</v>
      </c>
      <c r="B62" s="1">
        <v>14</v>
      </c>
      <c r="C62" s="26" t="s">
        <v>5506</v>
      </c>
      <c r="D62" t="s">
        <v>71</v>
      </c>
      <c r="E62" s="27" t="s">
        <v>5507</v>
      </c>
      <c r="F62" s="28" t="s">
        <v>706</v>
      </c>
      <c r="G62" s="29">
        <v>1</v>
      </c>
      <c r="H62" s="28">
        <v>0</v>
      </c>
      <c r="I62" s="30">
        <f>ROUND(G62*H62,P4)</f>
        <v>0</v>
      </c>
      <c r="L62" s="31">
        <v>0</v>
      </c>
      <c r="M62" s="24">
        <f>ROUND(G62*L62,P4)</f>
        <v>0</v>
      </c>
      <c r="N62" s="25" t="s">
        <v>290</v>
      </c>
      <c r="O62" s="32">
        <f>M62*AA62</f>
        <v>0</v>
      </c>
      <c r="P62" s="1">
        <v>3</v>
      </c>
      <c r="AA62" s="1">
        <f>IF(P62=1,$O$3,IF(P62=2,$O$4,$O$5))</f>
        <v>0</v>
      </c>
    </row>
    <row r="63">
      <c r="A63" s="1" t="s">
        <v>75</v>
      </c>
      <c r="E63" s="27" t="s">
        <v>71</v>
      </c>
    </row>
    <row r="64" ht="51">
      <c r="A64" s="1" t="s">
        <v>76</v>
      </c>
      <c r="E64" s="33" t="s">
        <v>5508</v>
      </c>
    </row>
    <row r="65" ht="63.75">
      <c r="A65" s="1" t="s">
        <v>78</v>
      </c>
      <c r="E65" s="27" t="s">
        <v>5509</v>
      </c>
    </row>
    <row r="66">
      <c r="A66" s="1" t="s">
        <v>69</v>
      </c>
      <c r="B66" s="1">
        <v>15</v>
      </c>
      <c r="C66" s="26" t="s">
        <v>5510</v>
      </c>
      <c r="D66" t="s">
        <v>71</v>
      </c>
      <c r="E66" s="27" t="s">
        <v>5511</v>
      </c>
      <c r="F66" s="28" t="s">
        <v>706</v>
      </c>
      <c r="G66" s="29">
        <v>1</v>
      </c>
      <c r="H66" s="28">
        <v>0</v>
      </c>
      <c r="I66" s="30">
        <f>ROUND(G66*H66,P4)</f>
        <v>0</v>
      </c>
      <c r="L66" s="31">
        <v>0</v>
      </c>
      <c r="M66" s="24">
        <f>ROUND(G66*L66,P4)</f>
        <v>0</v>
      </c>
      <c r="N66" s="25" t="s">
        <v>290</v>
      </c>
      <c r="O66" s="32">
        <f>M66*AA66</f>
        <v>0</v>
      </c>
      <c r="P66" s="1">
        <v>3</v>
      </c>
      <c r="AA66" s="1">
        <f>IF(P66=1,$O$3,IF(P66=2,$O$4,$O$5))</f>
        <v>0</v>
      </c>
    </row>
    <row r="67">
      <c r="A67" s="1" t="s">
        <v>75</v>
      </c>
      <c r="E67" s="27" t="s">
        <v>71</v>
      </c>
    </row>
    <row r="68" ht="38.25">
      <c r="A68" s="1" t="s">
        <v>76</v>
      </c>
      <c r="E68" s="33" t="s">
        <v>5512</v>
      </c>
    </row>
    <row r="69" ht="63.75">
      <c r="A69" s="1" t="s">
        <v>78</v>
      </c>
      <c r="E69" s="27" t="s">
        <v>5513</v>
      </c>
    </row>
    <row r="70">
      <c r="A70" s="1" t="s">
        <v>69</v>
      </c>
      <c r="B70" s="1">
        <v>16</v>
      </c>
      <c r="C70" s="26" t="s">
        <v>5514</v>
      </c>
      <c r="D70" t="s">
        <v>71</v>
      </c>
      <c r="E70" s="27" t="s">
        <v>5515</v>
      </c>
      <c r="F70" s="28" t="s">
        <v>706</v>
      </c>
      <c r="G70" s="29">
        <v>1</v>
      </c>
      <c r="H70" s="28">
        <v>0</v>
      </c>
      <c r="I70" s="30">
        <f>ROUND(G70*H70,P4)</f>
        <v>0</v>
      </c>
      <c r="L70" s="31">
        <v>0</v>
      </c>
      <c r="M70" s="24">
        <f>ROUND(G70*L70,P4)</f>
        <v>0</v>
      </c>
      <c r="N70" s="25" t="s">
        <v>290</v>
      </c>
      <c r="O70" s="32">
        <f>M70*AA70</f>
        <v>0</v>
      </c>
      <c r="P70" s="1">
        <v>3</v>
      </c>
      <c r="AA70" s="1">
        <f>IF(P70=1,$O$3,IF(P70=2,$O$4,$O$5))</f>
        <v>0</v>
      </c>
    </row>
    <row r="71">
      <c r="A71" s="1" t="s">
        <v>75</v>
      </c>
      <c r="E71" s="27" t="s">
        <v>71</v>
      </c>
    </row>
    <row r="72" ht="38.25">
      <c r="A72" s="1" t="s">
        <v>76</v>
      </c>
      <c r="E72" s="33" t="s">
        <v>5482</v>
      </c>
    </row>
    <row r="73" ht="38.25">
      <c r="A73" s="1" t="s">
        <v>78</v>
      </c>
      <c r="E73" s="27" t="s">
        <v>5516</v>
      </c>
    </row>
    <row r="74">
      <c r="A74" s="1" t="s">
        <v>69</v>
      </c>
      <c r="B74" s="1">
        <v>17</v>
      </c>
      <c r="C74" s="26" t="s">
        <v>5517</v>
      </c>
      <c r="D74" t="s">
        <v>71</v>
      </c>
      <c r="E74" s="27" t="s">
        <v>5518</v>
      </c>
      <c r="F74" s="28" t="s">
        <v>706</v>
      </c>
      <c r="G74" s="29">
        <v>1</v>
      </c>
      <c r="H74" s="28">
        <v>0</v>
      </c>
      <c r="I74" s="30">
        <f>ROUND(G74*H74,P4)</f>
        <v>0</v>
      </c>
      <c r="L74" s="31">
        <v>0</v>
      </c>
      <c r="M74" s="24">
        <f>ROUND(G74*L74,P4)</f>
        <v>0</v>
      </c>
      <c r="N74" s="25" t="s">
        <v>290</v>
      </c>
      <c r="O74" s="32">
        <f>M74*AA74</f>
        <v>0</v>
      </c>
      <c r="P74" s="1">
        <v>3</v>
      </c>
      <c r="AA74" s="1">
        <f>IF(P74=1,$O$3,IF(P74=2,$O$4,$O$5))</f>
        <v>0</v>
      </c>
    </row>
    <row r="75">
      <c r="A75" s="1" t="s">
        <v>75</v>
      </c>
      <c r="E75" s="27" t="s">
        <v>71</v>
      </c>
    </row>
    <row r="76" ht="51">
      <c r="A76" s="1" t="s">
        <v>76</v>
      </c>
      <c r="E76" s="33" t="s">
        <v>5519</v>
      </c>
    </row>
    <row r="77" ht="38.25">
      <c r="A77" s="1" t="s">
        <v>78</v>
      </c>
      <c r="E77" s="27" t="s">
        <v>5516</v>
      </c>
    </row>
    <row r="78">
      <c r="A78" s="1" t="s">
        <v>69</v>
      </c>
      <c r="B78" s="1">
        <v>18</v>
      </c>
      <c r="C78" s="26" t="s">
        <v>5520</v>
      </c>
      <c r="D78" t="s">
        <v>71</v>
      </c>
      <c r="E78" s="27" t="s">
        <v>5521</v>
      </c>
      <c r="F78" s="28" t="s">
        <v>706</v>
      </c>
      <c r="G78" s="29">
        <v>1</v>
      </c>
      <c r="H78" s="28">
        <v>0</v>
      </c>
      <c r="I78" s="30">
        <f>ROUND(G78*H78,P4)</f>
        <v>0</v>
      </c>
      <c r="L78" s="31">
        <v>0</v>
      </c>
      <c r="M78" s="24">
        <f>ROUND(G78*L78,P4)</f>
        <v>0</v>
      </c>
      <c r="N78" s="25" t="s">
        <v>290</v>
      </c>
      <c r="O78" s="32">
        <f>M78*AA78</f>
        <v>0</v>
      </c>
      <c r="P78" s="1">
        <v>3</v>
      </c>
      <c r="AA78" s="1">
        <f>IF(P78=1,$O$3,IF(P78=2,$O$4,$O$5))</f>
        <v>0</v>
      </c>
    </row>
    <row r="79">
      <c r="A79" s="1" t="s">
        <v>75</v>
      </c>
      <c r="E79" s="27" t="s">
        <v>71</v>
      </c>
    </row>
    <row r="80" ht="51">
      <c r="A80" s="1" t="s">
        <v>76</v>
      </c>
      <c r="E80" s="33" t="s">
        <v>5519</v>
      </c>
    </row>
    <row r="81" ht="51">
      <c r="A81" s="1" t="s">
        <v>78</v>
      </c>
      <c r="E81" s="27" t="s">
        <v>5497</v>
      </c>
    </row>
    <row r="82">
      <c r="A82" s="1" t="s">
        <v>69</v>
      </c>
      <c r="B82" s="1">
        <v>19</v>
      </c>
      <c r="C82" s="26" t="s">
        <v>5522</v>
      </c>
      <c r="D82" t="s">
        <v>71</v>
      </c>
      <c r="E82" s="27" t="s">
        <v>5523</v>
      </c>
      <c r="F82" s="28" t="s">
        <v>706</v>
      </c>
      <c r="G82" s="29">
        <v>1</v>
      </c>
      <c r="H82" s="28">
        <v>0</v>
      </c>
      <c r="I82" s="30">
        <f>ROUND(G82*H82,P4)</f>
        <v>0</v>
      </c>
      <c r="L82" s="31">
        <v>0</v>
      </c>
      <c r="M82" s="24">
        <f>ROUND(G82*L82,P4)</f>
        <v>0</v>
      </c>
      <c r="N82" s="25" t="s">
        <v>290</v>
      </c>
      <c r="O82" s="32">
        <f>M82*AA82</f>
        <v>0</v>
      </c>
      <c r="P82" s="1">
        <v>3</v>
      </c>
      <c r="AA82" s="1">
        <f>IF(P82=1,$O$3,IF(P82=2,$O$4,$O$5))</f>
        <v>0</v>
      </c>
    </row>
    <row r="83">
      <c r="A83" s="1" t="s">
        <v>75</v>
      </c>
      <c r="E83" s="27" t="s">
        <v>71</v>
      </c>
    </row>
    <row r="84" ht="38.25">
      <c r="A84" s="1" t="s">
        <v>76</v>
      </c>
      <c r="E84" s="33" t="s">
        <v>5524</v>
      </c>
    </row>
    <row r="85" ht="76.5">
      <c r="A85" s="1" t="s">
        <v>78</v>
      </c>
      <c r="E85" s="27" t="s">
        <v>5525</v>
      </c>
    </row>
    <row r="86">
      <c r="A86" s="1" t="s">
        <v>69</v>
      </c>
      <c r="B86" s="1">
        <v>20</v>
      </c>
      <c r="C86" s="26" t="s">
        <v>5526</v>
      </c>
      <c r="D86" t="s">
        <v>71</v>
      </c>
      <c r="E86" s="27" t="s">
        <v>5527</v>
      </c>
      <c r="F86" s="28" t="s">
        <v>706</v>
      </c>
      <c r="G86" s="29">
        <v>1</v>
      </c>
      <c r="H86" s="28">
        <v>0</v>
      </c>
      <c r="I86" s="30">
        <f>ROUND(G86*H86,P4)</f>
        <v>0</v>
      </c>
      <c r="L86" s="31">
        <v>0</v>
      </c>
      <c r="M86" s="24">
        <f>ROUND(G86*L86,P4)</f>
        <v>0</v>
      </c>
      <c r="N86" s="25" t="s">
        <v>290</v>
      </c>
      <c r="O86" s="32">
        <f>M86*AA86</f>
        <v>0</v>
      </c>
      <c r="P86" s="1">
        <v>3</v>
      </c>
      <c r="AA86" s="1">
        <f>IF(P86=1,$O$3,IF(P86=2,$O$4,$O$5))</f>
        <v>0</v>
      </c>
    </row>
    <row r="87">
      <c r="A87" s="1" t="s">
        <v>75</v>
      </c>
      <c r="E87" s="27" t="s">
        <v>71</v>
      </c>
    </row>
    <row r="88" ht="38.25">
      <c r="A88" s="1" t="s">
        <v>76</v>
      </c>
      <c r="E88" s="33" t="s">
        <v>5524</v>
      </c>
    </row>
    <row r="89" ht="25.5">
      <c r="A89" s="1" t="s">
        <v>78</v>
      </c>
      <c r="E89" s="27" t="s">
        <v>5528</v>
      </c>
    </row>
    <row r="90">
      <c r="A90" s="1" t="s">
        <v>69</v>
      </c>
      <c r="B90" s="1">
        <v>21</v>
      </c>
      <c r="C90" s="26" t="s">
        <v>5529</v>
      </c>
      <c r="D90" t="s">
        <v>71</v>
      </c>
      <c r="E90" s="27" t="s">
        <v>5530</v>
      </c>
      <c r="F90" s="28" t="s">
        <v>96</v>
      </c>
      <c r="G90" s="29">
        <v>10</v>
      </c>
      <c r="H90" s="28">
        <v>0</v>
      </c>
      <c r="I90" s="30">
        <f>ROUND(G90*H90,P4)</f>
        <v>0</v>
      </c>
      <c r="L90" s="31">
        <v>0</v>
      </c>
      <c r="M90" s="24">
        <f>ROUND(G90*L90,P4)</f>
        <v>0</v>
      </c>
      <c r="N90" s="25" t="s">
        <v>290</v>
      </c>
      <c r="O90" s="32">
        <f>M90*AA90</f>
        <v>0</v>
      </c>
      <c r="P90" s="1">
        <v>3</v>
      </c>
      <c r="AA90" s="1">
        <f>IF(P90=1,$O$3,IF(P90=2,$O$4,$O$5))</f>
        <v>0</v>
      </c>
    </row>
    <row r="91">
      <c r="A91" s="1" t="s">
        <v>75</v>
      </c>
      <c r="E91" s="27" t="s">
        <v>71</v>
      </c>
    </row>
    <row r="92" ht="38.25">
      <c r="A92" s="1" t="s">
        <v>76</v>
      </c>
      <c r="E92" s="33" t="s">
        <v>5531</v>
      </c>
    </row>
    <row r="93" ht="63.75">
      <c r="A93" s="1" t="s">
        <v>78</v>
      </c>
      <c r="E93" s="27" t="s">
        <v>5532</v>
      </c>
    </row>
    <row r="94">
      <c r="A94" s="1" t="s">
        <v>69</v>
      </c>
      <c r="B94" s="1">
        <v>22</v>
      </c>
      <c r="C94" s="26" t="s">
        <v>5533</v>
      </c>
      <c r="D94" t="s">
        <v>71</v>
      </c>
      <c r="E94" s="27" t="s">
        <v>5534</v>
      </c>
      <c r="F94" s="28" t="s">
        <v>706</v>
      </c>
      <c r="G94" s="29">
        <v>1</v>
      </c>
      <c r="H94" s="28">
        <v>0</v>
      </c>
      <c r="I94" s="30">
        <f>ROUND(G94*H94,P4)</f>
        <v>0</v>
      </c>
      <c r="L94" s="31">
        <v>0</v>
      </c>
      <c r="M94" s="24">
        <f>ROUND(G94*L94,P4)</f>
        <v>0</v>
      </c>
      <c r="N94" s="25" t="s">
        <v>290</v>
      </c>
      <c r="O94" s="32">
        <f>M94*AA94</f>
        <v>0</v>
      </c>
      <c r="P94" s="1">
        <v>3</v>
      </c>
      <c r="AA94" s="1">
        <f>IF(P94=1,$O$3,IF(P94=2,$O$4,$O$5))</f>
        <v>0</v>
      </c>
    </row>
    <row r="95">
      <c r="A95" s="1" t="s">
        <v>75</v>
      </c>
      <c r="E95" s="27" t="s">
        <v>71</v>
      </c>
    </row>
    <row r="96" ht="38.25">
      <c r="A96" s="1" t="s">
        <v>76</v>
      </c>
      <c r="E96" s="33" t="s">
        <v>5524</v>
      </c>
    </row>
    <row r="97" ht="25.5">
      <c r="A97" s="1" t="s">
        <v>78</v>
      </c>
      <c r="E97" s="27" t="s">
        <v>5535</v>
      </c>
    </row>
  </sheetData>
  <sheetProtection sheet="1" objects="1" scenarios="1" spinCount="100000" saltValue="EbmUEvCm4p/v4/jqUbM+VcSm2Ax4htbGjrORYMlpMFIb0lQIWTrSOWW9mI+9ahydiaLahHy5ndjN9CiSBBjUHA==" hashValue="XxubZIlDC2YeyzhfKsMLLin1jOHE8VJii2DyW7l/5fyJ0CkKVKaeALkb/BEYGmAtUQ+3G1cW0ysxX2rMNdrPa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COUNTIFS(L8:L343,"=0",A8:A343,"P")+COUNTIFS(L8:L343,"",A8:A343,"P")+SUM(Q8:Q343)</f>
        <v>0</v>
      </c>
    </row>
    <row r="8">
      <c r="A8" s="1" t="s">
        <v>58</v>
      </c>
      <c r="C8" s="22" t="s">
        <v>59</v>
      </c>
      <c r="E8" s="23" t="s">
        <v>15</v>
      </c>
      <c r="L8" s="24">
        <f>L9</f>
        <v>0</v>
      </c>
      <c r="M8" s="24">
        <f>M9</f>
        <v>0</v>
      </c>
      <c r="N8" s="25"/>
    </row>
    <row r="9">
      <c r="A9" s="1" t="s">
        <v>60</v>
      </c>
      <c r="C9" s="22" t="s">
        <v>61</v>
      </c>
      <c r="E9" s="23" t="s">
        <v>62</v>
      </c>
      <c r="L9" s="24">
        <f>L10</f>
        <v>0</v>
      </c>
      <c r="M9" s="24">
        <f>M10</f>
        <v>0</v>
      </c>
      <c r="N9" s="25"/>
    </row>
    <row r="10">
      <c r="A10" s="1" t="s">
        <v>63</v>
      </c>
      <c r="C10" s="22" t="s">
        <v>64</v>
      </c>
      <c r="E10" s="23" t="s">
        <v>65</v>
      </c>
      <c r="L10" s="24">
        <f>L11+L28+L325+L338</f>
        <v>0</v>
      </c>
      <c r="M10" s="24">
        <f>M11+M28+M325+M338</f>
        <v>0</v>
      </c>
      <c r="N10" s="25"/>
    </row>
    <row r="11">
      <c r="A11" s="1" t="s">
        <v>66</v>
      </c>
      <c r="C11" s="22" t="s">
        <v>67</v>
      </c>
      <c r="E11" s="23" t="s">
        <v>68</v>
      </c>
      <c r="L11" s="24">
        <f>SUMIFS(L12:L27,A12:A27,"P")</f>
        <v>0</v>
      </c>
      <c r="M11" s="24">
        <f>SUMIFS(M12:M27,A12:A27,"P")</f>
        <v>0</v>
      </c>
      <c r="N11" s="25"/>
    </row>
    <row r="12">
      <c r="A12" s="1" t="s">
        <v>69</v>
      </c>
      <c r="B12" s="1">
        <v>1</v>
      </c>
      <c r="C12" s="26" t="s">
        <v>70</v>
      </c>
      <c r="D12" t="s">
        <v>71</v>
      </c>
      <c r="E12" s="27" t="s">
        <v>72</v>
      </c>
      <c r="F12" s="28" t="s">
        <v>73</v>
      </c>
      <c r="G12" s="29">
        <v>63.600000000000001</v>
      </c>
      <c r="H12" s="28">
        <v>0</v>
      </c>
      <c r="I12" s="30">
        <f>ROUND(G12*H12,P4)</f>
        <v>0</v>
      </c>
      <c r="L12" s="31">
        <v>0</v>
      </c>
      <c r="M12" s="24">
        <f>ROUND(G12*L12,P4)</f>
        <v>0</v>
      </c>
      <c r="N12" s="25" t="s">
        <v>74</v>
      </c>
      <c r="O12" s="32">
        <f>M12*AA12</f>
        <v>0</v>
      </c>
      <c r="P12" s="1">
        <v>3</v>
      </c>
      <c r="AA12" s="1">
        <f>IF(P12=1,$O$3,IF(P12=2,$O$4,$O$5))</f>
        <v>0</v>
      </c>
    </row>
    <row r="13">
      <c r="A13" s="1" t="s">
        <v>75</v>
      </c>
      <c r="E13" s="27" t="s">
        <v>71</v>
      </c>
    </row>
    <row r="14">
      <c r="A14" s="1" t="s">
        <v>76</v>
      </c>
      <c r="E14" s="33" t="s">
        <v>77</v>
      </c>
    </row>
    <row r="15" ht="344.25">
      <c r="A15" s="1" t="s">
        <v>78</v>
      </c>
      <c r="E15" s="27" t="s">
        <v>79</v>
      </c>
    </row>
    <row r="16">
      <c r="A16" s="1" t="s">
        <v>69</v>
      </c>
      <c r="B16" s="1">
        <v>2</v>
      </c>
      <c r="C16" s="26" t="s">
        <v>80</v>
      </c>
      <c r="D16" t="s">
        <v>71</v>
      </c>
      <c r="E16" s="27" t="s">
        <v>81</v>
      </c>
      <c r="F16" s="28" t="s">
        <v>73</v>
      </c>
      <c r="G16" s="29">
        <v>160.41</v>
      </c>
      <c r="H16" s="28">
        <v>0</v>
      </c>
      <c r="I16" s="30">
        <f>ROUND(G16*H16,P4)</f>
        <v>0</v>
      </c>
      <c r="L16" s="31">
        <v>0</v>
      </c>
      <c r="M16" s="24">
        <f>ROUND(G16*L16,P4)</f>
        <v>0</v>
      </c>
      <c r="N16" s="25" t="s">
        <v>74</v>
      </c>
      <c r="O16" s="32">
        <f>M16*AA16</f>
        <v>0</v>
      </c>
      <c r="P16" s="1">
        <v>3</v>
      </c>
      <c r="AA16" s="1">
        <f>IF(P16=1,$O$3,IF(P16=2,$O$4,$O$5))</f>
        <v>0</v>
      </c>
    </row>
    <row r="17">
      <c r="A17" s="1" t="s">
        <v>75</v>
      </c>
      <c r="E17" s="27" t="s">
        <v>71</v>
      </c>
    </row>
    <row r="18" ht="38.25">
      <c r="A18" s="1" t="s">
        <v>76</v>
      </c>
      <c r="E18" s="33" t="s">
        <v>82</v>
      </c>
    </row>
    <row r="19" ht="344.25">
      <c r="A19" s="1" t="s">
        <v>78</v>
      </c>
      <c r="E19" s="27" t="s">
        <v>79</v>
      </c>
    </row>
    <row r="20">
      <c r="A20" s="1" t="s">
        <v>69</v>
      </c>
      <c r="B20" s="1">
        <v>3</v>
      </c>
      <c r="C20" s="26" t="s">
        <v>83</v>
      </c>
      <c r="D20" t="s">
        <v>71</v>
      </c>
      <c r="E20" s="27" t="s">
        <v>84</v>
      </c>
      <c r="F20" s="28" t="s">
        <v>85</v>
      </c>
      <c r="G20" s="29">
        <v>80</v>
      </c>
      <c r="H20" s="28">
        <v>0</v>
      </c>
      <c r="I20" s="30">
        <f>ROUND(G20*H20,P4)</f>
        <v>0</v>
      </c>
      <c r="L20" s="31">
        <v>0</v>
      </c>
      <c r="M20" s="24">
        <f>ROUND(G20*L20,P4)</f>
        <v>0</v>
      </c>
      <c r="N20" s="25" t="s">
        <v>74</v>
      </c>
      <c r="O20" s="32">
        <f>M20*AA20</f>
        <v>0</v>
      </c>
      <c r="P20" s="1">
        <v>3</v>
      </c>
      <c r="AA20" s="1">
        <f>IF(P20=1,$O$3,IF(P20=2,$O$4,$O$5))</f>
        <v>0</v>
      </c>
    </row>
    <row r="21">
      <c r="A21" s="1" t="s">
        <v>75</v>
      </c>
      <c r="E21" s="27" t="s">
        <v>71</v>
      </c>
    </row>
    <row r="22" ht="63.75">
      <c r="A22" s="1" t="s">
        <v>76</v>
      </c>
      <c r="E22" s="33" t="s">
        <v>86</v>
      </c>
    </row>
    <row r="23" ht="76.5">
      <c r="A23" s="1" t="s">
        <v>78</v>
      </c>
      <c r="E23" s="27" t="s">
        <v>87</v>
      </c>
    </row>
    <row r="24">
      <c r="A24" s="1" t="s">
        <v>69</v>
      </c>
      <c r="B24" s="1">
        <v>4</v>
      </c>
      <c r="C24" s="26" t="s">
        <v>88</v>
      </c>
      <c r="D24" t="s">
        <v>71</v>
      </c>
      <c r="E24" s="27" t="s">
        <v>89</v>
      </c>
      <c r="F24" s="28" t="s">
        <v>73</v>
      </c>
      <c r="G24" s="29">
        <v>180.53</v>
      </c>
      <c r="H24" s="28">
        <v>0</v>
      </c>
      <c r="I24" s="30">
        <f>ROUND(G24*H24,P4)</f>
        <v>0</v>
      </c>
      <c r="L24" s="31">
        <v>0</v>
      </c>
      <c r="M24" s="24">
        <f>ROUND(G24*L24,P4)</f>
        <v>0</v>
      </c>
      <c r="N24" s="25" t="s">
        <v>74</v>
      </c>
      <c r="O24" s="32">
        <f>M24*AA24</f>
        <v>0</v>
      </c>
      <c r="P24" s="1">
        <v>3</v>
      </c>
      <c r="AA24" s="1">
        <f>IF(P24=1,$O$3,IF(P24=2,$O$4,$O$5))</f>
        <v>0</v>
      </c>
    </row>
    <row r="25">
      <c r="A25" s="1" t="s">
        <v>75</v>
      </c>
      <c r="E25" s="27" t="s">
        <v>71</v>
      </c>
    </row>
    <row r="26" ht="38.25">
      <c r="A26" s="1" t="s">
        <v>76</v>
      </c>
      <c r="E26" s="33" t="s">
        <v>90</v>
      </c>
    </row>
    <row r="27" ht="255">
      <c r="A27" s="1" t="s">
        <v>78</v>
      </c>
      <c r="E27" s="27" t="s">
        <v>91</v>
      </c>
    </row>
    <row r="28">
      <c r="A28" s="1" t="s">
        <v>66</v>
      </c>
      <c r="C28" s="22" t="s">
        <v>92</v>
      </c>
      <c r="E28" s="23" t="s">
        <v>93</v>
      </c>
      <c r="L28" s="24">
        <f>SUMIFS(L29:L324,A29:A324,"P")</f>
        <v>0</v>
      </c>
      <c r="M28" s="24">
        <f>SUMIFS(M29:M324,A29:A324,"P")</f>
        <v>0</v>
      </c>
      <c r="N28" s="25"/>
    </row>
    <row r="29">
      <c r="A29" s="1" t="s">
        <v>69</v>
      </c>
      <c r="B29" s="1">
        <v>5</v>
      </c>
      <c r="C29" s="26" t="s">
        <v>94</v>
      </c>
      <c r="D29" t="s">
        <v>71</v>
      </c>
      <c r="E29" s="27" t="s">
        <v>95</v>
      </c>
      <c r="F29" s="28" t="s">
        <v>96</v>
      </c>
      <c r="G29" s="29">
        <v>500</v>
      </c>
      <c r="H29" s="28">
        <v>0</v>
      </c>
      <c r="I29" s="30">
        <f>ROUND(G29*H29,P4)</f>
        <v>0</v>
      </c>
      <c r="L29" s="31">
        <v>0</v>
      </c>
      <c r="M29" s="24">
        <f>ROUND(G29*L29,P4)</f>
        <v>0</v>
      </c>
      <c r="N29" s="25" t="s">
        <v>74</v>
      </c>
      <c r="O29" s="32">
        <f>M29*AA29</f>
        <v>0</v>
      </c>
      <c r="P29" s="1">
        <v>3</v>
      </c>
      <c r="AA29" s="1">
        <f>IF(P29=1,$O$3,IF(P29=2,$O$4,$O$5))</f>
        <v>0</v>
      </c>
    </row>
    <row r="30">
      <c r="A30" s="1" t="s">
        <v>75</v>
      </c>
      <c r="E30" s="27" t="s">
        <v>71</v>
      </c>
    </row>
    <row r="31">
      <c r="A31" s="1" t="s">
        <v>76</v>
      </c>
    </row>
    <row r="32" ht="76.5">
      <c r="A32" s="1" t="s">
        <v>78</v>
      </c>
      <c r="E32" s="27" t="s">
        <v>97</v>
      </c>
    </row>
    <row r="33">
      <c r="A33" s="1" t="s">
        <v>69</v>
      </c>
      <c r="B33" s="1">
        <v>6</v>
      </c>
      <c r="C33" s="26" t="s">
        <v>98</v>
      </c>
      <c r="D33" t="s">
        <v>71</v>
      </c>
      <c r="E33" s="27" t="s">
        <v>99</v>
      </c>
      <c r="F33" s="28" t="s">
        <v>85</v>
      </c>
      <c r="G33" s="29">
        <v>788</v>
      </c>
      <c r="H33" s="28">
        <v>0</v>
      </c>
      <c r="I33" s="30">
        <f>ROUND(G33*H33,P4)</f>
        <v>0</v>
      </c>
      <c r="L33" s="31">
        <v>0</v>
      </c>
      <c r="M33" s="24">
        <f>ROUND(G33*L33,P4)</f>
        <v>0</v>
      </c>
      <c r="N33" s="25" t="s">
        <v>74</v>
      </c>
      <c r="O33" s="32">
        <f>M33*AA33</f>
        <v>0</v>
      </c>
      <c r="P33" s="1">
        <v>3</v>
      </c>
      <c r="AA33" s="1">
        <f>IF(P33=1,$O$3,IF(P33=2,$O$4,$O$5))</f>
        <v>0</v>
      </c>
    </row>
    <row r="34">
      <c r="A34" s="1" t="s">
        <v>75</v>
      </c>
      <c r="E34" s="27" t="s">
        <v>71</v>
      </c>
    </row>
    <row r="35">
      <c r="A35" s="1" t="s">
        <v>76</v>
      </c>
      <c r="E35" s="33" t="s">
        <v>100</v>
      </c>
    </row>
    <row r="36" ht="76.5">
      <c r="A36" s="1" t="s">
        <v>78</v>
      </c>
      <c r="E36" s="27" t="s">
        <v>101</v>
      </c>
    </row>
    <row r="37">
      <c r="A37" s="1" t="s">
        <v>69</v>
      </c>
      <c r="B37" s="1">
        <v>7</v>
      </c>
      <c r="C37" s="26" t="s">
        <v>102</v>
      </c>
      <c r="D37" t="s">
        <v>71</v>
      </c>
      <c r="E37" s="27" t="s">
        <v>103</v>
      </c>
      <c r="F37" s="28" t="s">
        <v>85</v>
      </c>
      <c r="G37" s="29">
        <v>320</v>
      </c>
      <c r="H37" s="28">
        <v>0</v>
      </c>
      <c r="I37" s="30">
        <f>ROUND(G37*H37,P4)</f>
        <v>0</v>
      </c>
      <c r="L37" s="31">
        <v>0</v>
      </c>
      <c r="M37" s="24">
        <f>ROUND(G37*L37,P4)</f>
        <v>0</v>
      </c>
      <c r="N37" s="25" t="s">
        <v>74</v>
      </c>
      <c r="O37" s="32">
        <f>M37*AA37</f>
        <v>0</v>
      </c>
      <c r="P37" s="1">
        <v>3</v>
      </c>
      <c r="AA37" s="1">
        <f>IF(P37=1,$O$3,IF(P37=2,$O$4,$O$5))</f>
        <v>0</v>
      </c>
    </row>
    <row r="38">
      <c r="A38" s="1" t="s">
        <v>75</v>
      </c>
      <c r="E38" s="27" t="s">
        <v>71</v>
      </c>
    </row>
    <row r="39">
      <c r="A39" s="1" t="s">
        <v>76</v>
      </c>
      <c r="E39" s="33" t="s">
        <v>104</v>
      </c>
    </row>
    <row r="40" ht="76.5">
      <c r="A40" s="1" t="s">
        <v>78</v>
      </c>
      <c r="E40" s="27" t="s">
        <v>101</v>
      </c>
    </row>
    <row r="41">
      <c r="A41" s="1" t="s">
        <v>69</v>
      </c>
      <c r="B41" s="1">
        <v>8</v>
      </c>
      <c r="C41" s="26" t="s">
        <v>105</v>
      </c>
      <c r="D41" t="s">
        <v>71</v>
      </c>
      <c r="E41" s="27" t="s">
        <v>106</v>
      </c>
      <c r="F41" s="28" t="s">
        <v>107</v>
      </c>
      <c r="G41" s="29">
        <v>25</v>
      </c>
      <c r="H41" s="28">
        <v>0</v>
      </c>
      <c r="I41" s="30">
        <f>ROUND(G41*H41,P4)</f>
        <v>0</v>
      </c>
      <c r="L41" s="31">
        <v>0</v>
      </c>
      <c r="M41" s="24">
        <f>ROUND(G41*L41,P4)</f>
        <v>0</v>
      </c>
      <c r="N41" s="25" t="s">
        <v>74</v>
      </c>
      <c r="O41" s="32">
        <f>M41*AA41</f>
        <v>0</v>
      </c>
      <c r="P41" s="1">
        <v>3</v>
      </c>
      <c r="AA41" s="1">
        <f>IF(P41=1,$O$3,IF(P41=2,$O$4,$O$5))</f>
        <v>0</v>
      </c>
    </row>
    <row r="42">
      <c r="A42" s="1" t="s">
        <v>75</v>
      </c>
      <c r="E42" s="27" t="s">
        <v>71</v>
      </c>
    </row>
    <row r="43">
      <c r="A43" s="1" t="s">
        <v>76</v>
      </c>
    </row>
    <row r="44" ht="127.5">
      <c r="A44" s="1" t="s">
        <v>78</v>
      </c>
      <c r="E44" s="27" t="s">
        <v>108</v>
      </c>
    </row>
    <row r="45">
      <c r="A45" s="1" t="s">
        <v>69</v>
      </c>
      <c r="B45" s="1">
        <v>9</v>
      </c>
      <c r="C45" s="26" t="s">
        <v>109</v>
      </c>
      <c r="D45" t="s">
        <v>71</v>
      </c>
      <c r="E45" s="27" t="s">
        <v>110</v>
      </c>
      <c r="F45" s="28" t="s">
        <v>111</v>
      </c>
      <c r="G45" s="29">
        <v>18.344999999999999</v>
      </c>
      <c r="H45" s="28">
        <v>0</v>
      </c>
      <c r="I45" s="30">
        <f>ROUND(G45*H45,P4)</f>
        <v>0</v>
      </c>
      <c r="L45" s="31">
        <v>0</v>
      </c>
      <c r="M45" s="24">
        <f>ROUND(G45*L45,P4)</f>
        <v>0</v>
      </c>
      <c r="N45" s="25" t="s">
        <v>74</v>
      </c>
      <c r="O45" s="32">
        <f>M45*AA45</f>
        <v>0</v>
      </c>
      <c r="P45" s="1">
        <v>3</v>
      </c>
      <c r="AA45" s="1">
        <f>IF(P45=1,$O$3,IF(P45=2,$O$4,$O$5))</f>
        <v>0</v>
      </c>
    </row>
    <row r="46">
      <c r="A46" s="1" t="s">
        <v>75</v>
      </c>
      <c r="E46" s="27" t="s">
        <v>71</v>
      </c>
    </row>
    <row r="47">
      <c r="A47" s="1" t="s">
        <v>76</v>
      </c>
    </row>
    <row r="48" ht="76.5">
      <c r="A48" s="1" t="s">
        <v>78</v>
      </c>
      <c r="E48" s="27" t="s">
        <v>112</v>
      </c>
    </row>
    <row r="49">
      <c r="A49" s="1" t="s">
        <v>69</v>
      </c>
      <c r="B49" s="1">
        <v>10</v>
      </c>
      <c r="C49" s="26" t="s">
        <v>113</v>
      </c>
      <c r="D49" t="s">
        <v>71</v>
      </c>
      <c r="E49" s="27" t="s">
        <v>114</v>
      </c>
      <c r="F49" s="28" t="s">
        <v>111</v>
      </c>
      <c r="G49" s="29">
        <v>48.069000000000003</v>
      </c>
      <c r="H49" s="28">
        <v>0</v>
      </c>
      <c r="I49" s="30">
        <f>ROUND(G49*H49,P4)</f>
        <v>0</v>
      </c>
      <c r="L49" s="31">
        <v>0</v>
      </c>
      <c r="M49" s="24">
        <f>ROUND(G49*L49,P4)</f>
        <v>0</v>
      </c>
      <c r="N49" s="25" t="s">
        <v>74</v>
      </c>
      <c r="O49" s="32">
        <f>M49*AA49</f>
        <v>0</v>
      </c>
      <c r="P49" s="1">
        <v>3</v>
      </c>
      <c r="AA49" s="1">
        <f>IF(P49=1,$O$3,IF(P49=2,$O$4,$O$5))</f>
        <v>0</v>
      </c>
    </row>
    <row r="50">
      <c r="A50" s="1" t="s">
        <v>75</v>
      </c>
      <c r="E50" s="27" t="s">
        <v>71</v>
      </c>
    </row>
    <row r="51">
      <c r="A51" s="1" t="s">
        <v>76</v>
      </c>
    </row>
    <row r="52" ht="76.5">
      <c r="A52" s="1" t="s">
        <v>78</v>
      </c>
      <c r="E52" s="27" t="s">
        <v>112</v>
      </c>
    </row>
    <row r="53">
      <c r="A53" s="1" t="s">
        <v>69</v>
      </c>
      <c r="B53" s="1">
        <v>11</v>
      </c>
      <c r="C53" s="26" t="s">
        <v>115</v>
      </c>
      <c r="D53" t="s">
        <v>71</v>
      </c>
      <c r="E53" s="27" t="s">
        <v>116</v>
      </c>
      <c r="F53" s="28" t="s">
        <v>111</v>
      </c>
      <c r="G53" s="29">
        <v>48.159999999999997</v>
      </c>
      <c r="H53" s="28">
        <v>0</v>
      </c>
      <c r="I53" s="30">
        <f>ROUND(G53*H53,P4)</f>
        <v>0</v>
      </c>
      <c r="L53" s="31">
        <v>0</v>
      </c>
      <c r="M53" s="24">
        <f>ROUND(G53*L53,P4)</f>
        <v>0</v>
      </c>
      <c r="N53" s="25" t="s">
        <v>74</v>
      </c>
      <c r="O53" s="32">
        <f>M53*AA53</f>
        <v>0</v>
      </c>
      <c r="P53" s="1">
        <v>3</v>
      </c>
      <c r="AA53" s="1">
        <f>IF(P53=1,$O$3,IF(P53=2,$O$4,$O$5))</f>
        <v>0</v>
      </c>
    </row>
    <row r="54">
      <c r="A54" s="1" t="s">
        <v>75</v>
      </c>
      <c r="E54" s="27" t="s">
        <v>71</v>
      </c>
    </row>
    <row r="55">
      <c r="A55" s="1" t="s">
        <v>76</v>
      </c>
    </row>
    <row r="56" ht="76.5">
      <c r="A56" s="1" t="s">
        <v>78</v>
      </c>
      <c r="E56" s="27" t="s">
        <v>112</v>
      </c>
    </row>
    <row r="57">
      <c r="A57" s="1" t="s">
        <v>69</v>
      </c>
      <c r="B57" s="1">
        <v>12</v>
      </c>
      <c r="C57" s="26" t="s">
        <v>117</v>
      </c>
      <c r="D57" t="s">
        <v>71</v>
      </c>
      <c r="E57" s="27" t="s">
        <v>118</v>
      </c>
      <c r="F57" s="28" t="s">
        <v>111</v>
      </c>
      <c r="G57" s="29">
        <v>18.344999999999999</v>
      </c>
      <c r="H57" s="28">
        <v>0</v>
      </c>
      <c r="I57" s="30">
        <f>ROUND(G57*H57,P4)</f>
        <v>0</v>
      </c>
      <c r="L57" s="31">
        <v>0</v>
      </c>
      <c r="M57" s="24">
        <f>ROUND(G57*L57,P4)</f>
        <v>0</v>
      </c>
      <c r="N57" s="25" t="s">
        <v>74</v>
      </c>
      <c r="O57" s="32">
        <f>M57*AA57</f>
        <v>0</v>
      </c>
      <c r="P57" s="1">
        <v>3</v>
      </c>
      <c r="AA57" s="1">
        <f>IF(P57=1,$O$3,IF(P57=2,$O$4,$O$5))</f>
        <v>0</v>
      </c>
    </row>
    <row r="58">
      <c r="A58" s="1" t="s">
        <v>75</v>
      </c>
      <c r="E58" s="27" t="s">
        <v>71</v>
      </c>
    </row>
    <row r="59">
      <c r="A59" s="1" t="s">
        <v>76</v>
      </c>
    </row>
    <row r="60" ht="191.25">
      <c r="A60" s="1" t="s">
        <v>78</v>
      </c>
      <c r="E60" s="27" t="s">
        <v>119</v>
      </c>
    </row>
    <row r="61">
      <c r="A61" s="1" t="s">
        <v>69</v>
      </c>
      <c r="B61" s="1">
        <v>13</v>
      </c>
      <c r="C61" s="26" t="s">
        <v>120</v>
      </c>
      <c r="D61" t="s">
        <v>71</v>
      </c>
      <c r="E61" s="27" t="s">
        <v>121</v>
      </c>
      <c r="F61" s="28" t="s">
        <v>111</v>
      </c>
      <c r="G61" s="29">
        <v>26.420000000000002</v>
      </c>
      <c r="H61" s="28">
        <v>0</v>
      </c>
      <c r="I61" s="30">
        <f>ROUND(G61*H61,P4)</f>
        <v>0</v>
      </c>
      <c r="L61" s="31">
        <v>0</v>
      </c>
      <c r="M61" s="24">
        <f>ROUND(G61*L61,P4)</f>
        <v>0</v>
      </c>
      <c r="N61" s="25" t="s">
        <v>74</v>
      </c>
      <c r="O61" s="32">
        <f>M61*AA61</f>
        <v>0</v>
      </c>
      <c r="P61" s="1">
        <v>3</v>
      </c>
      <c r="AA61" s="1">
        <f>IF(P61=1,$O$3,IF(P61=2,$O$4,$O$5))</f>
        <v>0</v>
      </c>
    </row>
    <row r="62">
      <c r="A62" s="1" t="s">
        <v>75</v>
      </c>
      <c r="E62" s="27" t="s">
        <v>71</v>
      </c>
    </row>
    <row r="63">
      <c r="A63" s="1" t="s">
        <v>76</v>
      </c>
    </row>
    <row r="64" ht="127.5">
      <c r="A64" s="1" t="s">
        <v>78</v>
      </c>
      <c r="E64" s="27" t="s">
        <v>122</v>
      </c>
    </row>
    <row r="65">
      <c r="A65" s="1" t="s">
        <v>69</v>
      </c>
      <c r="B65" s="1">
        <v>14</v>
      </c>
      <c r="C65" s="26" t="s">
        <v>123</v>
      </c>
      <c r="D65" t="s">
        <v>71</v>
      </c>
      <c r="E65" s="27" t="s">
        <v>124</v>
      </c>
      <c r="F65" s="28" t="s">
        <v>111</v>
      </c>
      <c r="G65" s="29">
        <v>45</v>
      </c>
      <c r="H65" s="28">
        <v>0</v>
      </c>
      <c r="I65" s="30">
        <f>ROUND(G65*H65,P4)</f>
        <v>0</v>
      </c>
      <c r="L65" s="31">
        <v>0</v>
      </c>
      <c r="M65" s="24">
        <f>ROUND(G65*L65,P4)</f>
        <v>0</v>
      </c>
      <c r="N65" s="25" t="s">
        <v>74</v>
      </c>
      <c r="O65" s="32">
        <f>M65*AA65</f>
        <v>0</v>
      </c>
      <c r="P65" s="1">
        <v>3</v>
      </c>
      <c r="AA65" s="1">
        <f>IF(P65=1,$O$3,IF(P65=2,$O$4,$O$5))</f>
        <v>0</v>
      </c>
    </row>
    <row r="66">
      <c r="A66" s="1" t="s">
        <v>75</v>
      </c>
      <c r="E66" s="27" t="s">
        <v>71</v>
      </c>
    </row>
    <row r="67">
      <c r="A67" s="1" t="s">
        <v>76</v>
      </c>
    </row>
    <row r="68" ht="191.25">
      <c r="A68" s="1" t="s">
        <v>78</v>
      </c>
      <c r="E68" s="27" t="s">
        <v>119</v>
      </c>
    </row>
    <row r="69">
      <c r="A69" s="1" t="s">
        <v>69</v>
      </c>
      <c r="B69" s="1">
        <v>15</v>
      </c>
      <c r="C69" s="26" t="s">
        <v>125</v>
      </c>
      <c r="D69" t="s">
        <v>71</v>
      </c>
      <c r="E69" s="27" t="s">
        <v>126</v>
      </c>
      <c r="F69" s="28" t="s">
        <v>111</v>
      </c>
      <c r="G69" s="29">
        <v>3</v>
      </c>
      <c r="H69" s="28">
        <v>0</v>
      </c>
      <c r="I69" s="30">
        <f>ROUND(G69*H69,P4)</f>
        <v>0</v>
      </c>
      <c r="L69" s="31">
        <v>0</v>
      </c>
      <c r="M69" s="24">
        <f>ROUND(G69*L69,P4)</f>
        <v>0</v>
      </c>
      <c r="N69" s="25" t="s">
        <v>74</v>
      </c>
      <c r="O69" s="32">
        <f>M69*AA69</f>
        <v>0</v>
      </c>
      <c r="P69" s="1">
        <v>3</v>
      </c>
      <c r="AA69" s="1">
        <f>IF(P69=1,$O$3,IF(P69=2,$O$4,$O$5))</f>
        <v>0</v>
      </c>
    </row>
    <row r="70">
      <c r="A70" s="1" t="s">
        <v>75</v>
      </c>
      <c r="E70" s="27" t="s">
        <v>71</v>
      </c>
    </row>
    <row r="71">
      <c r="A71" s="1" t="s">
        <v>76</v>
      </c>
    </row>
    <row r="72" ht="127.5">
      <c r="A72" s="1" t="s">
        <v>78</v>
      </c>
      <c r="E72" s="27" t="s">
        <v>122</v>
      </c>
    </row>
    <row r="73">
      <c r="A73" s="1" t="s">
        <v>69</v>
      </c>
      <c r="B73" s="1">
        <v>16</v>
      </c>
      <c r="C73" s="26" t="s">
        <v>127</v>
      </c>
      <c r="D73" t="s">
        <v>71</v>
      </c>
      <c r="E73" s="27" t="s">
        <v>128</v>
      </c>
      <c r="F73" s="28" t="s">
        <v>111</v>
      </c>
      <c r="G73" s="29">
        <v>48.159999999999997</v>
      </c>
      <c r="H73" s="28">
        <v>0</v>
      </c>
      <c r="I73" s="30">
        <f>ROUND(G73*H73,P4)</f>
        <v>0</v>
      </c>
      <c r="L73" s="31">
        <v>0</v>
      </c>
      <c r="M73" s="24">
        <f>ROUND(G73*L73,P4)</f>
        <v>0</v>
      </c>
      <c r="N73" s="25" t="s">
        <v>74</v>
      </c>
      <c r="O73" s="32">
        <f>M73*AA73</f>
        <v>0</v>
      </c>
      <c r="P73" s="1">
        <v>3</v>
      </c>
      <c r="AA73" s="1">
        <f>IF(P73=1,$O$3,IF(P73=2,$O$4,$O$5))</f>
        <v>0</v>
      </c>
    </row>
    <row r="74">
      <c r="A74" s="1" t="s">
        <v>75</v>
      </c>
      <c r="E74" s="27" t="s">
        <v>71</v>
      </c>
    </row>
    <row r="75">
      <c r="A75" s="1" t="s">
        <v>76</v>
      </c>
    </row>
    <row r="76" ht="191.25">
      <c r="A76" s="1" t="s">
        <v>78</v>
      </c>
      <c r="E76" s="27" t="s">
        <v>119</v>
      </c>
    </row>
    <row r="77">
      <c r="A77" s="1" t="s">
        <v>69</v>
      </c>
      <c r="B77" s="1">
        <v>17</v>
      </c>
      <c r="C77" s="26" t="s">
        <v>129</v>
      </c>
      <c r="D77" t="s">
        <v>71</v>
      </c>
      <c r="E77" s="27" t="s">
        <v>130</v>
      </c>
      <c r="F77" s="28" t="s">
        <v>111</v>
      </c>
      <c r="G77" s="29">
        <v>3</v>
      </c>
      <c r="H77" s="28">
        <v>0</v>
      </c>
      <c r="I77" s="30">
        <f>ROUND(G77*H77,P4)</f>
        <v>0</v>
      </c>
      <c r="L77" s="31">
        <v>0</v>
      </c>
      <c r="M77" s="24">
        <f>ROUND(G77*L77,P4)</f>
        <v>0</v>
      </c>
      <c r="N77" s="25" t="s">
        <v>74</v>
      </c>
      <c r="O77" s="32">
        <f>M77*AA77</f>
        <v>0</v>
      </c>
      <c r="P77" s="1">
        <v>3</v>
      </c>
      <c r="AA77" s="1">
        <f>IF(P77=1,$O$3,IF(P77=2,$O$4,$O$5))</f>
        <v>0</v>
      </c>
    </row>
    <row r="78">
      <c r="A78" s="1" t="s">
        <v>75</v>
      </c>
      <c r="E78" s="27" t="s">
        <v>71</v>
      </c>
    </row>
    <row r="79">
      <c r="A79" s="1" t="s">
        <v>76</v>
      </c>
    </row>
    <row r="80" ht="127.5">
      <c r="A80" s="1" t="s">
        <v>78</v>
      </c>
      <c r="E80" s="27" t="s">
        <v>122</v>
      </c>
    </row>
    <row r="81" ht="25.5">
      <c r="A81" s="1" t="s">
        <v>69</v>
      </c>
      <c r="B81" s="1">
        <v>18</v>
      </c>
      <c r="C81" s="26" t="s">
        <v>131</v>
      </c>
      <c r="D81" t="s">
        <v>71</v>
      </c>
      <c r="E81" s="27" t="s">
        <v>132</v>
      </c>
      <c r="F81" s="28" t="s">
        <v>96</v>
      </c>
      <c r="G81" s="29">
        <v>195</v>
      </c>
      <c r="H81" s="28">
        <v>0</v>
      </c>
      <c r="I81" s="30">
        <f>ROUND(G81*H81,P4)</f>
        <v>0</v>
      </c>
      <c r="L81" s="31">
        <v>0</v>
      </c>
      <c r="M81" s="24">
        <f>ROUND(G81*L81,P4)</f>
        <v>0</v>
      </c>
      <c r="N81" s="25" t="s">
        <v>74</v>
      </c>
      <c r="O81" s="32">
        <f>M81*AA81</f>
        <v>0</v>
      </c>
      <c r="P81" s="1">
        <v>3</v>
      </c>
      <c r="AA81" s="1">
        <f>IF(P81=1,$O$3,IF(P81=2,$O$4,$O$5))</f>
        <v>0</v>
      </c>
    </row>
    <row r="82">
      <c r="A82" s="1" t="s">
        <v>75</v>
      </c>
      <c r="E82" s="27" t="s">
        <v>71</v>
      </c>
    </row>
    <row r="83">
      <c r="A83" s="1" t="s">
        <v>76</v>
      </c>
    </row>
    <row r="84" ht="114.75">
      <c r="A84" s="1" t="s">
        <v>78</v>
      </c>
      <c r="E84" s="27" t="s">
        <v>133</v>
      </c>
    </row>
    <row r="85" ht="25.5">
      <c r="A85" s="1" t="s">
        <v>69</v>
      </c>
      <c r="B85" s="1">
        <v>19</v>
      </c>
      <c r="C85" s="26" t="s">
        <v>134</v>
      </c>
      <c r="D85" t="s">
        <v>71</v>
      </c>
      <c r="E85" s="27" t="s">
        <v>135</v>
      </c>
      <c r="F85" s="28" t="s">
        <v>96</v>
      </c>
      <c r="G85" s="29">
        <v>6</v>
      </c>
      <c r="H85" s="28">
        <v>0</v>
      </c>
      <c r="I85" s="30">
        <f>ROUND(G85*H85,P4)</f>
        <v>0</v>
      </c>
      <c r="L85" s="31">
        <v>0</v>
      </c>
      <c r="M85" s="24">
        <f>ROUND(G85*L85,P4)</f>
        <v>0</v>
      </c>
      <c r="N85" s="25" t="s">
        <v>74</v>
      </c>
      <c r="O85" s="32">
        <f>M85*AA85</f>
        <v>0</v>
      </c>
      <c r="P85" s="1">
        <v>3</v>
      </c>
      <c r="AA85" s="1">
        <f>IF(P85=1,$O$3,IF(P85=2,$O$4,$O$5))</f>
        <v>0</v>
      </c>
    </row>
    <row r="86">
      <c r="A86" s="1" t="s">
        <v>75</v>
      </c>
      <c r="E86" s="27" t="s">
        <v>71</v>
      </c>
    </row>
    <row r="87">
      <c r="A87" s="1" t="s">
        <v>76</v>
      </c>
    </row>
    <row r="88" ht="114.75">
      <c r="A88" s="1" t="s">
        <v>78</v>
      </c>
      <c r="E88" s="27" t="s">
        <v>133</v>
      </c>
    </row>
    <row r="89" ht="25.5">
      <c r="A89" s="1" t="s">
        <v>69</v>
      </c>
      <c r="B89" s="1">
        <v>20</v>
      </c>
      <c r="C89" s="26" t="s">
        <v>136</v>
      </c>
      <c r="D89" t="s">
        <v>71</v>
      </c>
      <c r="E89" s="27" t="s">
        <v>137</v>
      </c>
      <c r="F89" s="28" t="s">
        <v>96</v>
      </c>
      <c r="G89" s="29">
        <v>34</v>
      </c>
      <c r="H89" s="28">
        <v>0</v>
      </c>
      <c r="I89" s="30">
        <f>ROUND(G89*H89,P4)</f>
        <v>0</v>
      </c>
      <c r="L89" s="31">
        <v>0</v>
      </c>
      <c r="M89" s="24">
        <f>ROUND(G89*L89,P4)</f>
        <v>0</v>
      </c>
      <c r="N89" s="25" t="s">
        <v>74</v>
      </c>
      <c r="O89" s="32">
        <f>M89*AA89</f>
        <v>0</v>
      </c>
      <c r="P89" s="1">
        <v>3</v>
      </c>
      <c r="AA89" s="1">
        <f>IF(P89=1,$O$3,IF(P89=2,$O$4,$O$5))</f>
        <v>0</v>
      </c>
    </row>
    <row r="90">
      <c r="A90" s="1" t="s">
        <v>75</v>
      </c>
      <c r="E90" s="27" t="s">
        <v>71</v>
      </c>
    </row>
    <row r="91">
      <c r="A91" s="1" t="s">
        <v>76</v>
      </c>
    </row>
    <row r="92" ht="140.25">
      <c r="A92" s="1" t="s">
        <v>78</v>
      </c>
      <c r="E92" s="27" t="s">
        <v>138</v>
      </c>
    </row>
    <row r="93" ht="25.5">
      <c r="A93" s="1" t="s">
        <v>69</v>
      </c>
      <c r="B93" s="1">
        <v>21</v>
      </c>
      <c r="C93" s="26" t="s">
        <v>139</v>
      </c>
      <c r="D93" t="s">
        <v>71</v>
      </c>
      <c r="E93" s="27" t="s">
        <v>140</v>
      </c>
      <c r="F93" s="28" t="s">
        <v>96</v>
      </c>
      <c r="G93" s="29">
        <v>3</v>
      </c>
      <c r="H93" s="28">
        <v>0</v>
      </c>
      <c r="I93" s="30">
        <f>ROUND(G93*H93,P4)</f>
        <v>0</v>
      </c>
      <c r="L93" s="31">
        <v>0</v>
      </c>
      <c r="M93" s="24">
        <f>ROUND(G93*L93,P4)</f>
        <v>0</v>
      </c>
      <c r="N93" s="25" t="s">
        <v>74</v>
      </c>
      <c r="O93" s="32">
        <f>M93*AA93</f>
        <v>0</v>
      </c>
      <c r="P93" s="1">
        <v>3</v>
      </c>
      <c r="AA93" s="1">
        <f>IF(P93=1,$O$3,IF(P93=2,$O$4,$O$5))</f>
        <v>0</v>
      </c>
    </row>
    <row r="94">
      <c r="A94" s="1" t="s">
        <v>75</v>
      </c>
      <c r="E94" s="27" t="s">
        <v>71</v>
      </c>
    </row>
    <row r="95">
      <c r="A95" s="1" t="s">
        <v>76</v>
      </c>
    </row>
    <row r="96" ht="140.25">
      <c r="A96" s="1" t="s">
        <v>78</v>
      </c>
      <c r="E96" s="27" t="s">
        <v>141</v>
      </c>
    </row>
    <row r="97" ht="25.5">
      <c r="A97" s="1" t="s">
        <v>69</v>
      </c>
      <c r="B97" s="1">
        <v>22</v>
      </c>
      <c r="C97" s="26" t="s">
        <v>142</v>
      </c>
      <c r="D97" t="s">
        <v>71</v>
      </c>
      <c r="E97" s="27" t="s">
        <v>143</v>
      </c>
      <c r="F97" s="28" t="s">
        <v>96</v>
      </c>
      <c r="G97" s="29">
        <v>16</v>
      </c>
      <c r="H97" s="28">
        <v>0</v>
      </c>
      <c r="I97" s="30">
        <f>ROUND(G97*H97,P4)</f>
        <v>0</v>
      </c>
      <c r="L97" s="31">
        <v>0</v>
      </c>
      <c r="M97" s="24">
        <f>ROUND(G97*L97,P4)</f>
        <v>0</v>
      </c>
      <c r="N97" s="25" t="s">
        <v>74</v>
      </c>
      <c r="O97" s="32">
        <f>M97*AA97</f>
        <v>0</v>
      </c>
      <c r="P97" s="1">
        <v>3</v>
      </c>
      <c r="AA97" s="1">
        <f>IF(P97=1,$O$3,IF(P97=2,$O$4,$O$5))</f>
        <v>0</v>
      </c>
    </row>
    <row r="98">
      <c r="A98" s="1" t="s">
        <v>75</v>
      </c>
      <c r="E98" s="27" t="s">
        <v>71</v>
      </c>
    </row>
    <row r="99">
      <c r="A99" s="1" t="s">
        <v>76</v>
      </c>
    </row>
    <row r="100" ht="140.25">
      <c r="A100" s="1" t="s">
        <v>78</v>
      </c>
      <c r="E100" s="27" t="s">
        <v>141</v>
      </c>
    </row>
    <row r="101" ht="25.5">
      <c r="A101" s="1" t="s">
        <v>69</v>
      </c>
      <c r="B101" s="1">
        <v>23</v>
      </c>
      <c r="C101" s="26" t="s">
        <v>144</v>
      </c>
      <c r="D101" t="s">
        <v>71</v>
      </c>
      <c r="E101" s="27" t="s">
        <v>145</v>
      </c>
      <c r="F101" s="28" t="s">
        <v>96</v>
      </c>
      <c r="G101" s="29">
        <v>6</v>
      </c>
      <c r="H101" s="28">
        <v>0</v>
      </c>
      <c r="I101" s="30">
        <f>ROUND(G101*H101,P4)</f>
        <v>0</v>
      </c>
      <c r="L101" s="31">
        <v>0</v>
      </c>
      <c r="M101" s="24">
        <f>ROUND(G101*L101,P4)</f>
        <v>0</v>
      </c>
      <c r="N101" s="25" t="s">
        <v>74</v>
      </c>
      <c r="O101" s="32">
        <f>M101*AA101</f>
        <v>0</v>
      </c>
      <c r="P101" s="1">
        <v>3</v>
      </c>
      <c r="AA101" s="1">
        <f>IF(P101=1,$O$3,IF(P101=2,$O$4,$O$5))</f>
        <v>0</v>
      </c>
    </row>
    <row r="102">
      <c r="A102" s="1" t="s">
        <v>75</v>
      </c>
      <c r="E102" s="27" t="s">
        <v>71</v>
      </c>
    </row>
    <row r="103">
      <c r="A103" s="1" t="s">
        <v>76</v>
      </c>
    </row>
    <row r="104" ht="140.25">
      <c r="A104" s="1" t="s">
        <v>78</v>
      </c>
      <c r="E104" s="27" t="s">
        <v>141</v>
      </c>
    </row>
    <row r="105">
      <c r="A105" s="1" t="s">
        <v>69</v>
      </c>
      <c r="B105" s="1">
        <v>24</v>
      </c>
      <c r="C105" s="26" t="s">
        <v>146</v>
      </c>
      <c r="D105" t="s">
        <v>71</v>
      </c>
      <c r="E105" s="27" t="s">
        <v>147</v>
      </c>
      <c r="F105" s="28" t="s">
        <v>96</v>
      </c>
      <c r="G105" s="29">
        <v>2</v>
      </c>
      <c r="H105" s="28">
        <v>0</v>
      </c>
      <c r="I105" s="30">
        <f>ROUND(G105*H105,P4)</f>
        <v>0</v>
      </c>
      <c r="L105" s="31">
        <v>0</v>
      </c>
      <c r="M105" s="24">
        <f>ROUND(G105*L105,P4)</f>
        <v>0</v>
      </c>
      <c r="N105" s="25" t="s">
        <v>74</v>
      </c>
      <c r="O105" s="32">
        <f>M105*AA105</f>
        <v>0</v>
      </c>
      <c r="P105" s="1">
        <v>3</v>
      </c>
      <c r="AA105" s="1">
        <f>IF(P105=1,$O$3,IF(P105=2,$O$4,$O$5))</f>
        <v>0</v>
      </c>
    </row>
    <row r="106">
      <c r="A106" s="1" t="s">
        <v>75</v>
      </c>
      <c r="E106" s="27" t="s">
        <v>71</v>
      </c>
    </row>
    <row r="107">
      <c r="A107" s="1" t="s">
        <v>76</v>
      </c>
    </row>
    <row r="108" ht="127.5">
      <c r="A108" s="1" t="s">
        <v>78</v>
      </c>
      <c r="E108" s="27" t="s">
        <v>148</v>
      </c>
    </row>
    <row r="109">
      <c r="A109" s="1" t="s">
        <v>69</v>
      </c>
      <c r="B109" s="1">
        <v>25</v>
      </c>
      <c r="C109" s="26" t="s">
        <v>149</v>
      </c>
      <c r="D109" t="s">
        <v>71</v>
      </c>
      <c r="E109" s="27" t="s">
        <v>150</v>
      </c>
      <c r="F109" s="28" t="s">
        <v>96</v>
      </c>
      <c r="G109" s="29">
        <v>2</v>
      </c>
      <c r="H109" s="28">
        <v>0</v>
      </c>
      <c r="I109" s="30">
        <f>ROUND(G109*H109,P4)</f>
        <v>0</v>
      </c>
      <c r="L109" s="31">
        <v>0</v>
      </c>
      <c r="M109" s="24">
        <f>ROUND(G109*L109,P4)</f>
        <v>0</v>
      </c>
      <c r="N109" s="25" t="s">
        <v>74</v>
      </c>
      <c r="O109" s="32">
        <f>M109*AA109</f>
        <v>0</v>
      </c>
      <c r="P109" s="1">
        <v>3</v>
      </c>
      <c r="AA109" s="1">
        <f>IF(P109=1,$O$3,IF(P109=2,$O$4,$O$5))</f>
        <v>0</v>
      </c>
    </row>
    <row r="110">
      <c r="A110" s="1" t="s">
        <v>75</v>
      </c>
      <c r="E110" s="27" t="s">
        <v>71</v>
      </c>
    </row>
    <row r="111">
      <c r="A111" s="1" t="s">
        <v>76</v>
      </c>
    </row>
    <row r="112" ht="114.75">
      <c r="A112" s="1" t="s">
        <v>78</v>
      </c>
      <c r="E112" s="27" t="s">
        <v>151</v>
      </c>
    </row>
    <row r="113" ht="25.5">
      <c r="A113" s="1" t="s">
        <v>69</v>
      </c>
      <c r="B113" s="1">
        <v>26</v>
      </c>
      <c r="C113" s="26" t="s">
        <v>152</v>
      </c>
      <c r="D113" t="s">
        <v>71</v>
      </c>
      <c r="E113" s="27" t="s">
        <v>153</v>
      </c>
      <c r="F113" s="28" t="s">
        <v>96</v>
      </c>
      <c r="G113" s="29">
        <v>3</v>
      </c>
      <c r="H113" s="28">
        <v>0</v>
      </c>
      <c r="I113" s="30">
        <f>ROUND(G113*H113,P4)</f>
        <v>0</v>
      </c>
      <c r="L113" s="31">
        <v>0</v>
      </c>
      <c r="M113" s="24">
        <f>ROUND(G113*L113,P4)</f>
        <v>0</v>
      </c>
      <c r="N113" s="25" t="s">
        <v>74</v>
      </c>
      <c r="O113" s="32">
        <f>M113*AA113</f>
        <v>0</v>
      </c>
      <c r="P113" s="1">
        <v>3</v>
      </c>
      <c r="AA113" s="1">
        <f>IF(P113=1,$O$3,IF(P113=2,$O$4,$O$5))</f>
        <v>0</v>
      </c>
    </row>
    <row r="114">
      <c r="A114" s="1" t="s">
        <v>75</v>
      </c>
      <c r="E114" s="27" t="s">
        <v>71</v>
      </c>
    </row>
    <row r="115">
      <c r="A115" s="1" t="s">
        <v>76</v>
      </c>
    </row>
    <row r="116" ht="127.5">
      <c r="A116" s="1" t="s">
        <v>78</v>
      </c>
      <c r="E116" s="27" t="s">
        <v>154</v>
      </c>
    </row>
    <row r="117">
      <c r="A117" s="1" t="s">
        <v>69</v>
      </c>
      <c r="B117" s="1">
        <v>27</v>
      </c>
      <c r="C117" s="26" t="s">
        <v>155</v>
      </c>
      <c r="D117" t="s">
        <v>71</v>
      </c>
      <c r="E117" s="27" t="s">
        <v>156</v>
      </c>
      <c r="F117" s="28" t="s">
        <v>96</v>
      </c>
      <c r="G117" s="29">
        <v>12</v>
      </c>
      <c r="H117" s="28">
        <v>0</v>
      </c>
      <c r="I117" s="30">
        <f>ROUND(G117*H117,P4)</f>
        <v>0</v>
      </c>
      <c r="L117" s="31">
        <v>0</v>
      </c>
      <c r="M117" s="24">
        <f>ROUND(G117*L117,P4)</f>
        <v>0</v>
      </c>
      <c r="N117" s="25" t="s">
        <v>74</v>
      </c>
      <c r="O117" s="32">
        <f>M117*AA117</f>
        <v>0</v>
      </c>
      <c r="P117" s="1">
        <v>3</v>
      </c>
      <c r="AA117" s="1">
        <f>IF(P117=1,$O$3,IF(P117=2,$O$4,$O$5))</f>
        <v>0</v>
      </c>
    </row>
    <row r="118">
      <c r="A118" s="1" t="s">
        <v>75</v>
      </c>
      <c r="E118" s="27" t="s">
        <v>71</v>
      </c>
    </row>
    <row r="119">
      <c r="A119" s="1" t="s">
        <v>76</v>
      </c>
    </row>
    <row r="120" ht="114.75">
      <c r="A120" s="1" t="s">
        <v>78</v>
      </c>
      <c r="E120" s="27" t="s">
        <v>157</v>
      </c>
    </row>
    <row r="121">
      <c r="A121" s="1" t="s">
        <v>69</v>
      </c>
      <c r="B121" s="1">
        <v>28</v>
      </c>
      <c r="C121" s="26" t="s">
        <v>158</v>
      </c>
      <c r="D121" t="s">
        <v>71</v>
      </c>
      <c r="E121" s="27" t="s">
        <v>159</v>
      </c>
      <c r="F121" s="28" t="s">
        <v>96</v>
      </c>
      <c r="G121" s="29">
        <v>18</v>
      </c>
      <c r="H121" s="28">
        <v>0</v>
      </c>
      <c r="I121" s="30">
        <f>ROUND(G121*H121,P4)</f>
        <v>0</v>
      </c>
      <c r="L121" s="31">
        <v>0</v>
      </c>
      <c r="M121" s="24">
        <f>ROUND(G121*L121,P4)</f>
        <v>0</v>
      </c>
      <c r="N121" s="25" t="s">
        <v>74</v>
      </c>
      <c r="O121" s="32">
        <f>M121*AA121</f>
        <v>0</v>
      </c>
      <c r="P121" s="1">
        <v>3</v>
      </c>
      <c r="AA121" s="1">
        <f>IF(P121=1,$O$3,IF(P121=2,$O$4,$O$5))</f>
        <v>0</v>
      </c>
    </row>
    <row r="122">
      <c r="A122" s="1" t="s">
        <v>75</v>
      </c>
      <c r="E122" s="27" t="s">
        <v>71</v>
      </c>
    </row>
    <row r="123">
      <c r="A123" s="1" t="s">
        <v>76</v>
      </c>
    </row>
    <row r="124" ht="140.25">
      <c r="A124" s="1" t="s">
        <v>78</v>
      </c>
      <c r="E124" s="27" t="s">
        <v>160</v>
      </c>
    </row>
    <row r="125">
      <c r="A125" s="1" t="s">
        <v>69</v>
      </c>
      <c r="B125" s="1">
        <v>29</v>
      </c>
      <c r="C125" s="26" t="s">
        <v>161</v>
      </c>
      <c r="D125" t="s">
        <v>71</v>
      </c>
      <c r="E125" s="27" t="s">
        <v>162</v>
      </c>
      <c r="F125" s="28" t="s">
        <v>96</v>
      </c>
      <c r="G125" s="29">
        <v>18</v>
      </c>
      <c r="H125" s="28">
        <v>0</v>
      </c>
      <c r="I125" s="30">
        <f>ROUND(G125*H125,P4)</f>
        <v>0</v>
      </c>
      <c r="L125" s="31">
        <v>0</v>
      </c>
      <c r="M125" s="24">
        <f>ROUND(G125*L125,P4)</f>
        <v>0</v>
      </c>
      <c r="N125" s="25" t="s">
        <v>74</v>
      </c>
      <c r="O125" s="32">
        <f>M125*AA125</f>
        <v>0</v>
      </c>
      <c r="P125" s="1">
        <v>3</v>
      </c>
      <c r="AA125" s="1">
        <f>IF(P125=1,$O$3,IF(P125=2,$O$4,$O$5))</f>
        <v>0</v>
      </c>
    </row>
    <row r="126">
      <c r="A126" s="1" t="s">
        <v>75</v>
      </c>
      <c r="E126" s="27" t="s">
        <v>71</v>
      </c>
    </row>
    <row r="127">
      <c r="A127" s="1" t="s">
        <v>76</v>
      </c>
    </row>
    <row r="128" ht="140.25">
      <c r="A128" s="1" t="s">
        <v>78</v>
      </c>
      <c r="E128" s="27" t="s">
        <v>163</v>
      </c>
    </row>
    <row r="129">
      <c r="A129" s="1" t="s">
        <v>69</v>
      </c>
      <c r="B129" s="1">
        <v>30</v>
      </c>
      <c r="C129" s="26" t="s">
        <v>164</v>
      </c>
      <c r="D129" t="s">
        <v>71</v>
      </c>
      <c r="E129" s="27" t="s">
        <v>165</v>
      </c>
      <c r="F129" s="28" t="s">
        <v>96</v>
      </c>
      <c r="G129" s="29">
        <v>2</v>
      </c>
      <c r="H129" s="28">
        <v>0</v>
      </c>
      <c r="I129" s="30">
        <f>ROUND(G129*H129,P4)</f>
        <v>0</v>
      </c>
      <c r="L129" s="31">
        <v>0</v>
      </c>
      <c r="M129" s="24">
        <f>ROUND(G129*L129,P4)</f>
        <v>0</v>
      </c>
      <c r="N129" s="25" t="s">
        <v>74</v>
      </c>
      <c r="O129" s="32">
        <f>M129*AA129</f>
        <v>0</v>
      </c>
      <c r="P129" s="1">
        <v>3</v>
      </c>
      <c r="AA129" s="1">
        <f>IF(P129=1,$O$3,IF(P129=2,$O$4,$O$5))</f>
        <v>0</v>
      </c>
    </row>
    <row r="130">
      <c r="A130" s="1" t="s">
        <v>75</v>
      </c>
      <c r="E130" s="27" t="s">
        <v>71</v>
      </c>
    </row>
    <row r="131">
      <c r="A131" s="1" t="s">
        <v>76</v>
      </c>
    </row>
    <row r="132" ht="114.75">
      <c r="A132" s="1" t="s">
        <v>78</v>
      </c>
      <c r="E132" s="27" t="s">
        <v>166</v>
      </c>
    </row>
    <row r="133">
      <c r="A133" s="1" t="s">
        <v>69</v>
      </c>
      <c r="B133" s="1">
        <v>31</v>
      </c>
      <c r="C133" s="26" t="s">
        <v>167</v>
      </c>
      <c r="D133" t="s">
        <v>71</v>
      </c>
      <c r="E133" s="27" t="s">
        <v>168</v>
      </c>
      <c r="F133" s="28" t="s">
        <v>96</v>
      </c>
      <c r="G133" s="29">
        <v>2</v>
      </c>
      <c r="H133" s="28">
        <v>0</v>
      </c>
      <c r="I133" s="30">
        <f>ROUND(G133*H133,P4)</f>
        <v>0</v>
      </c>
      <c r="L133" s="31">
        <v>0</v>
      </c>
      <c r="M133" s="24">
        <f>ROUND(G133*L133,P4)</f>
        <v>0</v>
      </c>
      <c r="N133" s="25" t="s">
        <v>74</v>
      </c>
      <c r="O133" s="32">
        <f>M133*AA133</f>
        <v>0</v>
      </c>
      <c r="P133" s="1">
        <v>3</v>
      </c>
      <c r="AA133" s="1">
        <f>IF(P133=1,$O$3,IF(P133=2,$O$4,$O$5))</f>
        <v>0</v>
      </c>
    </row>
    <row r="134">
      <c r="A134" s="1" t="s">
        <v>75</v>
      </c>
      <c r="E134" s="27" t="s">
        <v>71</v>
      </c>
    </row>
    <row r="135">
      <c r="A135" s="1" t="s">
        <v>76</v>
      </c>
    </row>
    <row r="136" ht="165.75">
      <c r="A136" s="1" t="s">
        <v>78</v>
      </c>
      <c r="E136" s="27" t="s">
        <v>169</v>
      </c>
    </row>
    <row r="137">
      <c r="A137" s="1" t="s">
        <v>69</v>
      </c>
      <c r="B137" s="1">
        <v>32</v>
      </c>
      <c r="C137" s="26" t="s">
        <v>170</v>
      </c>
      <c r="D137" t="s">
        <v>71</v>
      </c>
      <c r="E137" s="27" t="s">
        <v>171</v>
      </c>
      <c r="F137" s="28" t="s">
        <v>96</v>
      </c>
      <c r="G137" s="29">
        <v>2</v>
      </c>
      <c r="H137" s="28">
        <v>0</v>
      </c>
      <c r="I137" s="30">
        <f>ROUND(G137*H137,P4)</f>
        <v>0</v>
      </c>
      <c r="L137" s="31">
        <v>0</v>
      </c>
      <c r="M137" s="24">
        <f>ROUND(G137*L137,P4)</f>
        <v>0</v>
      </c>
      <c r="N137" s="25" t="s">
        <v>74</v>
      </c>
      <c r="O137" s="32">
        <f>M137*AA137</f>
        <v>0</v>
      </c>
      <c r="P137" s="1">
        <v>3</v>
      </c>
      <c r="AA137" s="1">
        <f>IF(P137=1,$O$3,IF(P137=2,$O$4,$O$5))</f>
        <v>0</v>
      </c>
    </row>
    <row r="138">
      <c r="A138" s="1" t="s">
        <v>75</v>
      </c>
      <c r="E138" s="27" t="s">
        <v>71</v>
      </c>
    </row>
    <row r="139">
      <c r="A139" s="1" t="s">
        <v>76</v>
      </c>
    </row>
    <row r="140" ht="153">
      <c r="A140" s="1" t="s">
        <v>78</v>
      </c>
      <c r="E140" s="27" t="s">
        <v>172</v>
      </c>
    </row>
    <row r="141">
      <c r="A141" s="1" t="s">
        <v>69</v>
      </c>
      <c r="B141" s="1">
        <v>33</v>
      </c>
      <c r="C141" s="26" t="s">
        <v>173</v>
      </c>
      <c r="D141" t="s">
        <v>71</v>
      </c>
      <c r="E141" s="27" t="s">
        <v>174</v>
      </c>
      <c r="F141" s="28" t="s">
        <v>96</v>
      </c>
      <c r="G141" s="29">
        <v>2</v>
      </c>
      <c r="H141" s="28">
        <v>0</v>
      </c>
      <c r="I141" s="30">
        <f>ROUND(G141*H141,P4)</f>
        <v>0</v>
      </c>
      <c r="L141" s="31">
        <v>0</v>
      </c>
      <c r="M141" s="24">
        <f>ROUND(G141*L141,P4)</f>
        <v>0</v>
      </c>
      <c r="N141" s="25" t="s">
        <v>74</v>
      </c>
      <c r="O141" s="32">
        <f>M141*AA141</f>
        <v>0</v>
      </c>
      <c r="P141" s="1">
        <v>3</v>
      </c>
      <c r="AA141" s="1">
        <f>IF(P141=1,$O$3,IF(P141=2,$O$4,$O$5))</f>
        <v>0</v>
      </c>
    </row>
    <row r="142">
      <c r="A142" s="1" t="s">
        <v>75</v>
      </c>
      <c r="E142" s="27" t="s">
        <v>71</v>
      </c>
    </row>
    <row r="143">
      <c r="A143" s="1" t="s">
        <v>76</v>
      </c>
    </row>
    <row r="144" ht="114.75">
      <c r="A144" s="1" t="s">
        <v>78</v>
      </c>
      <c r="E144" s="27" t="s">
        <v>175</v>
      </c>
    </row>
    <row r="145">
      <c r="A145" s="1" t="s">
        <v>69</v>
      </c>
      <c r="B145" s="1">
        <v>34</v>
      </c>
      <c r="C145" s="26" t="s">
        <v>176</v>
      </c>
      <c r="D145" t="s">
        <v>71</v>
      </c>
      <c r="E145" s="27" t="s">
        <v>177</v>
      </c>
      <c r="F145" s="28" t="s">
        <v>96</v>
      </c>
      <c r="G145" s="29">
        <v>2</v>
      </c>
      <c r="H145" s="28">
        <v>0</v>
      </c>
      <c r="I145" s="30">
        <f>ROUND(G145*H145,P4)</f>
        <v>0</v>
      </c>
      <c r="L145" s="31">
        <v>0</v>
      </c>
      <c r="M145" s="24">
        <f>ROUND(G145*L145,P4)</f>
        <v>0</v>
      </c>
      <c r="N145" s="25" t="s">
        <v>74</v>
      </c>
      <c r="O145" s="32">
        <f>M145*AA145</f>
        <v>0</v>
      </c>
      <c r="P145" s="1">
        <v>3</v>
      </c>
      <c r="AA145" s="1">
        <f>IF(P145=1,$O$3,IF(P145=2,$O$4,$O$5))</f>
        <v>0</v>
      </c>
    </row>
    <row r="146">
      <c r="A146" s="1" t="s">
        <v>75</v>
      </c>
      <c r="E146" s="27" t="s">
        <v>71</v>
      </c>
    </row>
    <row r="147">
      <c r="A147" s="1" t="s">
        <v>76</v>
      </c>
    </row>
    <row r="148" ht="102">
      <c r="A148" s="1" t="s">
        <v>78</v>
      </c>
      <c r="E148" s="27" t="s">
        <v>178</v>
      </c>
    </row>
    <row r="149" ht="25.5">
      <c r="A149" s="1" t="s">
        <v>69</v>
      </c>
      <c r="B149" s="1">
        <v>35</v>
      </c>
      <c r="C149" s="26" t="s">
        <v>179</v>
      </c>
      <c r="D149" t="s">
        <v>71</v>
      </c>
      <c r="E149" s="27" t="s">
        <v>180</v>
      </c>
      <c r="F149" s="28" t="s">
        <v>96</v>
      </c>
      <c r="G149" s="29">
        <v>6</v>
      </c>
      <c r="H149" s="28">
        <v>0</v>
      </c>
      <c r="I149" s="30">
        <f>ROUND(G149*H149,P4)</f>
        <v>0</v>
      </c>
      <c r="L149" s="31">
        <v>0</v>
      </c>
      <c r="M149" s="24">
        <f>ROUND(G149*L149,P4)</f>
        <v>0</v>
      </c>
      <c r="N149" s="25" t="s">
        <v>74</v>
      </c>
      <c r="O149" s="32">
        <f>M149*AA149</f>
        <v>0</v>
      </c>
      <c r="P149" s="1">
        <v>3</v>
      </c>
      <c r="AA149" s="1">
        <f>IF(P149=1,$O$3,IF(P149=2,$O$4,$O$5))</f>
        <v>0</v>
      </c>
    </row>
    <row r="150">
      <c r="A150" s="1" t="s">
        <v>75</v>
      </c>
      <c r="E150" s="27" t="s">
        <v>71</v>
      </c>
    </row>
    <row r="151">
      <c r="A151" s="1" t="s">
        <v>76</v>
      </c>
    </row>
    <row r="152" ht="114.75">
      <c r="A152" s="1" t="s">
        <v>78</v>
      </c>
      <c r="E152" s="27" t="s">
        <v>181</v>
      </c>
    </row>
    <row r="153" ht="25.5">
      <c r="A153" s="1" t="s">
        <v>69</v>
      </c>
      <c r="B153" s="1">
        <v>36</v>
      </c>
      <c r="C153" s="26" t="s">
        <v>182</v>
      </c>
      <c r="D153" t="s">
        <v>71</v>
      </c>
      <c r="E153" s="27" t="s">
        <v>183</v>
      </c>
      <c r="F153" s="28" t="s">
        <v>96</v>
      </c>
      <c r="G153" s="29">
        <v>6</v>
      </c>
      <c r="H153" s="28">
        <v>0</v>
      </c>
      <c r="I153" s="30">
        <f>ROUND(G153*H153,P4)</f>
        <v>0</v>
      </c>
      <c r="L153" s="31">
        <v>0</v>
      </c>
      <c r="M153" s="24">
        <f>ROUND(G153*L153,P4)</f>
        <v>0</v>
      </c>
      <c r="N153" s="25" t="s">
        <v>74</v>
      </c>
      <c r="O153" s="32">
        <f>M153*AA153</f>
        <v>0</v>
      </c>
      <c r="P153" s="1">
        <v>3</v>
      </c>
      <c r="AA153" s="1">
        <f>IF(P153=1,$O$3,IF(P153=2,$O$4,$O$5))</f>
        <v>0</v>
      </c>
    </row>
    <row r="154">
      <c r="A154" s="1" t="s">
        <v>75</v>
      </c>
      <c r="E154" s="27" t="s">
        <v>71</v>
      </c>
    </row>
    <row r="155">
      <c r="A155" s="1" t="s">
        <v>76</v>
      </c>
    </row>
    <row r="156" ht="114.75">
      <c r="A156" s="1" t="s">
        <v>78</v>
      </c>
      <c r="E156" s="27" t="s">
        <v>184</v>
      </c>
    </row>
    <row r="157">
      <c r="A157" s="1" t="s">
        <v>69</v>
      </c>
      <c r="B157" s="1">
        <v>37</v>
      </c>
      <c r="C157" s="26" t="s">
        <v>185</v>
      </c>
      <c r="D157" t="s">
        <v>71</v>
      </c>
      <c r="E157" s="27" t="s">
        <v>186</v>
      </c>
      <c r="F157" s="28" t="s">
        <v>96</v>
      </c>
      <c r="G157" s="29">
        <v>16</v>
      </c>
      <c r="H157" s="28">
        <v>0</v>
      </c>
      <c r="I157" s="30">
        <f>ROUND(G157*H157,P4)</f>
        <v>0</v>
      </c>
      <c r="L157" s="31">
        <v>0</v>
      </c>
      <c r="M157" s="24">
        <f>ROUND(G157*L157,P4)</f>
        <v>0</v>
      </c>
      <c r="N157" s="25" t="s">
        <v>74</v>
      </c>
      <c r="O157" s="32">
        <f>M157*AA157</f>
        <v>0</v>
      </c>
      <c r="P157" s="1">
        <v>3</v>
      </c>
      <c r="AA157" s="1">
        <f>IF(P157=1,$O$3,IF(P157=2,$O$4,$O$5))</f>
        <v>0</v>
      </c>
    </row>
    <row r="158">
      <c r="A158" s="1" t="s">
        <v>75</v>
      </c>
      <c r="E158" s="27" t="s">
        <v>71</v>
      </c>
    </row>
    <row r="159">
      <c r="A159" s="1" t="s">
        <v>76</v>
      </c>
    </row>
    <row r="160" ht="114.75">
      <c r="A160" s="1" t="s">
        <v>78</v>
      </c>
      <c r="E160" s="27" t="s">
        <v>187</v>
      </c>
    </row>
    <row r="161" ht="25.5">
      <c r="A161" s="1" t="s">
        <v>69</v>
      </c>
      <c r="B161" s="1">
        <v>38</v>
      </c>
      <c r="C161" s="26" t="s">
        <v>188</v>
      </c>
      <c r="D161" t="s">
        <v>71</v>
      </c>
      <c r="E161" s="27" t="s">
        <v>189</v>
      </c>
      <c r="F161" s="28" t="s">
        <v>96</v>
      </c>
      <c r="G161" s="29">
        <v>28</v>
      </c>
      <c r="H161" s="28">
        <v>0</v>
      </c>
      <c r="I161" s="30">
        <f>ROUND(G161*H161,P4)</f>
        <v>0</v>
      </c>
      <c r="L161" s="31">
        <v>0</v>
      </c>
      <c r="M161" s="24">
        <f>ROUND(G161*L161,P4)</f>
        <v>0</v>
      </c>
      <c r="N161" s="25" t="s">
        <v>74</v>
      </c>
      <c r="O161" s="32">
        <f>M161*AA161</f>
        <v>0</v>
      </c>
      <c r="P161" s="1">
        <v>3</v>
      </c>
      <c r="AA161" s="1">
        <f>IF(P161=1,$O$3,IF(P161=2,$O$4,$O$5))</f>
        <v>0</v>
      </c>
    </row>
    <row r="162">
      <c r="A162" s="1" t="s">
        <v>75</v>
      </c>
      <c r="E162" s="27" t="s">
        <v>71</v>
      </c>
    </row>
    <row r="163">
      <c r="A163" s="1" t="s">
        <v>76</v>
      </c>
    </row>
    <row r="164" ht="127.5">
      <c r="A164" s="1" t="s">
        <v>78</v>
      </c>
      <c r="E164" s="27" t="s">
        <v>190</v>
      </c>
    </row>
    <row r="165" ht="25.5">
      <c r="A165" s="1" t="s">
        <v>69</v>
      </c>
      <c r="B165" s="1">
        <v>39</v>
      </c>
      <c r="C165" s="26" t="s">
        <v>191</v>
      </c>
      <c r="D165" t="s">
        <v>71</v>
      </c>
      <c r="E165" s="27" t="s">
        <v>192</v>
      </c>
      <c r="F165" s="28" t="s">
        <v>96</v>
      </c>
      <c r="G165" s="29">
        <v>12</v>
      </c>
      <c r="H165" s="28">
        <v>0</v>
      </c>
      <c r="I165" s="30">
        <f>ROUND(G165*H165,P4)</f>
        <v>0</v>
      </c>
      <c r="L165" s="31">
        <v>0</v>
      </c>
      <c r="M165" s="24">
        <f>ROUND(G165*L165,P4)</f>
        <v>0</v>
      </c>
      <c r="N165" s="25" t="s">
        <v>74</v>
      </c>
      <c r="O165" s="32">
        <f>M165*AA165</f>
        <v>0</v>
      </c>
      <c r="P165" s="1">
        <v>3</v>
      </c>
      <c r="AA165" s="1">
        <f>IF(P165=1,$O$3,IF(P165=2,$O$4,$O$5))</f>
        <v>0</v>
      </c>
    </row>
    <row r="166">
      <c r="A166" s="1" t="s">
        <v>75</v>
      </c>
      <c r="E166" s="27" t="s">
        <v>71</v>
      </c>
    </row>
    <row r="167">
      <c r="A167" s="1" t="s">
        <v>76</v>
      </c>
    </row>
    <row r="168" ht="127.5">
      <c r="A168" s="1" t="s">
        <v>78</v>
      </c>
      <c r="E168" s="27" t="s">
        <v>193</v>
      </c>
    </row>
    <row r="169" ht="25.5">
      <c r="A169" s="1" t="s">
        <v>69</v>
      </c>
      <c r="B169" s="1">
        <v>40</v>
      </c>
      <c r="C169" s="26" t="s">
        <v>194</v>
      </c>
      <c r="D169" t="s">
        <v>71</v>
      </c>
      <c r="E169" s="27" t="s">
        <v>195</v>
      </c>
      <c r="F169" s="28" t="s">
        <v>96</v>
      </c>
      <c r="G169" s="29">
        <v>28</v>
      </c>
      <c r="H169" s="28">
        <v>0</v>
      </c>
      <c r="I169" s="30">
        <f>ROUND(G169*H169,P4)</f>
        <v>0</v>
      </c>
      <c r="L169" s="31">
        <v>0</v>
      </c>
      <c r="M169" s="24">
        <f>ROUND(G169*L169,P4)</f>
        <v>0</v>
      </c>
      <c r="N169" s="25" t="s">
        <v>74</v>
      </c>
      <c r="O169" s="32">
        <f>M169*AA169</f>
        <v>0</v>
      </c>
      <c r="P169" s="1">
        <v>3</v>
      </c>
      <c r="AA169" s="1">
        <f>IF(P169=1,$O$3,IF(P169=2,$O$4,$O$5))</f>
        <v>0</v>
      </c>
    </row>
    <row r="170">
      <c r="A170" s="1" t="s">
        <v>75</v>
      </c>
      <c r="E170" s="27" t="s">
        <v>71</v>
      </c>
    </row>
    <row r="171">
      <c r="A171" s="1" t="s">
        <v>76</v>
      </c>
    </row>
    <row r="172" ht="102">
      <c r="A172" s="1" t="s">
        <v>78</v>
      </c>
      <c r="E172" s="27" t="s">
        <v>196</v>
      </c>
    </row>
    <row r="173" ht="25.5">
      <c r="A173" s="1" t="s">
        <v>69</v>
      </c>
      <c r="B173" s="1">
        <v>41</v>
      </c>
      <c r="C173" s="26" t="s">
        <v>197</v>
      </c>
      <c r="D173" t="s">
        <v>71</v>
      </c>
      <c r="E173" s="27" t="s">
        <v>198</v>
      </c>
      <c r="F173" s="28" t="s">
        <v>96</v>
      </c>
      <c r="G173" s="29">
        <v>28</v>
      </c>
      <c r="H173" s="28">
        <v>0</v>
      </c>
      <c r="I173" s="30">
        <f>ROUND(G173*H173,P4)</f>
        <v>0</v>
      </c>
      <c r="L173" s="31">
        <v>0</v>
      </c>
      <c r="M173" s="24">
        <f>ROUND(G173*L173,P4)</f>
        <v>0</v>
      </c>
      <c r="N173" s="25" t="s">
        <v>74</v>
      </c>
      <c r="O173" s="32">
        <f>M173*AA173</f>
        <v>0</v>
      </c>
      <c r="P173" s="1">
        <v>3</v>
      </c>
      <c r="AA173" s="1">
        <f>IF(P173=1,$O$3,IF(P173=2,$O$4,$O$5))</f>
        <v>0</v>
      </c>
    </row>
    <row r="174">
      <c r="A174" s="1" t="s">
        <v>75</v>
      </c>
      <c r="E174" s="27" t="s">
        <v>71</v>
      </c>
    </row>
    <row r="175">
      <c r="A175" s="1" t="s">
        <v>76</v>
      </c>
    </row>
    <row r="176" ht="127.5">
      <c r="A176" s="1" t="s">
        <v>78</v>
      </c>
      <c r="E176" s="27" t="s">
        <v>199</v>
      </c>
    </row>
    <row r="177" ht="25.5">
      <c r="A177" s="1" t="s">
        <v>69</v>
      </c>
      <c r="B177" s="1">
        <v>42</v>
      </c>
      <c r="C177" s="26" t="s">
        <v>200</v>
      </c>
      <c r="D177" t="s">
        <v>71</v>
      </c>
      <c r="E177" s="27" t="s">
        <v>201</v>
      </c>
      <c r="F177" s="28" t="s">
        <v>96</v>
      </c>
      <c r="G177" s="29">
        <v>12</v>
      </c>
      <c r="H177" s="28">
        <v>0</v>
      </c>
      <c r="I177" s="30">
        <f>ROUND(G177*H177,P4)</f>
        <v>0</v>
      </c>
      <c r="L177" s="31">
        <v>0</v>
      </c>
      <c r="M177" s="24">
        <f>ROUND(G177*L177,P4)</f>
        <v>0</v>
      </c>
      <c r="N177" s="25" t="s">
        <v>74</v>
      </c>
      <c r="O177" s="32">
        <f>M177*AA177</f>
        <v>0</v>
      </c>
      <c r="P177" s="1">
        <v>3</v>
      </c>
      <c r="AA177" s="1">
        <f>IF(P177=1,$O$3,IF(P177=2,$O$4,$O$5))</f>
        <v>0</v>
      </c>
    </row>
    <row r="178">
      <c r="A178" s="1" t="s">
        <v>75</v>
      </c>
      <c r="E178" s="27" t="s">
        <v>71</v>
      </c>
    </row>
    <row r="179">
      <c r="A179" s="1" t="s">
        <v>76</v>
      </c>
    </row>
    <row r="180" ht="153">
      <c r="A180" s="1" t="s">
        <v>78</v>
      </c>
      <c r="E180" s="27" t="s">
        <v>202</v>
      </c>
    </row>
    <row r="181" ht="25.5">
      <c r="A181" s="1" t="s">
        <v>69</v>
      </c>
      <c r="B181" s="1">
        <v>43</v>
      </c>
      <c r="C181" s="26" t="s">
        <v>203</v>
      </c>
      <c r="D181" t="s">
        <v>71</v>
      </c>
      <c r="E181" s="27" t="s">
        <v>204</v>
      </c>
      <c r="F181" s="28" t="s">
        <v>96</v>
      </c>
      <c r="G181" s="29">
        <v>10</v>
      </c>
      <c r="H181" s="28">
        <v>0</v>
      </c>
      <c r="I181" s="30">
        <f>ROUND(G181*H181,P4)</f>
        <v>0</v>
      </c>
      <c r="L181" s="31">
        <v>0</v>
      </c>
      <c r="M181" s="24">
        <f>ROUND(G181*L181,P4)</f>
        <v>0</v>
      </c>
      <c r="N181" s="25" t="s">
        <v>74</v>
      </c>
      <c r="O181" s="32">
        <f>M181*AA181</f>
        <v>0</v>
      </c>
      <c r="P181" s="1">
        <v>3</v>
      </c>
      <c r="AA181" s="1">
        <f>IF(P181=1,$O$3,IF(P181=2,$O$4,$O$5))</f>
        <v>0</v>
      </c>
    </row>
    <row r="182">
      <c r="A182" s="1" t="s">
        <v>75</v>
      </c>
      <c r="E182" s="27" t="s">
        <v>71</v>
      </c>
    </row>
    <row r="183">
      <c r="A183" s="1" t="s">
        <v>76</v>
      </c>
    </row>
    <row r="184" ht="127.5">
      <c r="A184" s="1" t="s">
        <v>78</v>
      </c>
      <c r="E184" s="27" t="s">
        <v>205</v>
      </c>
    </row>
    <row r="185" ht="25.5">
      <c r="A185" s="1" t="s">
        <v>69</v>
      </c>
      <c r="B185" s="1">
        <v>44</v>
      </c>
      <c r="C185" s="26" t="s">
        <v>206</v>
      </c>
      <c r="D185" t="s">
        <v>71</v>
      </c>
      <c r="E185" s="27" t="s">
        <v>207</v>
      </c>
      <c r="F185" s="28" t="s">
        <v>96</v>
      </c>
      <c r="G185" s="29">
        <v>10</v>
      </c>
      <c r="H185" s="28">
        <v>0</v>
      </c>
      <c r="I185" s="30">
        <f>ROUND(G185*H185,P4)</f>
        <v>0</v>
      </c>
      <c r="L185" s="31">
        <v>0</v>
      </c>
      <c r="M185" s="24">
        <f>ROUND(G185*L185,P4)</f>
        <v>0</v>
      </c>
      <c r="N185" s="25" t="s">
        <v>74</v>
      </c>
      <c r="O185" s="32">
        <f>M185*AA185</f>
        <v>0</v>
      </c>
      <c r="P185" s="1">
        <v>3</v>
      </c>
      <c r="AA185" s="1">
        <f>IF(P185=1,$O$3,IF(P185=2,$O$4,$O$5))</f>
        <v>0</v>
      </c>
    </row>
    <row r="186">
      <c r="A186" s="1" t="s">
        <v>75</v>
      </c>
      <c r="E186" s="27" t="s">
        <v>71</v>
      </c>
    </row>
    <row r="187">
      <c r="A187" s="1" t="s">
        <v>76</v>
      </c>
    </row>
    <row r="188" ht="127.5">
      <c r="A188" s="1" t="s">
        <v>78</v>
      </c>
      <c r="E188" s="27" t="s">
        <v>208</v>
      </c>
    </row>
    <row r="189" ht="25.5">
      <c r="A189" s="1" t="s">
        <v>69</v>
      </c>
      <c r="B189" s="1">
        <v>45</v>
      </c>
      <c r="C189" s="26" t="s">
        <v>209</v>
      </c>
      <c r="D189" t="s">
        <v>71</v>
      </c>
      <c r="E189" s="27" t="s">
        <v>210</v>
      </c>
      <c r="F189" s="28" t="s">
        <v>96</v>
      </c>
      <c r="G189" s="29">
        <v>10</v>
      </c>
      <c r="H189" s="28">
        <v>0</v>
      </c>
      <c r="I189" s="30">
        <f>ROUND(G189*H189,P4)</f>
        <v>0</v>
      </c>
      <c r="L189" s="31">
        <v>0</v>
      </c>
      <c r="M189" s="24">
        <f>ROUND(G189*L189,P4)</f>
        <v>0</v>
      </c>
      <c r="N189" s="25" t="s">
        <v>74</v>
      </c>
      <c r="O189" s="32">
        <f>M189*AA189</f>
        <v>0</v>
      </c>
      <c r="P189" s="1">
        <v>3</v>
      </c>
      <c r="AA189" s="1">
        <f>IF(P189=1,$O$3,IF(P189=2,$O$4,$O$5))</f>
        <v>0</v>
      </c>
    </row>
    <row r="190">
      <c r="A190" s="1" t="s">
        <v>75</v>
      </c>
      <c r="E190" s="27" t="s">
        <v>71</v>
      </c>
    </row>
    <row r="191">
      <c r="A191" s="1" t="s">
        <v>76</v>
      </c>
    </row>
    <row r="192" ht="153">
      <c r="A192" s="1" t="s">
        <v>78</v>
      </c>
      <c r="E192" s="27" t="s">
        <v>211</v>
      </c>
    </row>
    <row r="193">
      <c r="A193" s="1" t="s">
        <v>69</v>
      </c>
      <c r="B193" s="1">
        <v>46</v>
      </c>
      <c r="C193" s="26" t="s">
        <v>212</v>
      </c>
      <c r="D193" t="s">
        <v>71</v>
      </c>
      <c r="E193" s="27" t="s">
        <v>213</v>
      </c>
      <c r="F193" s="28" t="s">
        <v>96</v>
      </c>
      <c r="G193" s="29">
        <v>15</v>
      </c>
      <c r="H193" s="28">
        <v>0</v>
      </c>
      <c r="I193" s="30">
        <f>ROUND(G193*H193,P4)</f>
        <v>0</v>
      </c>
      <c r="L193" s="31">
        <v>0</v>
      </c>
      <c r="M193" s="24">
        <f>ROUND(G193*L193,P4)</f>
        <v>0</v>
      </c>
      <c r="N193" s="25" t="s">
        <v>74</v>
      </c>
      <c r="O193" s="32">
        <f>M193*AA193</f>
        <v>0</v>
      </c>
      <c r="P193" s="1">
        <v>3</v>
      </c>
      <c r="AA193" s="1">
        <f>IF(P193=1,$O$3,IF(P193=2,$O$4,$O$5))</f>
        <v>0</v>
      </c>
    </row>
    <row r="194">
      <c r="A194" s="1" t="s">
        <v>75</v>
      </c>
      <c r="E194" s="27" t="s">
        <v>71</v>
      </c>
    </row>
    <row r="195">
      <c r="A195" s="1" t="s">
        <v>76</v>
      </c>
    </row>
    <row r="196" ht="114.75">
      <c r="A196" s="1" t="s">
        <v>78</v>
      </c>
      <c r="E196" s="27" t="s">
        <v>214</v>
      </c>
    </row>
    <row r="197">
      <c r="A197" s="1" t="s">
        <v>69</v>
      </c>
      <c r="B197" s="1">
        <v>47</v>
      </c>
      <c r="C197" s="26" t="s">
        <v>215</v>
      </c>
      <c r="D197" t="s">
        <v>71</v>
      </c>
      <c r="E197" s="27" t="s">
        <v>216</v>
      </c>
      <c r="F197" s="28" t="s">
        <v>96</v>
      </c>
      <c r="G197" s="29">
        <v>21</v>
      </c>
      <c r="H197" s="28">
        <v>0</v>
      </c>
      <c r="I197" s="30">
        <f>ROUND(G197*H197,P4)</f>
        <v>0</v>
      </c>
      <c r="L197" s="31">
        <v>0</v>
      </c>
      <c r="M197" s="24">
        <f>ROUND(G197*L197,P4)</f>
        <v>0</v>
      </c>
      <c r="N197" s="25" t="s">
        <v>74</v>
      </c>
      <c r="O197" s="32">
        <f>M197*AA197</f>
        <v>0</v>
      </c>
      <c r="P197" s="1">
        <v>3</v>
      </c>
      <c r="AA197" s="1">
        <f>IF(P197=1,$O$3,IF(P197=2,$O$4,$O$5))</f>
        <v>0</v>
      </c>
    </row>
    <row r="198">
      <c r="A198" s="1" t="s">
        <v>75</v>
      </c>
      <c r="E198" s="27" t="s">
        <v>71</v>
      </c>
    </row>
    <row r="199">
      <c r="A199" s="1" t="s">
        <v>76</v>
      </c>
    </row>
    <row r="200" ht="127.5">
      <c r="A200" s="1" t="s">
        <v>78</v>
      </c>
      <c r="E200" s="27" t="s">
        <v>217</v>
      </c>
    </row>
    <row r="201">
      <c r="A201" s="1" t="s">
        <v>69</v>
      </c>
      <c r="B201" s="1">
        <v>48</v>
      </c>
      <c r="C201" s="26" t="s">
        <v>218</v>
      </c>
      <c r="D201" t="s">
        <v>71</v>
      </c>
      <c r="E201" s="27" t="s">
        <v>219</v>
      </c>
      <c r="F201" s="28" t="s">
        <v>96</v>
      </c>
      <c r="G201" s="29">
        <v>6</v>
      </c>
      <c r="H201" s="28">
        <v>0</v>
      </c>
      <c r="I201" s="30">
        <f>ROUND(G201*H201,P4)</f>
        <v>0</v>
      </c>
      <c r="L201" s="31">
        <v>0</v>
      </c>
      <c r="M201" s="24">
        <f>ROUND(G201*L201,P4)</f>
        <v>0</v>
      </c>
      <c r="N201" s="25" t="s">
        <v>74</v>
      </c>
      <c r="O201" s="32">
        <f>M201*AA201</f>
        <v>0</v>
      </c>
      <c r="P201" s="1">
        <v>3</v>
      </c>
      <c r="AA201" s="1">
        <f>IF(P201=1,$O$3,IF(P201=2,$O$4,$O$5))</f>
        <v>0</v>
      </c>
    </row>
    <row r="202">
      <c r="A202" s="1" t="s">
        <v>75</v>
      </c>
      <c r="E202" s="27" t="s">
        <v>71</v>
      </c>
    </row>
    <row r="203">
      <c r="A203" s="1" t="s">
        <v>76</v>
      </c>
    </row>
    <row r="204" ht="140.25">
      <c r="A204" s="1" t="s">
        <v>78</v>
      </c>
      <c r="E204" s="27" t="s">
        <v>220</v>
      </c>
    </row>
    <row r="205">
      <c r="A205" s="1" t="s">
        <v>69</v>
      </c>
      <c r="B205" s="1">
        <v>49</v>
      </c>
      <c r="C205" s="26" t="s">
        <v>221</v>
      </c>
      <c r="D205" t="s">
        <v>71</v>
      </c>
      <c r="E205" s="27" t="s">
        <v>222</v>
      </c>
      <c r="F205" s="28" t="s">
        <v>96</v>
      </c>
      <c r="G205" s="29">
        <v>4</v>
      </c>
      <c r="H205" s="28">
        <v>0</v>
      </c>
      <c r="I205" s="30">
        <f>ROUND(G205*H205,P4)</f>
        <v>0</v>
      </c>
      <c r="L205" s="31">
        <v>0</v>
      </c>
      <c r="M205" s="24">
        <f>ROUND(G205*L205,P4)</f>
        <v>0</v>
      </c>
      <c r="N205" s="25" t="s">
        <v>74</v>
      </c>
      <c r="O205" s="32">
        <f>M205*AA205</f>
        <v>0</v>
      </c>
      <c r="P205" s="1">
        <v>3</v>
      </c>
      <c r="AA205" s="1">
        <f>IF(P205=1,$O$3,IF(P205=2,$O$4,$O$5))</f>
        <v>0</v>
      </c>
    </row>
    <row r="206">
      <c r="A206" s="1" t="s">
        <v>75</v>
      </c>
      <c r="E206" s="27" t="s">
        <v>71</v>
      </c>
    </row>
    <row r="207">
      <c r="A207" s="1" t="s">
        <v>76</v>
      </c>
    </row>
    <row r="208" ht="114.75">
      <c r="A208" s="1" t="s">
        <v>78</v>
      </c>
      <c r="E208" s="27" t="s">
        <v>223</v>
      </c>
    </row>
    <row r="209">
      <c r="A209" s="1" t="s">
        <v>69</v>
      </c>
      <c r="B209" s="1">
        <v>50</v>
      </c>
      <c r="C209" s="26" t="s">
        <v>224</v>
      </c>
      <c r="D209" t="s">
        <v>71</v>
      </c>
      <c r="E209" s="27" t="s">
        <v>225</v>
      </c>
      <c r="F209" s="28" t="s">
        <v>96</v>
      </c>
      <c r="G209" s="29">
        <v>4</v>
      </c>
      <c r="H209" s="28">
        <v>0</v>
      </c>
      <c r="I209" s="30">
        <f>ROUND(G209*H209,P4)</f>
        <v>0</v>
      </c>
      <c r="L209" s="31">
        <v>0</v>
      </c>
      <c r="M209" s="24">
        <f>ROUND(G209*L209,P4)</f>
        <v>0</v>
      </c>
      <c r="N209" s="25" t="s">
        <v>74</v>
      </c>
      <c r="O209" s="32">
        <f>M209*AA209</f>
        <v>0</v>
      </c>
      <c r="P209" s="1">
        <v>3</v>
      </c>
      <c r="AA209" s="1">
        <f>IF(P209=1,$O$3,IF(P209=2,$O$4,$O$5))</f>
        <v>0</v>
      </c>
    </row>
    <row r="210">
      <c r="A210" s="1" t="s">
        <v>75</v>
      </c>
      <c r="E210" s="27" t="s">
        <v>71</v>
      </c>
    </row>
    <row r="211">
      <c r="A211" s="1" t="s">
        <v>76</v>
      </c>
    </row>
    <row r="212" ht="114.75">
      <c r="A212" s="1" t="s">
        <v>78</v>
      </c>
      <c r="E212" s="27" t="s">
        <v>226</v>
      </c>
    </row>
    <row r="213">
      <c r="A213" s="1" t="s">
        <v>69</v>
      </c>
      <c r="B213" s="1">
        <v>51</v>
      </c>
      <c r="C213" s="26" t="s">
        <v>227</v>
      </c>
      <c r="D213" t="s">
        <v>71</v>
      </c>
      <c r="E213" s="27" t="s">
        <v>228</v>
      </c>
      <c r="F213" s="28" t="s">
        <v>96</v>
      </c>
      <c r="G213" s="29">
        <v>2</v>
      </c>
      <c r="H213" s="28">
        <v>0</v>
      </c>
      <c r="I213" s="30">
        <f>ROUND(G213*H213,P4)</f>
        <v>0</v>
      </c>
      <c r="L213" s="31">
        <v>0</v>
      </c>
      <c r="M213" s="24">
        <f>ROUND(G213*L213,P4)</f>
        <v>0</v>
      </c>
      <c r="N213" s="25" t="s">
        <v>74</v>
      </c>
      <c r="O213" s="32">
        <f>M213*AA213</f>
        <v>0</v>
      </c>
      <c r="P213" s="1">
        <v>3</v>
      </c>
      <c r="AA213" s="1">
        <f>IF(P213=1,$O$3,IF(P213=2,$O$4,$O$5))</f>
        <v>0</v>
      </c>
    </row>
    <row r="214">
      <c r="A214" s="1" t="s">
        <v>75</v>
      </c>
      <c r="E214" s="27" t="s">
        <v>71</v>
      </c>
    </row>
    <row r="215">
      <c r="A215" s="1" t="s">
        <v>76</v>
      </c>
    </row>
    <row r="216" ht="140.25">
      <c r="A216" s="1" t="s">
        <v>78</v>
      </c>
      <c r="E216" s="27" t="s">
        <v>229</v>
      </c>
    </row>
    <row r="217" ht="25.5">
      <c r="A217" s="1" t="s">
        <v>69</v>
      </c>
      <c r="B217" s="1">
        <v>52</v>
      </c>
      <c r="C217" s="26" t="s">
        <v>230</v>
      </c>
      <c r="D217" t="s">
        <v>71</v>
      </c>
      <c r="E217" s="27" t="s">
        <v>231</v>
      </c>
      <c r="F217" s="28" t="s">
        <v>96</v>
      </c>
      <c r="G217" s="29">
        <v>9</v>
      </c>
      <c r="H217" s="28">
        <v>0</v>
      </c>
      <c r="I217" s="30">
        <f>ROUND(G217*H217,P4)</f>
        <v>0</v>
      </c>
      <c r="L217" s="31">
        <v>0</v>
      </c>
      <c r="M217" s="24">
        <f>ROUND(G217*L217,P4)</f>
        <v>0</v>
      </c>
      <c r="N217" s="25" t="s">
        <v>74</v>
      </c>
      <c r="O217" s="32">
        <f>M217*AA217</f>
        <v>0</v>
      </c>
      <c r="P217" s="1">
        <v>3</v>
      </c>
      <c r="AA217" s="1">
        <f>IF(P217=1,$O$3,IF(P217=2,$O$4,$O$5))</f>
        <v>0</v>
      </c>
    </row>
    <row r="218">
      <c r="A218" s="1" t="s">
        <v>75</v>
      </c>
      <c r="E218" s="27" t="s">
        <v>71</v>
      </c>
    </row>
    <row r="219">
      <c r="A219" s="1" t="s">
        <v>76</v>
      </c>
    </row>
    <row r="220" ht="114.75">
      <c r="A220" s="1" t="s">
        <v>78</v>
      </c>
      <c r="E220" s="27" t="s">
        <v>232</v>
      </c>
    </row>
    <row r="221" ht="25.5">
      <c r="A221" s="1" t="s">
        <v>69</v>
      </c>
      <c r="B221" s="1">
        <v>53</v>
      </c>
      <c r="C221" s="26" t="s">
        <v>233</v>
      </c>
      <c r="D221" t="s">
        <v>71</v>
      </c>
      <c r="E221" s="27" t="s">
        <v>234</v>
      </c>
      <c r="F221" s="28" t="s">
        <v>96</v>
      </c>
      <c r="G221" s="29">
        <v>9</v>
      </c>
      <c r="H221" s="28">
        <v>0</v>
      </c>
      <c r="I221" s="30">
        <f>ROUND(G221*H221,P4)</f>
        <v>0</v>
      </c>
      <c r="L221" s="31">
        <v>0</v>
      </c>
      <c r="M221" s="24">
        <f>ROUND(G221*L221,P4)</f>
        <v>0</v>
      </c>
      <c r="N221" s="25" t="s">
        <v>74</v>
      </c>
      <c r="O221" s="32">
        <f>M221*AA221</f>
        <v>0</v>
      </c>
      <c r="P221" s="1">
        <v>3</v>
      </c>
      <c r="AA221" s="1">
        <f>IF(P221=1,$O$3,IF(P221=2,$O$4,$O$5))</f>
        <v>0</v>
      </c>
    </row>
    <row r="222">
      <c r="A222" s="1" t="s">
        <v>75</v>
      </c>
      <c r="E222" s="27" t="s">
        <v>71</v>
      </c>
    </row>
    <row r="223">
      <c r="A223" s="1" t="s">
        <v>76</v>
      </c>
    </row>
    <row r="224" ht="127.5">
      <c r="A224" s="1" t="s">
        <v>78</v>
      </c>
      <c r="E224" s="27" t="s">
        <v>235</v>
      </c>
    </row>
    <row r="225" ht="25.5">
      <c r="A225" s="1" t="s">
        <v>69</v>
      </c>
      <c r="B225" s="1">
        <v>54</v>
      </c>
      <c r="C225" s="26" t="s">
        <v>236</v>
      </c>
      <c r="D225" t="s">
        <v>71</v>
      </c>
      <c r="E225" s="27" t="s">
        <v>237</v>
      </c>
      <c r="F225" s="28" t="s">
        <v>96</v>
      </c>
      <c r="G225" s="29">
        <v>9</v>
      </c>
      <c r="H225" s="28">
        <v>0</v>
      </c>
      <c r="I225" s="30">
        <f>ROUND(G225*H225,P4)</f>
        <v>0</v>
      </c>
      <c r="L225" s="31">
        <v>0</v>
      </c>
      <c r="M225" s="24">
        <f>ROUND(G225*L225,P4)</f>
        <v>0</v>
      </c>
      <c r="N225" s="25" t="s">
        <v>74</v>
      </c>
      <c r="O225" s="32">
        <f>M225*AA225</f>
        <v>0</v>
      </c>
      <c r="P225" s="1">
        <v>3</v>
      </c>
      <c r="AA225" s="1">
        <f>IF(P225=1,$O$3,IF(P225=2,$O$4,$O$5))</f>
        <v>0</v>
      </c>
    </row>
    <row r="226">
      <c r="A226" s="1" t="s">
        <v>75</v>
      </c>
      <c r="E226" s="27" t="s">
        <v>71</v>
      </c>
    </row>
    <row r="227">
      <c r="A227" s="1" t="s">
        <v>76</v>
      </c>
    </row>
    <row r="228" ht="153">
      <c r="A228" s="1" t="s">
        <v>78</v>
      </c>
      <c r="E228" s="27" t="s">
        <v>238</v>
      </c>
    </row>
    <row r="229">
      <c r="A229" s="1" t="s">
        <v>69</v>
      </c>
      <c r="B229" s="1">
        <v>55</v>
      </c>
      <c r="C229" s="26" t="s">
        <v>239</v>
      </c>
      <c r="D229" t="s">
        <v>71</v>
      </c>
      <c r="E229" s="27" t="s">
        <v>240</v>
      </c>
      <c r="F229" s="28" t="s">
        <v>96</v>
      </c>
      <c r="G229" s="29">
        <v>4</v>
      </c>
      <c r="H229" s="28">
        <v>0</v>
      </c>
      <c r="I229" s="30">
        <f>ROUND(G229*H229,P4)</f>
        <v>0</v>
      </c>
      <c r="L229" s="31">
        <v>0</v>
      </c>
      <c r="M229" s="24">
        <f>ROUND(G229*L229,P4)</f>
        <v>0</v>
      </c>
      <c r="N229" s="25" t="s">
        <v>74</v>
      </c>
      <c r="O229" s="32">
        <f>M229*AA229</f>
        <v>0</v>
      </c>
      <c r="P229" s="1">
        <v>3</v>
      </c>
      <c r="AA229" s="1">
        <f>IF(P229=1,$O$3,IF(P229=2,$O$4,$O$5))</f>
        <v>0</v>
      </c>
    </row>
    <row r="230">
      <c r="A230" s="1" t="s">
        <v>75</v>
      </c>
      <c r="E230" s="27" t="s">
        <v>71</v>
      </c>
    </row>
    <row r="231">
      <c r="A231" s="1" t="s">
        <v>76</v>
      </c>
    </row>
    <row r="232" ht="114.75">
      <c r="A232" s="1" t="s">
        <v>78</v>
      </c>
      <c r="E232" s="27" t="s">
        <v>241</v>
      </c>
    </row>
    <row r="233">
      <c r="A233" s="1" t="s">
        <v>69</v>
      </c>
      <c r="B233" s="1">
        <v>56</v>
      </c>
      <c r="C233" s="26" t="s">
        <v>242</v>
      </c>
      <c r="D233" t="s">
        <v>71</v>
      </c>
      <c r="E233" s="27" t="s">
        <v>243</v>
      </c>
      <c r="F233" s="28" t="s">
        <v>96</v>
      </c>
      <c r="G233" s="29">
        <v>4</v>
      </c>
      <c r="H233" s="28">
        <v>0</v>
      </c>
      <c r="I233" s="30">
        <f>ROUND(G233*H233,P4)</f>
        <v>0</v>
      </c>
      <c r="L233" s="31">
        <v>0</v>
      </c>
      <c r="M233" s="24">
        <f>ROUND(G233*L233,P4)</f>
        <v>0</v>
      </c>
      <c r="N233" s="25" t="s">
        <v>74</v>
      </c>
      <c r="O233" s="32">
        <f>M233*AA233</f>
        <v>0</v>
      </c>
      <c r="P233" s="1">
        <v>3</v>
      </c>
      <c r="AA233" s="1">
        <f>IF(P233=1,$O$3,IF(P233=2,$O$4,$O$5))</f>
        <v>0</v>
      </c>
    </row>
    <row r="234">
      <c r="A234" s="1" t="s">
        <v>75</v>
      </c>
      <c r="E234" s="27" t="s">
        <v>71</v>
      </c>
    </row>
    <row r="235">
      <c r="A235" s="1" t="s">
        <v>76</v>
      </c>
    </row>
    <row r="236" ht="127.5">
      <c r="A236" s="1" t="s">
        <v>78</v>
      </c>
      <c r="E236" s="27" t="s">
        <v>244</v>
      </c>
    </row>
    <row r="237">
      <c r="A237" s="1" t="s">
        <v>69</v>
      </c>
      <c r="B237" s="1">
        <v>57</v>
      </c>
      <c r="C237" s="26" t="s">
        <v>245</v>
      </c>
      <c r="D237" t="s">
        <v>71</v>
      </c>
      <c r="E237" s="27" t="s">
        <v>246</v>
      </c>
      <c r="F237" s="28" t="s">
        <v>96</v>
      </c>
      <c r="G237" s="29">
        <v>4</v>
      </c>
      <c r="H237" s="28">
        <v>0</v>
      </c>
      <c r="I237" s="30">
        <f>ROUND(G237*H237,P4)</f>
        <v>0</v>
      </c>
      <c r="L237" s="31">
        <v>0</v>
      </c>
      <c r="M237" s="24">
        <f>ROUND(G237*L237,P4)</f>
        <v>0</v>
      </c>
      <c r="N237" s="25" t="s">
        <v>74</v>
      </c>
      <c r="O237" s="32">
        <f>M237*AA237</f>
        <v>0</v>
      </c>
      <c r="P237" s="1">
        <v>3</v>
      </c>
      <c r="AA237" s="1">
        <f>IF(P237=1,$O$3,IF(P237=2,$O$4,$O$5))</f>
        <v>0</v>
      </c>
    </row>
    <row r="238">
      <c r="A238" s="1" t="s">
        <v>75</v>
      </c>
      <c r="E238" s="27" t="s">
        <v>71</v>
      </c>
    </row>
    <row r="239">
      <c r="A239" s="1" t="s">
        <v>76</v>
      </c>
    </row>
    <row r="240" ht="127.5">
      <c r="A240" s="1" t="s">
        <v>78</v>
      </c>
      <c r="E240" s="27" t="s">
        <v>247</v>
      </c>
    </row>
    <row r="241">
      <c r="A241" s="1" t="s">
        <v>69</v>
      </c>
      <c r="B241" s="1">
        <v>58</v>
      </c>
      <c r="C241" s="26" t="s">
        <v>248</v>
      </c>
      <c r="D241" t="s">
        <v>71</v>
      </c>
      <c r="E241" s="27" t="s">
        <v>249</v>
      </c>
      <c r="F241" s="28" t="s">
        <v>250</v>
      </c>
      <c r="G241" s="29">
        <v>85</v>
      </c>
      <c r="H241" s="28">
        <v>0</v>
      </c>
      <c r="I241" s="30">
        <f>ROUND(G241*H241,P4)</f>
        <v>0</v>
      </c>
      <c r="L241" s="31">
        <v>0</v>
      </c>
      <c r="M241" s="24">
        <f>ROUND(G241*L241,P4)</f>
        <v>0</v>
      </c>
      <c r="N241" s="25" t="s">
        <v>74</v>
      </c>
      <c r="O241" s="32">
        <f>M241*AA241</f>
        <v>0</v>
      </c>
      <c r="P241" s="1">
        <v>3</v>
      </c>
      <c r="AA241" s="1">
        <f>IF(P241=1,$O$3,IF(P241=2,$O$4,$O$5))</f>
        <v>0</v>
      </c>
    </row>
    <row r="242">
      <c r="A242" s="1" t="s">
        <v>75</v>
      </c>
      <c r="E242" s="27" t="s">
        <v>71</v>
      </c>
    </row>
    <row r="243">
      <c r="A243" s="1" t="s">
        <v>76</v>
      </c>
    </row>
    <row r="244" ht="114.75">
      <c r="A244" s="1" t="s">
        <v>78</v>
      </c>
      <c r="E244" s="27" t="s">
        <v>251</v>
      </c>
    </row>
    <row r="245">
      <c r="A245" s="1" t="s">
        <v>69</v>
      </c>
      <c r="B245" s="1">
        <v>59</v>
      </c>
      <c r="C245" s="26" t="s">
        <v>252</v>
      </c>
      <c r="D245" t="s">
        <v>71</v>
      </c>
      <c r="E245" s="27" t="s">
        <v>253</v>
      </c>
      <c r="F245" s="28" t="s">
        <v>250</v>
      </c>
      <c r="G245" s="29">
        <v>30</v>
      </c>
      <c r="H245" s="28">
        <v>0</v>
      </c>
      <c r="I245" s="30">
        <f>ROUND(G245*H245,P4)</f>
        <v>0</v>
      </c>
      <c r="L245" s="31">
        <v>0</v>
      </c>
      <c r="M245" s="24">
        <f>ROUND(G245*L245,P4)</f>
        <v>0</v>
      </c>
      <c r="N245" s="25" t="s">
        <v>74</v>
      </c>
      <c r="O245" s="32">
        <f>M245*AA245</f>
        <v>0</v>
      </c>
      <c r="P245" s="1">
        <v>3</v>
      </c>
      <c r="AA245" s="1">
        <f>IF(P245=1,$O$3,IF(P245=2,$O$4,$O$5))</f>
        <v>0</v>
      </c>
    </row>
    <row r="246">
      <c r="A246" s="1" t="s">
        <v>75</v>
      </c>
      <c r="E246" s="27" t="s">
        <v>71</v>
      </c>
    </row>
    <row r="247">
      <c r="A247" s="1" t="s">
        <v>76</v>
      </c>
    </row>
    <row r="248" ht="102">
      <c r="A248" s="1" t="s">
        <v>78</v>
      </c>
      <c r="E248" s="27" t="s">
        <v>254</v>
      </c>
    </row>
    <row r="249">
      <c r="A249" s="1" t="s">
        <v>69</v>
      </c>
      <c r="B249" s="1">
        <v>60</v>
      </c>
      <c r="C249" s="26" t="s">
        <v>255</v>
      </c>
      <c r="D249" t="s">
        <v>71</v>
      </c>
      <c r="E249" s="27" t="s">
        <v>256</v>
      </c>
      <c r="F249" s="28" t="s">
        <v>96</v>
      </c>
      <c r="G249" s="29">
        <v>1200</v>
      </c>
      <c r="H249" s="28">
        <v>0</v>
      </c>
      <c r="I249" s="30">
        <f>ROUND(G249*H249,P4)</f>
        <v>0</v>
      </c>
      <c r="L249" s="31">
        <v>0</v>
      </c>
      <c r="M249" s="24">
        <f>ROUND(G249*L249,P4)</f>
        <v>0</v>
      </c>
      <c r="N249" s="25" t="s">
        <v>74</v>
      </c>
      <c r="O249" s="32">
        <f>M249*AA249</f>
        <v>0</v>
      </c>
      <c r="P249" s="1">
        <v>3</v>
      </c>
      <c r="AA249" s="1">
        <f>IF(P249=1,$O$3,IF(P249=2,$O$4,$O$5))</f>
        <v>0</v>
      </c>
    </row>
    <row r="250">
      <c r="A250" s="1" t="s">
        <v>75</v>
      </c>
      <c r="E250" s="27" t="s">
        <v>71</v>
      </c>
    </row>
    <row r="251">
      <c r="A251" s="1" t="s">
        <v>76</v>
      </c>
    </row>
    <row r="252" ht="140.25">
      <c r="A252" s="1" t="s">
        <v>78</v>
      </c>
      <c r="E252" s="27" t="s">
        <v>257</v>
      </c>
    </row>
    <row r="253">
      <c r="A253" s="1" t="s">
        <v>69</v>
      </c>
      <c r="B253" s="1">
        <v>61</v>
      </c>
      <c r="C253" s="26" t="s">
        <v>258</v>
      </c>
      <c r="D253" t="s">
        <v>71</v>
      </c>
      <c r="E253" s="27" t="s">
        <v>259</v>
      </c>
      <c r="F253" s="28" t="s">
        <v>96</v>
      </c>
      <c r="G253" s="29">
        <v>2</v>
      </c>
      <c r="H253" s="28">
        <v>0</v>
      </c>
      <c r="I253" s="30">
        <f>ROUND(G253*H253,P4)</f>
        <v>0</v>
      </c>
      <c r="L253" s="31">
        <v>0</v>
      </c>
      <c r="M253" s="24">
        <f>ROUND(G253*L253,P4)</f>
        <v>0</v>
      </c>
      <c r="N253" s="25" t="s">
        <v>74</v>
      </c>
      <c r="O253" s="32">
        <f>M253*AA253</f>
        <v>0</v>
      </c>
      <c r="P253" s="1">
        <v>3</v>
      </c>
      <c r="AA253" s="1">
        <f>IF(P253=1,$O$3,IF(P253=2,$O$4,$O$5))</f>
        <v>0</v>
      </c>
    </row>
    <row r="254">
      <c r="A254" s="1" t="s">
        <v>75</v>
      </c>
      <c r="E254" s="27" t="s">
        <v>71</v>
      </c>
    </row>
    <row r="255">
      <c r="A255" s="1" t="s">
        <v>76</v>
      </c>
    </row>
    <row r="256" ht="114.75">
      <c r="A256" s="1" t="s">
        <v>78</v>
      </c>
      <c r="E256" s="27" t="s">
        <v>260</v>
      </c>
    </row>
    <row r="257">
      <c r="A257" s="1" t="s">
        <v>69</v>
      </c>
      <c r="B257" s="1">
        <v>62</v>
      </c>
      <c r="C257" s="26" t="s">
        <v>261</v>
      </c>
      <c r="D257" t="s">
        <v>71</v>
      </c>
      <c r="E257" s="27" t="s">
        <v>262</v>
      </c>
      <c r="F257" s="28" t="s">
        <v>250</v>
      </c>
      <c r="G257" s="29">
        <v>300</v>
      </c>
      <c r="H257" s="28">
        <v>0</v>
      </c>
      <c r="I257" s="30">
        <f>ROUND(G257*H257,P4)</f>
        <v>0</v>
      </c>
      <c r="L257" s="31">
        <v>0</v>
      </c>
      <c r="M257" s="24">
        <f>ROUND(G257*L257,P4)</f>
        <v>0</v>
      </c>
      <c r="N257" s="25" t="s">
        <v>74</v>
      </c>
      <c r="O257" s="32">
        <f>M257*AA257</f>
        <v>0</v>
      </c>
      <c r="P257" s="1">
        <v>3</v>
      </c>
      <c r="AA257" s="1">
        <f>IF(P257=1,$O$3,IF(P257=2,$O$4,$O$5))</f>
        <v>0</v>
      </c>
    </row>
    <row r="258">
      <c r="A258" s="1" t="s">
        <v>75</v>
      </c>
      <c r="E258" s="27" t="s">
        <v>71</v>
      </c>
    </row>
    <row r="259">
      <c r="A259" s="1" t="s">
        <v>76</v>
      </c>
    </row>
    <row r="260" ht="114.75">
      <c r="A260" s="1" t="s">
        <v>78</v>
      </c>
      <c r="E260" s="27" t="s">
        <v>263</v>
      </c>
    </row>
    <row r="261">
      <c r="A261" s="1" t="s">
        <v>69</v>
      </c>
      <c r="B261" s="1">
        <v>63</v>
      </c>
      <c r="C261" s="26" t="s">
        <v>264</v>
      </c>
      <c r="D261" t="s">
        <v>71</v>
      </c>
      <c r="E261" s="27" t="s">
        <v>265</v>
      </c>
      <c r="F261" s="28" t="s">
        <v>96</v>
      </c>
      <c r="G261" s="29">
        <v>2</v>
      </c>
      <c r="H261" s="28">
        <v>0</v>
      </c>
      <c r="I261" s="30">
        <f>ROUND(G261*H261,P4)</f>
        <v>0</v>
      </c>
      <c r="L261" s="31">
        <v>0</v>
      </c>
      <c r="M261" s="24">
        <f>ROUND(G261*L261,P4)</f>
        <v>0</v>
      </c>
      <c r="N261" s="25" t="s">
        <v>74</v>
      </c>
      <c r="O261" s="32">
        <f>M261*AA261</f>
        <v>0</v>
      </c>
      <c r="P261" s="1">
        <v>3</v>
      </c>
      <c r="AA261" s="1">
        <f>IF(P261=1,$O$3,IF(P261=2,$O$4,$O$5))</f>
        <v>0</v>
      </c>
    </row>
    <row r="262">
      <c r="A262" s="1" t="s">
        <v>75</v>
      </c>
      <c r="E262" s="27" t="s">
        <v>71</v>
      </c>
    </row>
    <row r="263">
      <c r="A263" s="1" t="s">
        <v>76</v>
      </c>
    </row>
    <row r="264" ht="76.5">
      <c r="A264" s="1" t="s">
        <v>78</v>
      </c>
      <c r="E264" s="27" t="s">
        <v>266</v>
      </c>
    </row>
    <row r="265">
      <c r="A265" s="1" t="s">
        <v>69</v>
      </c>
      <c r="B265" s="1">
        <v>64</v>
      </c>
      <c r="C265" s="26" t="s">
        <v>267</v>
      </c>
      <c r="D265" t="s">
        <v>71</v>
      </c>
      <c r="E265" s="27" t="s">
        <v>268</v>
      </c>
      <c r="F265" s="28" t="s">
        <v>96</v>
      </c>
      <c r="G265" s="29">
        <v>30</v>
      </c>
      <c r="H265" s="28">
        <v>0</v>
      </c>
      <c r="I265" s="30">
        <f>ROUND(G265*H265,P4)</f>
        <v>0</v>
      </c>
      <c r="L265" s="31">
        <v>0</v>
      </c>
      <c r="M265" s="24">
        <f>ROUND(G265*L265,P4)</f>
        <v>0</v>
      </c>
      <c r="N265" s="25" t="s">
        <v>74</v>
      </c>
      <c r="O265" s="32">
        <f>M265*AA265</f>
        <v>0</v>
      </c>
      <c r="P265" s="1">
        <v>3</v>
      </c>
      <c r="AA265" s="1">
        <f>IF(P265=1,$O$3,IF(P265=2,$O$4,$O$5))</f>
        <v>0</v>
      </c>
    </row>
    <row r="266">
      <c r="A266" s="1" t="s">
        <v>75</v>
      </c>
      <c r="E266" s="27" t="s">
        <v>71</v>
      </c>
    </row>
    <row r="267">
      <c r="A267" s="1" t="s">
        <v>76</v>
      </c>
    </row>
    <row r="268" ht="127.5">
      <c r="A268" s="1" t="s">
        <v>78</v>
      </c>
      <c r="E268" s="27" t="s">
        <v>269</v>
      </c>
    </row>
    <row r="269">
      <c r="A269" s="1" t="s">
        <v>69</v>
      </c>
      <c r="B269" s="1">
        <v>65</v>
      </c>
      <c r="C269" s="26" t="s">
        <v>270</v>
      </c>
      <c r="D269" t="s">
        <v>71</v>
      </c>
      <c r="E269" s="27" t="s">
        <v>271</v>
      </c>
      <c r="F269" s="28" t="s">
        <v>96</v>
      </c>
      <c r="G269" s="29">
        <v>2</v>
      </c>
      <c r="H269" s="28">
        <v>0</v>
      </c>
      <c r="I269" s="30">
        <f>ROUND(G269*H269,P4)</f>
        <v>0</v>
      </c>
      <c r="L269" s="31">
        <v>0</v>
      </c>
      <c r="M269" s="24">
        <f>ROUND(G269*L269,P4)</f>
        <v>0</v>
      </c>
      <c r="N269" s="25" t="s">
        <v>74</v>
      </c>
      <c r="O269" s="32">
        <f>M269*AA269</f>
        <v>0</v>
      </c>
      <c r="P269" s="1">
        <v>3</v>
      </c>
      <c r="AA269" s="1">
        <f>IF(P269=1,$O$3,IF(P269=2,$O$4,$O$5))</f>
        <v>0</v>
      </c>
    </row>
    <row r="270">
      <c r="A270" s="1" t="s">
        <v>75</v>
      </c>
      <c r="E270" s="27" t="s">
        <v>71</v>
      </c>
    </row>
    <row r="271">
      <c r="A271" s="1" t="s">
        <v>76</v>
      </c>
    </row>
    <row r="272" ht="127.5">
      <c r="A272" s="1" t="s">
        <v>78</v>
      </c>
      <c r="E272" s="27" t="s">
        <v>269</v>
      </c>
    </row>
    <row r="273">
      <c r="A273" s="1" t="s">
        <v>69</v>
      </c>
      <c r="B273" s="1">
        <v>66</v>
      </c>
      <c r="C273" s="26" t="s">
        <v>272</v>
      </c>
      <c r="D273" t="s">
        <v>71</v>
      </c>
      <c r="E273" s="27" t="s">
        <v>273</v>
      </c>
      <c r="F273" s="28" t="s">
        <v>96</v>
      </c>
      <c r="G273" s="29">
        <v>8</v>
      </c>
      <c r="H273" s="28">
        <v>0</v>
      </c>
      <c r="I273" s="30">
        <f>ROUND(G273*H273,P4)</f>
        <v>0</v>
      </c>
      <c r="L273" s="31">
        <v>0</v>
      </c>
      <c r="M273" s="24">
        <f>ROUND(G273*L273,P4)</f>
        <v>0</v>
      </c>
      <c r="N273" s="25" t="s">
        <v>74</v>
      </c>
      <c r="O273" s="32">
        <f>M273*AA273</f>
        <v>0</v>
      </c>
      <c r="P273" s="1">
        <v>3</v>
      </c>
      <c r="AA273" s="1">
        <f>IF(P273=1,$O$3,IF(P273=2,$O$4,$O$5))</f>
        <v>0</v>
      </c>
    </row>
    <row r="274">
      <c r="A274" s="1" t="s">
        <v>75</v>
      </c>
      <c r="E274" s="27" t="s">
        <v>71</v>
      </c>
    </row>
    <row r="275">
      <c r="A275" s="1" t="s">
        <v>76</v>
      </c>
    </row>
    <row r="276" ht="127.5">
      <c r="A276" s="1" t="s">
        <v>78</v>
      </c>
      <c r="E276" s="27" t="s">
        <v>269</v>
      </c>
    </row>
    <row r="277">
      <c r="A277" s="1" t="s">
        <v>69</v>
      </c>
      <c r="B277" s="1">
        <v>67</v>
      </c>
      <c r="C277" s="26" t="s">
        <v>274</v>
      </c>
      <c r="D277" t="s">
        <v>71</v>
      </c>
      <c r="E277" s="27" t="s">
        <v>275</v>
      </c>
      <c r="F277" s="28" t="s">
        <v>96</v>
      </c>
      <c r="G277" s="29">
        <v>40</v>
      </c>
      <c r="H277" s="28">
        <v>0</v>
      </c>
      <c r="I277" s="30">
        <f>ROUND(G277*H277,P4)</f>
        <v>0</v>
      </c>
      <c r="L277" s="31">
        <v>0</v>
      </c>
      <c r="M277" s="24">
        <f>ROUND(G277*L277,P4)</f>
        <v>0</v>
      </c>
      <c r="N277" s="25" t="s">
        <v>74</v>
      </c>
      <c r="O277" s="32">
        <f>M277*AA277</f>
        <v>0</v>
      </c>
      <c r="P277" s="1">
        <v>3</v>
      </c>
      <c r="AA277" s="1">
        <f>IF(P277=1,$O$3,IF(P277=2,$O$4,$O$5))</f>
        <v>0</v>
      </c>
    </row>
    <row r="278">
      <c r="A278" s="1" t="s">
        <v>75</v>
      </c>
      <c r="E278" s="27" t="s">
        <v>71</v>
      </c>
    </row>
    <row r="279">
      <c r="A279" s="1" t="s">
        <v>76</v>
      </c>
    </row>
    <row r="280" ht="153">
      <c r="A280" s="1" t="s">
        <v>78</v>
      </c>
      <c r="E280" s="27" t="s">
        <v>276</v>
      </c>
    </row>
    <row r="281">
      <c r="A281" s="1" t="s">
        <v>69</v>
      </c>
      <c r="B281" s="1">
        <v>68</v>
      </c>
      <c r="C281" s="26" t="s">
        <v>277</v>
      </c>
      <c r="D281" t="s">
        <v>71</v>
      </c>
      <c r="E281" s="27" t="s">
        <v>278</v>
      </c>
      <c r="F281" s="28" t="s">
        <v>96</v>
      </c>
      <c r="G281" s="29">
        <v>80</v>
      </c>
      <c r="H281" s="28">
        <v>0</v>
      </c>
      <c r="I281" s="30">
        <f>ROUND(G281*H281,P4)</f>
        <v>0</v>
      </c>
      <c r="L281" s="31">
        <v>0</v>
      </c>
      <c r="M281" s="24">
        <f>ROUND(G281*L281,P4)</f>
        <v>0</v>
      </c>
      <c r="N281" s="25" t="s">
        <v>74</v>
      </c>
      <c r="O281" s="32">
        <f>M281*AA281</f>
        <v>0</v>
      </c>
      <c r="P281" s="1">
        <v>3</v>
      </c>
      <c r="AA281" s="1">
        <f>IF(P281=1,$O$3,IF(P281=2,$O$4,$O$5))</f>
        <v>0</v>
      </c>
    </row>
    <row r="282">
      <c r="A282" s="1" t="s">
        <v>75</v>
      </c>
      <c r="E282" s="27" t="s">
        <v>71</v>
      </c>
    </row>
    <row r="283">
      <c r="A283" s="1" t="s">
        <v>76</v>
      </c>
    </row>
    <row r="284" ht="127.5">
      <c r="A284" s="1" t="s">
        <v>78</v>
      </c>
      <c r="E284" s="27" t="s">
        <v>279</v>
      </c>
    </row>
    <row r="285">
      <c r="A285" s="1" t="s">
        <v>69</v>
      </c>
      <c r="B285" s="1">
        <v>69</v>
      </c>
      <c r="C285" s="26" t="s">
        <v>280</v>
      </c>
      <c r="D285" t="s">
        <v>71</v>
      </c>
      <c r="E285" s="27" t="s">
        <v>281</v>
      </c>
      <c r="F285" s="28" t="s">
        <v>96</v>
      </c>
      <c r="G285" s="29">
        <v>20</v>
      </c>
      <c r="H285" s="28">
        <v>0</v>
      </c>
      <c r="I285" s="30">
        <f>ROUND(G285*H285,P4)</f>
        <v>0</v>
      </c>
      <c r="L285" s="31">
        <v>0</v>
      </c>
      <c r="M285" s="24">
        <f>ROUND(G285*L285,P4)</f>
        <v>0</v>
      </c>
      <c r="N285" s="25" t="s">
        <v>74</v>
      </c>
      <c r="O285" s="32">
        <f>M285*AA285</f>
        <v>0</v>
      </c>
      <c r="P285" s="1">
        <v>3</v>
      </c>
      <c r="AA285" s="1">
        <f>IF(P285=1,$O$3,IF(P285=2,$O$4,$O$5))</f>
        <v>0</v>
      </c>
    </row>
    <row r="286">
      <c r="A286" s="1" t="s">
        <v>75</v>
      </c>
      <c r="E286" s="27" t="s">
        <v>71</v>
      </c>
    </row>
    <row r="287">
      <c r="A287" s="1" t="s">
        <v>76</v>
      </c>
    </row>
    <row r="288" ht="153">
      <c r="A288" s="1" t="s">
        <v>78</v>
      </c>
      <c r="E288" s="27" t="s">
        <v>276</v>
      </c>
    </row>
    <row r="289">
      <c r="A289" s="1" t="s">
        <v>69</v>
      </c>
      <c r="B289" s="1">
        <v>70</v>
      </c>
      <c r="C289" s="26" t="s">
        <v>282</v>
      </c>
      <c r="D289" t="s">
        <v>71</v>
      </c>
      <c r="E289" s="27" t="s">
        <v>283</v>
      </c>
      <c r="F289" s="28" t="s">
        <v>96</v>
      </c>
      <c r="G289" s="29">
        <v>20</v>
      </c>
      <c r="H289" s="28">
        <v>0</v>
      </c>
      <c r="I289" s="30">
        <f>ROUND(G289*H289,P4)</f>
        <v>0</v>
      </c>
      <c r="L289" s="31">
        <v>0</v>
      </c>
      <c r="M289" s="24">
        <f>ROUND(G289*L289,P4)</f>
        <v>0</v>
      </c>
      <c r="N289" s="25" t="s">
        <v>74</v>
      </c>
      <c r="O289" s="32">
        <f>M289*AA289</f>
        <v>0</v>
      </c>
      <c r="P289" s="1">
        <v>3</v>
      </c>
      <c r="AA289" s="1">
        <f>IF(P289=1,$O$3,IF(P289=2,$O$4,$O$5))</f>
        <v>0</v>
      </c>
    </row>
    <row r="290">
      <c r="A290" s="1" t="s">
        <v>75</v>
      </c>
      <c r="E290" s="27" t="s">
        <v>71</v>
      </c>
    </row>
    <row r="291">
      <c r="A291" s="1" t="s">
        <v>76</v>
      </c>
    </row>
    <row r="292" ht="127.5">
      <c r="A292" s="1" t="s">
        <v>78</v>
      </c>
      <c r="E292" s="27" t="s">
        <v>279</v>
      </c>
    </row>
    <row r="293">
      <c r="A293" s="1" t="s">
        <v>69</v>
      </c>
      <c r="B293" s="1">
        <v>71</v>
      </c>
      <c r="C293" s="26" t="s">
        <v>284</v>
      </c>
      <c r="D293" t="s">
        <v>71</v>
      </c>
      <c r="E293" s="27" t="s">
        <v>285</v>
      </c>
      <c r="F293" s="28" t="s">
        <v>96</v>
      </c>
      <c r="G293" s="29">
        <v>12</v>
      </c>
      <c r="H293" s="28">
        <v>0</v>
      </c>
      <c r="I293" s="30">
        <f>ROUND(G293*H293,P4)</f>
        <v>0</v>
      </c>
      <c r="L293" s="31">
        <v>0</v>
      </c>
      <c r="M293" s="24">
        <f>ROUND(G293*L293,P4)</f>
        <v>0</v>
      </c>
      <c r="N293" s="25" t="s">
        <v>74</v>
      </c>
      <c r="O293" s="32">
        <f>M293*AA293</f>
        <v>0</v>
      </c>
      <c r="P293" s="1">
        <v>3</v>
      </c>
      <c r="AA293" s="1">
        <f>IF(P293=1,$O$3,IF(P293=2,$O$4,$O$5))</f>
        <v>0</v>
      </c>
    </row>
    <row r="294">
      <c r="A294" s="1" t="s">
        <v>75</v>
      </c>
      <c r="E294" s="27" t="s">
        <v>71</v>
      </c>
    </row>
    <row r="295">
      <c r="A295" s="1" t="s">
        <v>76</v>
      </c>
    </row>
    <row r="296" ht="153">
      <c r="A296" s="1" t="s">
        <v>78</v>
      </c>
      <c r="E296" s="27" t="s">
        <v>276</v>
      </c>
    </row>
    <row r="297">
      <c r="A297" s="1" t="s">
        <v>69</v>
      </c>
      <c r="B297" s="1">
        <v>72</v>
      </c>
      <c r="C297" s="26" t="s">
        <v>286</v>
      </c>
      <c r="D297" t="s">
        <v>71</v>
      </c>
      <c r="E297" s="27" t="s">
        <v>287</v>
      </c>
      <c r="F297" s="28" t="s">
        <v>96</v>
      </c>
      <c r="G297" s="29">
        <v>12</v>
      </c>
      <c r="H297" s="28">
        <v>0</v>
      </c>
      <c r="I297" s="30">
        <f>ROUND(G297*H297,P4)</f>
        <v>0</v>
      </c>
      <c r="L297" s="31">
        <v>0</v>
      </c>
      <c r="M297" s="24">
        <f>ROUND(G297*L297,P4)</f>
        <v>0</v>
      </c>
      <c r="N297" s="25" t="s">
        <v>74</v>
      </c>
      <c r="O297" s="32">
        <f>M297*AA297</f>
        <v>0</v>
      </c>
      <c r="P297" s="1">
        <v>3</v>
      </c>
      <c r="AA297" s="1">
        <f>IF(P297=1,$O$3,IF(P297=2,$O$4,$O$5))</f>
        <v>0</v>
      </c>
    </row>
    <row r="298">
      <c r="A298" s="1" t="s">
        <v>75</v>
      </c>
      <c r="E298" s="27" t="s">
        <v>71</v>
      </c>
    </row>
    <row r="299">
      <c r="A299" s="1" t="s">
        <v>76</v>
      </c>
    </row>
    <row r="300" ht="127.5">
      <c r="A300" s="1" t="s">
        <v>78</v>
      </c>
      <c r="E300" s="27" t="s">
        <v>279</v>
      </c>
    </row>
    <row r="301">
      <c r="A301" s="1" t="s">
        <v>69</v>
      </c>
      <c r="B301" s="1">
        <v>73</v>
      </c>
      <c r="C301" s="26" t="s">
        <v>288</v>
      </c>
      <c r="D301" t="s">
        <v>71</v>
      </c>
      <c r="E301" s="27" t="s">
        <v>289</v>
      </c>
      <c r="F301" s="28" t="s">
        <v>85</v>
      </c>
      <c r="G301" s="29">
        <v>900</v>
      </c>
      <c r="H301" s="28">
        <v>0</v>
      </c>
      <c r="I301" s="30">
        <f>ROUND(G301*H301,P4)</f>
        <v>0</v>
      </c>
      <c r="L301" s="31">
        <v>0</v>
      </c>
      <c r="M301" s="24">
        <f>ROUND(G301*L301,P4)</f>
        <v>0</v>
      </c>
      <c r="N301" s="25" t="s">
        <v>290</v>
      </c>
      <c r="O301" s="32">
        <f>M301*AA301</f>
        <v>0</v>
      </c>
      <c r="P301" s="1">
        <v>3</v>
      </c>
      <c r="AA301" s="1">
        <f>IF(P301=1,$O$3,IF(P301=2,$O$4,$O$5))</f>
        <v>0</v>
      </c>
    </row>
    <row r="302">
      <c r="A302" s="1" t="s">
        <v>75</v>
      </c>
      <c r="E302" s="27" t="s">
        <v>71</v>
      </c>
    </row>
    <row r="303">
      <c r="A303" s="1" t="s">
        <v>76</v>
      </c>
    </row>
    <row r="304" ht="51">
      <c r="A304" s="1" t="s">
        <v>78</v>
      </c>
      <c r="E304" s="27" t="s">
        <v>291</v>
      </c>
    </row>
    <row r="305" ht="25.5">
      <c r="A305" s="1" t="s">
        <v>69</v>
      </c>
      <c r="B305" s="1">
        <v>74</v>
      </c>
      <c r="C305" s="26" t="s">
        <v>292</v>
      </c>
      <c r="D305" t="s">
        <v>71</v>
      </c>
      <c r="E305" s="27" t="s">
        <v>293</v>
      </c>
      <c r="F305" s="28" t="s">
        <v>85</v>
      </c>
      <c r="G305" s="29">
        <v>3100</v>
      </c>
      <c r="H305" s="28">
        <v>0</v>
      </c>
      <c r="I305" s="30">
        <f>ROUND(G305*H305,P4)</f>
        <v>0</v>
      </c>
      <c r="L305" s="31">
        <v>0</v>
      </c>
      <c r="M305" s="24">
        <f>ROUND(G305*L305,P4)</f>
        <v>0</v>
      </c>
      <c r="N305" s="25" t="s">
        <v>290</v>
      </c>
      <c r="O305" s="32">
        <f>M305*AA305</f>
        <v>0</v>
      </c>
      <c r="P305" s="1">
        <v>3</v>
      </c>
      <c r="AA305" s="1">
        <f>IF(P305=1,$O$3,IF(P305=2,$O$4,$O$5))</f>
        <v>0</v>
      </c>
    </row>
    <row r="306">
      <c r="A306" s="1" t="s">
        <v>75</v>
      </c>
      <c r="E306" s="27" t="s">
        <v>71</v>
      </c>
    </row>
    <row r="307">
      <c r="A307" s="1" t="s">
        <v>76</v>
      </c>
    </row>
    <row r="308" ht="76.5">
      <c r="A308" s="1" t="s">
        <v>78</v>
      </c>
      <c r="E308" s="27" t="s">
        <v>112</v>
      </c>
    </row>
    <row r="309">
      <c r="A309" s="1" t="s">
        <v>69</v>
      </c>
      <c r="B309" s="1">
        <v>75</v>
      </c>
      <c r="C309" s="26" t="s">
        <v>294</v>
      </c>
      <c r="D309" t="s">
        <v>71</v>
      </c>
      <c r="E309" s="27" t="s">
        <v>295</v>
      </c>
      <c r="F309" s="28" t="s">
        <v>85</v>
      </c>
      <c r="G309" s="29">
        <v>2300</v>
      </c>
      <c r="H309" s="28">
        <v>0</v>
      </c>
      <c r="I309" s="30">
        <f>ROUND(G309*H309,P4)</f>
        <v>0</v>
      </c>
      <c r="L309" s="31">
        <v>0</v>
      </c>
      <c r="M309" s="24">
        <f>ROUND(G309*L309,P4)</f>
        <v>0</v>
      </c>
      <c r="N309" s="25" t="s">
        <v>290</v>
      </c>
      <c r="O309" s="32">
        <f>M309*AA309</f>
        <v>0</v>
      </c>
      <c r="P309" s="1">
        <v>3</v>
      </c>
      <c r="AA309" s="1">
        <f>IF(P309=1,$O$3,IF(P309=2,$O$4,$O$5))</f>
        <v>0</v>
      </c>
    </row>
    <row r="310">
      <c r="A310" s="1" t="s">
        <v>75</v>
      </c>
      <c r="E310" s="27" t="s">
        <v>71</v>
      </c>
    </row>
    <row r="311">
      <c r="A311" s="1" t="s">
        <v>76</v>
      </c>
    </row>
    <row r="312">
      <c r="A312" s="1" t="s">
        <v>78</v>
      </c>
      <c r="E312" s="27" t="s">
        <v>71</v>
      </c>
    </row>
    <row r="313">
      <c r="A313" s="1" t="s">
        <v>69</v>
      </c>
      <c r="B313" s="1">
        <v>76</v>
      </c>
      <c r="C313" s="26" t="s">
        <v>296</v>
      </c>
      <c r="D313" t="s">
        <v>71</v>
      </c>
      <c r="E313" s="27" t="s">
        <v>297</v>
      </c>
      <c r="F313" s="28" t="s">
        <v>85</v>
      </c>
      <c r="G313" s="29">
        <v>3100</v>
      </c>
      <c r="H313" s="28">
        <v>0</v>
      </c>
      <c r="I313" s="30">
        <f>ROUND(G313*H313,P4)</f>
        <v>0</v>
      </c>
      <c r="L313" s="31">
        <v>0</v>
      </c>
      <c r="M313" s="24">
        <f>ROUND(G313*L313,P4)</f>
        <v>0</v>
      </c>
      <c r="N313" s="25" t="s">
        <v>290</v>
      </c>
      <c r="O313" s="32">
        <f>M313*AA313</f>
        <v>0</v>
      </c>
      <c r="P313" s="1">
        <v>3</v>
      </c>
      <c r="AA313" s="1">
        <f>IF(P313=1,$O$3,IF(P313=2,$O$4,$O$5))</f>
        <v>0</v>
      </c>
    </row>
    <row r="314">
      <c r="A314" s="1" t="s">
        <v>75</v>
      </c>
      <c r="E314" s="27" t="s">
        <v>71</v>
      </c>
    </row>
    <row r="315">
      <c r="A315" s="1" t="s">
        <v>76</v>
      </c>
    </row>
    <row r="316">
      <c r="A316" s="1" t="s">
        <v>78</v>
      </c>
      <c r="E316" s="27" t="s">
        <v>71</v>
      </c>
    </row>
    <row r="317">
      <c r="A317" s="1" t="s">
        <v>69</v>
      </c>
      <c r="B317" s="1">
        <v>77</v>
      </c>
      <c r="C317" s="26" t="s">
        <v>298</v>
      </c>
      <c r="D317" t="s">
        <v>71</v>
      </c>
      <c r="E317" s="27" t="s">
        <v>299</v>
      </c>
      <c r="F317" s="28" t="s">
        <v>96</v>
      </c>
      <c r="G317" s="29">
        <v>12</v>
      </c>
      <c r="H317" s="28">
        <v>0</v>
      </c>
      <c r="I317" s="30">
        <f>ROUND(G317*H317,P4)</f>
        <v>0</v>
      </c>
      <c r="L317" s="31">
        <v>0</v>
      </c>
      <c r="M317" s="24">
        <f>ROUND(G317*L317,P4)</f>
        <v>0</v>
      </c>
      <c r="N317" s="25" t="s">
        <v>290</v>
      </c>
      <c r="O317" s="32">
        <f>M317*AA317</f>
        <v>0</v>
      </c>
      <c r="P317" s="1">
        <v>3</v>
      </c>
      <c r="AA317" s="1">
        <f>IF(P317=1,$O$3,IF(P317=2,$O$4,$O$5))</f>
        <v>0</v>
      </c>
    </row>
    <row r="318">
      <c r="A318" s="1" t="s">
        <v>75</v>
      </c>
      <c r="E318" s="27" t="s">
        <v>71</v>
      </c>
    </row>
    <row r="319">
      <c r="A319" s="1" t="s">
        <v>76</v>
      </c>
    </row>
    <row r="320" ht="114.75">
      <c r="A320" s="1" t="s">
        <v>78</v>
      </c>
      <c r="E320" s="27" t="s">
        <v>157</v>
      </c>
    </row>
    <row r="321" ht="25.5">
      <c r="A321" s="1" t="s">
        <v>69</v>
      </c>
      <c r="B321" s="1">
        <v>78</v>
      </c>
      <c r="C321" s="26" t="s">
        <v>300</v>
      </c>
      <c r="D321" t="s">
        <v>71</v>
      </c>
      <c r="E321" s="27" t="s">
        <v>301</v>
      </c>
      <c r="F321" s="28" t="s">
        <v>96</v>
      </c>
      <c r="G321" s="29">
        <v>18</v>
      </c>
      <c r="H321" s="28">
        <v>0</v>
      </c>
      <c r="I321" s="30">
        <f>ROUND(G321*H321,P4)</f>
        <v>0</v>
      </c>
      <c r="L321" s="31">
        <v>0</v>
      </c>
      <c r="M321" s="24">
        <f>ROUND(G321*L321,P4)</f>
        <v>0</v>
      </c>
      <c r="N321" s="25" t="s">
        <v>290</v>
      </c>
      <c r="O321" s="32">
        <f>M321*AA321</f>
        <v>0</v>
      </c>
      <c r="P321" s="1">
        <v>3</v>
      </c>
      <c r="AA321" s="1">
        <f>IF(P321=1,$O$3,IF(P321=2,$O$4,$O$5))</f>
        <v>0</v>
      </c>
    </row>
    <row r="322">
      <c r="A322" s="1" t="s">
        <v>75</v>
      </c>
      <c r="E322" s="27" t="s">
        <v>71</v>
      </c>
    </row>
    <row r="323">
      <c r="A323" s="1" t="s">
        <v>76</v>
      </c>
    </row>
    <row r="324" ht="140.25">
      <c r="A324" s="1" t="s">
        <v>78</v>
      </c>
      <c r="E324" s="27" t="s">
        <v>160</v>
      </c>
    </row>
    <row r="325">
      <c r="A325" s="1" t="s">
        <v>66</v>
      </c>
      <c r="C325" s="22" t="s">
        <v>302</v>
      </c>
      <c r="E325" s="23" t="s">
        <v>303</v>
      </c>
      <c r="L325" s="24">
        <f>SUMIFS(L326:L337,A326:A337,"P")</f>
        <v>0</v>
      </c>
      <c r="M325" s="24">
        <f>SUMIFS(M326:M337,A326:A337,"P")</f>
        <v>0</v>
      </c>
      <c r="N325" s="25"/>
    </row>
    <row r="326">
      <c r="A326" s="1" t="s">
        <v>69</v>
      </c>
      <c r="B326" s="1">
        <v>79</v>
      </c>
      <c r="C326" s="26" t="s">
        <v>304</v>
      </c>
      <c r="D326" t="s">
        <v>71</v>
      </c>
      <c r="E326" s="27" t="s">
        <v>305</v>
      </c>
      <c r="F326" s="28" t="s">
        <v>85</v>
      </c>
      <c r="G326" s="29">
        <v>220</v>
      </c>
      <c r="H326" s="28">
        <v>0</v>
      </c>
      <c r="I326" s="30">
        <f>ROUND(G326*H326,P4)</f>
        <v>0</v>
      </c>
      <c r="L326" s="31">
        <v>0</v>
      </c>
      <c r="M326" s="24">
        <f>ROUND(G326*L326,P4)</f>
        <v>0</v>
      </c>
      <c r="N326" s="25" t="s">
        <v>74</v>
      </c>
      <c r="O326" s="32">
        <f>M326*AA326</f>
        <v>0</v>
      </c>
      <c r="P326" s="1">
        <v>3</v>
      </c>
      <c r="AA326" s="1">
        <f>IF(P326=1,$O$3,IF(P326=2,$O$4,$O$5))</f>
        <v>0</v>
      </c>
    </row>
    <row r="327">
      <c r="A327" s="1" t="s">
        <v>75</v>
      </c>
      <c r="E327" s="27" t="s">
        <v>71</v>
      </c>
    </row>
    <row r="328" ht="63.75">
      <c r="A328" s="1" t="s">
        <v>76</v>
      </c>
      <c r="E328" s="33" t="s">
        <v>306</v>
      </c>
    </row>
    <row r="329" ht="242.25">
      <c r="A329" s="1" t="s">
        <v>78</v>
      </c>
      <c r="E329" s="27" t="s">
        <v>307</v>
      </c>
    </row>
    <row r="330">
      <c r="A330" s="1" t="s">
        <v>69</v>
      </c>
      <c r="B330" s="1">
        <v>80</v>
      </c>
      <c r="C330" s="26" t="s">
        <v>308</v>
      </c>
      <c r="D330" t="s">
        <v>71</v>
      </c>
      <c r="E330" s="27" t="s">
        <v>309</v>
      </c>
      <c r="F330" s="28" t="s">
        <v>96</v>
      </c>
      <c r="G330" s="29">
        <v>12</v>
      </c>
      <c r="H330" s="28">
        <v>0</v>
      </c>
      <c r="I330" s="30">
        <f>ROUND(G330*H330,P4)</f>
        <v>0</v>
      </c>
      <c r="L330" s="31">
        <v>0</v>
      </c>
      <c r="M330" s="24">
        <f>ROUND(G330*L330,P4)</f>
        <v>0</v>
      </c>
      <c r="N330" s="25" t="s">
        <v>74</v>
      </c>
      <c r="O330" s="32">
        <f>M330*AA330</f>
        <v>0</v>
      </c>
      <c r="P330" s="1">
        <v>3</v>
      </c>
      <c r="AA330" s="1">
        <f>IF(P330=1,$O$3,IF(P330=2,$O$4,$O$5))</f>
        <v>0</v>
      </c>
    </row>
    <row r="331">
      <c r="A331" s="1" t="s">
        <v>75</v>
      </c>
      <c r="E331" s="27" t="s">
        <v>71</v>
      </c>
    </row>
    <row r="332">
      <c r="A332" s="1" t="s">
        <v>76</v>
      </c>
    </row>
    <row r="333" ht="242.25">
      <c r="A333" s="1" t="s">
        <v>78</v>
      </c>
      <c r="E333" s="27" t="s">
        <v>310</v>
      </c>
    </row>
    <row r="334">
      <c r="A334" s="1" t="s">
        <v>69</v>
      </c>
      <c r="B334" s="1">
        <v>81</v>
      </c>
      <c r="C334" s="26" t="s">
        <v>311</v>
      </c>
      <c r="D334" t="s">
        <v>71</v>
      </c>
      <c r="E334" s="27" t="s">
        <v>312</v>
      </c>
      <c r="F334" s="28" t="s">
        <v>96</v>
      </c>
      <c r="G334" s="29">
        <v>12</v>
      </c>
      <c r="H334" s="28">
        <v>0</v>
      </c>
      <c r="I334" s="30">
        <f>ROUND(G334*H334,P4)</f>
        <v>0</v>
      </c>
      <c r="L334" s="31">
        <v>0</v>
      </c>
      <c r="M334" s="24">
        <f>ROUND(G334*L334,P4)</f>
        <v>0</v>
      </c>
      <c r="N334" s="25" t="s">
        <v>74</v>
      </c>
      <c r="O334" s="32">
        <f>M334*AA334</f>
        <v>0</v>
      </c>
      <c r="P334" s="1">
        <v>3</v>
      </c>
      <c r="AA334" s="1">
        <f>IF(P334=1,$O$3,IF(P334=2,$O$4,$O$5))</f>
        <v>0</v>
      </c>
    </row>
    <row r="335">
      <c r="A335" s="1" t="s">
        <v>75</v>
      </c>
      <c r="E335" s="27" t="s">
        <v>71</v>
      </c>
    </row>
    <row r="336">
      <c r="A336" s="1" t="s">
        <v>76</v>
      </c>
    </row>
    <row r="337">
      <c r="A337" s="1" t="s">
        <v>78</v>
      </c>
      <c r="E337" s="27" t="s">
        <v>313</v>
      </c>
    </row>
    <row r="338">
      <c r="A338" s="1" t="s">
        <v>66</v>
      </c>
      <c r="C338" s="22" t="s">
        <v>314</v>
      </c>
      <c r="E338" s="23" t="s">
        <v>315</v>
      </c>
      <c r="L338" s="24">
        <f>SUMIFS(L339:L342,A339:A342,"P")</f>
        <v>0</v>
      </c>
      <c r="M338" s="24">
        <f>SUMIFS(M339:M342,A339:A342,"P")</f>
        <v>0</v>
      </c>
      <c r="N338" s="25"/>
    </row>
    <row r="339" ht="38.25">
      <c r="A339" s="1" t="s">
        <v>69</v>
      </c>
      <c r="B339" s="1">
        <v>82</v>
      </c>
      <c r="C339" s="26" t="s">
        <v>316</v>
      </c>
      <c r="D339" t="s">
        <v>317</v>
      </c>
      <c r="E339" s="27" t="s">
        <v>318</v>
      </c>
      <c r="F339" s="28" t="s">
        <v>319</v>
      </c>
      <c r="G339" s="29">
        <v>86.959999999999994</v>
      </c>
      <c r="H339" s="28">
        <v>0</v>
      </c>
      <c r="I339" s="30">
        <f>ROUND(G339*H339,P4)</f>
        <v>0</v>
      </c>
      <c r="L339" s="31">
        <v>0</v>
      </c>
      <c r="M339" s="24">
        <f>ROUND(G339*L339,P4)</f>
        <v>0</v>
      </c>
      <c r="N339" s="25" t="s">
        <v>290</v>
      </c>
      <c r="O339" s="32">
        <f>M339*AA339</f>
        <v>0</v>
      </c>
      <c r="P339" s="1">
        <v>3</v>
      </c>
      <c r="AA339" s="1">
        <f>IF(P339=1,$O$3,IF(P339=2,$O$4,$O$5))</f>
        <v>0</v>
      </c>
    </row>
    <row r="340">
      <c r="A340" s="1" t="s">
        <v>75</v>
      </c>
      <c r="E340" s="27" t="s">
        <v>320</v>
      </c>
    </row>
    <row r="341">
      <c r="A341" s="1" t="s">
        <v>76</v>
      </c>
      <c r="E341" s="33" t="s">
        <v>321</v>
      </c>
    </row>
    <row r="342" ht="127.5">
      <c r="A342" s="1" t="s">
        <v>78</v>
      </c>
      <c r="E342" s="27" t="s">
        <v>322</v>
      </c>
    </row>
  </sheetData>
  <sheetProtection sheet="1" objects="1" scenarios="1" spinCount="100000" saltValue="Aq2nnpWnf9Fl/gLCU3N1DRtQa0EiafgIA8tkbGMR4S5n8pS7DCYIaOkBoa3hb7xXnc6TFmr4m4+8FsWhzlmnBQ==" hashValue="pq/Hmm8WWQSd9RxZ/Q35aVTCTpIUr7Q1EuGjUIc82vyff8WbdaPpHo+IC6k1RiedGicST3g7o27MlzsDv6L+q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COUNTIFS(L8:L443,"=0",A8:A443,"P")+COUNTIFS(L8:L443,"",A8:A443,"P")+SUM(Q8:Q443)</f>
        <v>0</v>
      </c>
    </row>
    <row r="8">
      <c r="A8" s="1" t="s">
        <v>58</v>
      </c>
      <c r="C8" s="22" t="s">
        <v>323</v>
      </c>
      <c r="E8" s="23" t="s">
        <v>17</v>
      </c>
      <c r="L8" s="24">
        <f>L9+L121+L220</f>
        <v>0</v>
      </c>
      <c r="M8" s="24">
        <f>M9+M121+M220</f>
        <v>0</v>
      </c>
      <c r="N8" s="25"/>
    </row>
    <row r="9">
      <c r="A9" s="1" t="s">
        <v>60</v>
      </c>
      <c r="C9" s="22" t="s">
        <v>324</v>
      </c>
      <c r="E9" s="23" t="s">
        <v>325</v>
      </c>
      <c r="L9" s="24">
        <f>L10</f>
        <v>0</v>
      </c>
      <c r="M9" s="24">
        <f>M10</f>
        <v>0</v>
      </c>
      <c r="N9" s="25"/>
    </row>
    <row r="10">
      <c r="A10" s="1" t="s">
        <v>63</v>
      </c>
      <c r="C10" s="22" t="s">
        <v>326</v>
      </c>
      <c r="E10" s="23" t="s">
        <v>327</v>
      </c>
      <c r="L10" s="24">
        <f>L11+L20</f>
        <v>0</v>
      </c>
      <c r="M10" s="24">
        <f>M11+M20</f>
        <v>0</v>
      </c>
      <c r="N10" s="25"/>
    </row>
    <row r="11">
      <c r="A11" s="1" t="s">
        <v>66</v>
      </c>
      <c r="C11" s="22" t="s">
        <v>67</v>
      </c>
      <c r="E11" s="23" t="s">
        <v>68</v>
      </c>
      <c r="L11" s="24">
        <f>SUMIFS(L12:L19,A12:A19,"P")</f>
        <v>0</v>
      </c>
      <c r="M11" s="24">
        <f>SUMIFS(M12:M19,A12:A19,"P")</f>
        <v>0</v>
      </c>
      <c r="N11" s="25"/>
    </row>
    <row r="12">
      <c r="A12" s="1" t="s">
        <v>69</v>
      </c>
      <c r="B12" s="1">
        <v>1</v>
      </c>
      <c r="C12" s="26" t="s">
        <v>80</v>
      </c>
      <c r="D12" t="s">
        <v>71</v>
      </c>
      <c r="E12" s="27" t="s">
        <v>81</v>
      </c>
      <c r="F12" s="28" t="s">
        <v>73</v>
      </c>
      <c r="G12" s="29">
        <v>160</v>
      </c>
      <c r="H12" s="28">
        <v>0</v>
      </c>
      <c r="I12" s="30">
        <f>ROUND(G12*H12,P4)</f>
        <v>0</v>
      </c>
      <c r="L12" s="31">
        <v>0</v>
      </c>
      <c r="M12" s="24">
        <f>ROUND(G12*L12,P4)</f>
        <v>0</v>
      </c>
      <c r="N12" s="25" t="s">
        <v>328</v>
      </c>
      <c r="O12" s="32">
        <f>M12*AA12</f>
        <v>0</v>
      </c>
      <c r="P12" s="1">
        <v>3</v>
      </c>
      <c r="AA12" s="1">
        <f>IF(P12=1,$O$3,IF(P12=2,$O$4,$O$5))</f>
        <v>0</v>
      </c>
    </row>
    <row r="13">
      <c r="A13" s="1" t="s">
        <v>75</v>
      </c>
      <c r="E13" s="27" t="s">
        <v>71</v>
      </c>
    </row>
    <row r="14" ht="63.75">
      <c r="A14" s="1" t="s">
        <v>76</v>
      </c>
      <c r="E14" s="33" t="s">
        <v>329</v>
      </c>
    </row>
    <row r="15" ht="344.25">
      <c r="A15" s="1" t="s">
        <v>78</v>
      </c>
      <c r="E15" s="27" t="s">
        <v>79</v>
      </c>
    </row>
    <row r="16">
      <c r="A16" s="1" t="s">
        <v>69</v>
      </c>
      <c r="B16" s="1">
        <v>2</v>
      </c>
      <c r="C16" s="26" t="s">
        <v>88</v>
      </c>
      <c r="D16" t="s">
        <v>71</v>
      </c>
      <c r="E16" s="27" t="s">
        <v>89</v>
      </c>
      <c r="F16" s="28" t="s">
        <v>73</v>
      </c>
      <c r="G16" s="29">
        <v>160</v>
      </c>
      <c r="H16" s="28">
        <v>0</v>
      </c>
      <c r="I16" s="30">
        <f>ROUND(G16*H16,P4)</f>
        <v>0</v>
      </c>
      <c r="L16" s="31">
        <v>0</v>
      </c>
      <c r="M16" s="24">
        <f>ROUND(G16*L16,P4)</f>
        <v>0</v>
      </c>
      <c r="N16" s="25" t="s">
        <v>328</v>
      </c>
      <c r="O16" s="32">
        <f>M16*AA16</f>
        <v>0</v>
      </c>
      <c r="P16" s="1">
        <v>3</v>
      </c>
      <c r="AA16" s="1">
        <f>IF(P16=1,$O$3,IF(P16=2,$O$4,$O$5))</f>
        <v>0</v>
      </c>
    </row>
    <row r="17">
      <c r="A17" s="1" t="s">
        <v>75</v>
      </c>
      <c r="E17" s="27" t="s">
        <v>71</v>
      </c>
    </row>
    <row r="18" ht="63.75">
      <c r="A18" s="1" t="s">
        <v>76</v>
      </c>
      <c r="E18" s="33" t="s">
        <v>329</v>
      </c>
    </row>
    <row r="19" ht="255">
      <c r="A19" s="1" t="s">
        <v>78</v>
      </c>
      <c r="E19" s="27" t="s">
        <v>91</v>
      </c>
    </row>
    <row r="20">
      <c r="A20" s="1" t="s">
        <v>66</v>
      </c>
      <c r="C20" s="22" t="s">
        <v>92</v>
      </c>
      <c r="E20" s="23" t="s">
        <v>93</v>
      </c>
      <c r="L20" s="24">
        <f>SUMIFS(L21:L120,A21:A120,"P")</f>
        <v>0</v>
      </c>
      <c r="M20" s="24">
        <f>SUMIFS(M21:M120,A21:A120,"P")</f>
        <v>0</v>
      </c>
      <c r="N20" s="25"/>
    </row>
    <row r="21">
      <c r="A21" s="1" t="s">
        <v>69</v>
      </c>
      <c r="B21" s="1">
        <v>3</v>
      </c>
      <c r="C21" s="26" t="s">
        <v>98</v>
      </c>
      <c r="D21" t="s">
        <v>71</v>
      </c>
      <c r="E21" s="27" t="s">
        <v>99</v>
      </c>
      <c r="F21" s="28" t="s">
        <v>330</v>
      </c>
      <c r="G21" s="29">
        <v>450</v>
      </c>
      <c r="H21" s="28">
        <v>0</v>
      </c>
      <c r="I21" s="30">
        <f>ROUND(G21*H21,P4)</f>
        <v>0</v>
      </c>
      <c r="L21" s="31">
        <v>0</v>
      </c>
      <c r="M21" s="24">
        <f>ROUND(G21*L21,P4)</f>
        <v>0</v>
      </c>
      <c r="N21" s="25" t="s">
        <v>328</v>
      </c>
      <c r="O21" s="32">
        <f>M21*AA21</f>
        <v>0</v>
      </c>
      <c r="P21" s="1">
        <v>3</v>
      </c>
      <c r="AA21" s="1">
        <f>IF(P21=1,$O$3,IF(P21=2,$O$4,$O$5))</f>
        <v>0</v>
      </c>
    </row>
    <row r="22">
      <c r="A22" s="1" t="s">
        <v>75</v>
      </c>
      <c r="E22" s="27" t="s">
        <v>71</v>
      </c>
    </row>
    <row r="23">
      <c r="A23" s="1" t="s">
        <v>76</v>
      </c>
      <c r="E23" s="33" t="s">
        <v>331</v>
      </c>
    </row>
    <row r="24" ht="76.5">
      <c r="A24" s="1" t="s">
        <v>78</v>
      </c>
      <c r="E24" s="27" t="s">
        <v>101</v>
      </c>
    </row>
    <row r="25">
      <c r="A25" s="1" t="s">
        <v>69</v>
      </c>
      <c r="B25" s="1">
        <v>4</v>
      </c>
      <c r="C25" s="26" t="s">
        <v>332</v>
      </c>
      <c r="D25" t="s">
        <v>71</v>
      </c>
      <c r="E25" s="27" t="s">
        <v>333</v>
      </c>
      <c r="F25" s="28" t="s">
        <v>330</v>
      </c>
      <c r="G25" s="29">
        <v>450</v>
      </c>
      <c r="H25" s="28">
        <v>0</v>
      </c>
      <c r="I25" s="30">
        <f>ROUND(G25*H25,P4)</f>
        <v>0</v>
      </c>
      <c r="L25" s="31">
        <v>0</v>
      </c>
      <c r="M25" s="24">
        <f>ROUND(G25*L25,P4)</f>
        <v>0</v>
      </c>
      <c r="N25" s="25" t="s">
        <v>328</v>
      </c>
      <c r="O25" s="32">
        <f>M25*AA25</f>
        <v>0</v>
      </c>
      <c r="P25" s="1">
        <v>3</v>
      </c>
      <c r="AA25" s="1">
        <f>IF(P25=1,$O$3,IF(P25=2,$O$4,$O$5))</f>
        <v>0</v>
      </c>
    </row>
    <row r="26">
      <c r="A26" s="1" t="s">
        <v>75</v>
      </c>
      <c r="E26" s="27" t="s">
        <v>71</v>
      </c>
    </row>
    <row r="27">
      <c r="A27" s="1" t="s">
        <v>76</v>
      </c>
      <c r="E27" s="33" t="s">
        <v>331</v>
      </c>
    </row>
    <row r="28" ht="89.25">
      <c r="A28" s="1" t="s">
        <v>78</v>
      </c>
      <c r="E28" s="27" t="s">
        <v>334</v>
      </c>
    </row>
    <row r="29" ht="25.5">
      <c r="A29" s="1" t="s">
        <v>69</v>
      </c>
      <c r="B29" s="1">
        <v>5</v>
      </c>
      <c r="C29" s="26" t="s">
        <v>335</v>
      </c>
      <c r="D29" t="s">
        <v>71</v>
      </c>
      <c r="E29" s="27" t="s">
        <v>336</v>
      </c>
      <c r="F29" s="28" t="s">
        <v>330</v>
      </c>
      <c r="G29" s="29">
        <v>450</v>
      </c>
      <c r="H29" s="28">
        <v>0</v>
      </c>
      <c r="I29" s="30">
        <f>ROUND(G29*H29,P4)</f>
        <v>0</v>
      </c>
      <c r="L29" s="31">
        <v>0</v>
      </c>
      <c r="M29" s="24">
        <f>ROUND(G29*L29,P4)</f>
        <v>0</v>
      </c>
      <c r="N29" s="25" t="s">
        <v>328</v>
      </c>
      <c r="O29" s="32">
        <f>M29*AA29</f>
        <v>0</v>
      </c>
      <c r="P29" s="1">
        <v>3</v>
      </c>
      <c r="AA29" s="1">
        <f>IF(P29=1,$O$3,IF(P29=2,$O$4,$O$5))</f>
        <v>0</v>
      </c>
    </row>
    <row r="30">
      <c r="A30" s="1" t="s">
        <v>75</v>
      </c>
      <c r="E30" s="27" t="s">
        <v>71</v>
      </c>
    </row>
    <row r="31">
      <c r="A31" s="1" t="s">
        <v>76</v>
      </c>
      <c r="E31" s="33" t="s">
        <v>331</v>
      </c>
    </row>
    <row r="32" ht="76.5">
      <c r="A32" s="1" t="s">
        <v>78</v>
      </c>
      <c r="E32" s="27" t="s">
        <v>337</v>
      </c>
    </row>
    <row r="33" ht="25.5">
      <c r="A33" s="1" t="s">
        <v>69</v>
      </c>
      <c r="B33" s="1">
        <v>6</v>
      </c>
      <c r="C33" s="26" t="s">
        <v>338</v>
      </c>
      <c r="D33" t="s">
        <v>71</v>
      </c>
      <c r="E33" s="27" t="s">
        <v>339</v>
      </c>
      <c r="F33" s="28" t="s">
        <v>330</v>
      </c>
      <c r="G33" s="29">
        <v>100</v>
      </c>
      <c r="H33" s="28">
        <v>0</v>
      </c>
      <c r="I33" s="30">
        <f>ROUND(G33*H33,P4)</f>
        <v>0</v>
      </c>
      <c r="L33" s="31">
        <v>0</v>
      </c>
      <c r="M33" s="24">
        <f>ROUND(G33*L33,P4)</f>
        <v>0</v>
      </c>
      <c r="N33" s="25" t="s">
        <v>328</v>
      </c>
      <c r="O33" s="32">
        <f>M33*AA33</f>
        <v>0</v>
      </c>
      <c r="P33" s="1">
        <v>3</v>
      </c>
      <c r="AA33" s="1">
        <f>IF(P33=1,$O$3,IF(P33=2,$O$4,$O$5))</f>
        <v>0</v>
      </c>
    </row>
    <row r="34">
      <c r="A34" s="1" t="s">
        <v>75</v>
      </c>
      <c r="E34" s="27" t="s">
        <v>71</v>
      </c>
    </row>
    <row r="35">
      <c r="A35" s="1" t="s">
        <v>76</v>
      </c>
      <c r="E35" s="33" t="s">
        <v>340</v>
      </c>
    </row>
    <row r="36" ht="127.5">
      <c r="A36" s="1" t="s">
        <v>78</v>
      </c>
      <c r="E36" s="27" t="s">
        <v>341</v>
      </c>
    </row>
    <row r="37">
      <c r="A37" s="1" t="s">
        <v>69</v>
      </c>
      <c r="B37" s="1">
        <v>7</v>
      </c>
      <c r="C37" s="26" t="s">
        <v>342</v>
      </c>
      <c r="D37" t="s">
        <v>71</v>
      </c>
      <c r="E37" s="27" t="s">
        <v>343</v>
      </c>
      <c r="F37" s="28" t="s">
        <v>344</v>
      </c>
      <c r="G37" s="29">
        <v>7</v>
      </c>
      <c r="H37" s="28">
        <v>0</v>
      </c>
      <c r="I37" s="30">
        <f>ROUND(G37*H37,P4)</f>
        <v>0</v>
      </c>
      <c r="L37" s="31">
        <v>0</v>
      </c>
      <c r="M37" s="24">
        <f>ROUND(G37*L37,P4)</f>
        <v>0</v>
      </c>
      <c r="N37" s="25" t="s">
        <v>328</v>
      </c>
      <c r="O37" s="32">
        <f>M37*AA37</f>
        <v>0</v>
      </c>
      <c r="P37" s="1">
        <v>3</v>
      </c>
      <c r="AA37" s="1">
        <f>IF(P37=1,$O$3,IF(P37=2,$O$4,$O$5))</f>
        <v>0</v>
      </c>
    </row>
    <row r="38">
      <c r="A38" s="1" t="s">
        <v>75</v>
      </c>
      <c r="E38" s="27" t="s">
        <v>71</v>
      </c>
    </row>
    <row r="39">
      <c r="A39" s="1" t="s">
        <v>76</v>
      </c>
      <c r="E39" s="33" t="s">
        <v>345</v>
      </c>
    </row>
    <row r="40" ht="102">
      <c r="A40" s="1" t="s">
        <v>78</v>
      </c>
      <c r="E40" s="27" t="s">
        <v>346</v>
      </c>
    </row>
    <row r="41" ht="25.5">
      <c r="A41" s="1" t="s">
        <v>69</v>
      </c>
      <c r="B41" s="1">
        <v>8</v>
      </c>
      <c r="C41" s="26" t="s">
        <v>347</v>
      </c>
      <c r="D41" t="s">
        <v>71</v>
      </c>
      <c r="E41" s="27" t="s">
        <v>348</v>
      </c>
      <c r="F41" s="28" t="s">
        <v>344</v>
      </c>
      <c r="G41" s="29">
        <v>3</v>
      </c>
      <c r="H41" s="28">
        <v>0</v>
      </c>
      <c r="I41" s="30">
        <f>ROUND(G41*H41,P4)</f>
        <v>0</v>
      </c>
      <c r="L41" s="31">
        <v>0</v>
      </c>
      <c r="M41" s="24">
        <f>ROUND(G41*L41,P4)</f>
        <v>0</v>
      </c>
      <c r="N41" s="25" t="s">
        <v>328</v>
      </c>
      <c r="O41" s="32">
        <f>M41*AA41</f>
        <v>0</v>
      </c>
      <c r="P41" s="1">
        <v>3</v>
      </c>
      <c r="AA41" s="1">
        <f>IF(P41=1,$O$3,IF(P41=2,$O$4,$O$5))</f>
        <v>0</v>
      </c>
    </row>
    <row r="42">
      <c r="A42" s="1" t="s">
        <v>75</v>
      </c>
      <c r="E42" s="27" t="s">
        <v>71</v>
      </c>
    </row>
    <row r="43">
      <c r="A43" s="1" t="s">
        <v>76</v>
      </c>
      <c r="E43" s="33" t="s">
        <v>349</v>
      </c>
    </row>
    <row r="44" ht="38.25">
      <c r="A44" s="1" t="s">
        <v>78</v>
      </c>
      <c r="E44" s="27" t="s">
        <v>350</v>
      </c>
    </row>
    <row r="45" ht="25.5">
      <c r="A45" s="1" t="s">
        <v>69</v>
      </c>
      <c r="B45" s="1">
        <v>9</v>
      </c>
      <c r="C45" s="26" t="s">
        <v>351</v>
      </c>
      <c r="D45" t="s">
        <v>71</v>
      </c>
      <c r="E45" s="27" t="s">
        <v>352</v>
      </c>
      <c r="F45" s="28" t="s">
        <v>344</v>
      </c>
      <c r="G45" s="29">
        <v>3</v>
      </c>
      <c r="H45" s="28">
        <v>0</v>
      </c>
      <c r="I45" s="30">
        <f>ROUND(G45*H45,P4)</f>
        <v>0</v>
      </c>
      <c r="L45" s="31">
        <v>0</v>
      </c>
      <c r="M45" s="24">
        <f>ROUND(G45*L45,P4)</f>
        <v>0</v>
      </c>
      <c r="N45" s="25" t="s">
        <v>328</v>
      </c>
      <c r="O45" s="32">
        <f>M45*AA45</f>
        <v>0</v>
      </c>
      <c r="P45" s="1">
        <v>3</v>
      </c>
      <c r="AA45" s="1">
        <f>IF(P45=1,$O$3,IF(P45=2,$O$4,$O$5))</f>
        <v>0</v>
      </c>
    </row>
    <row r="46">
      <c r="A46" s="1" t="s">
        <v>75</v>
      </c>
      <c r="E46" s="27" t="s">
        <v>71</v>
      </c>
    </row>
    <row r="47">
      <c r="A47" s="1" t="s">
        <v>76</v>
      </c>
      <c r="E47" s="33" t="s">
        <v>349</v>
      </c>
    </row>
    <row r="48" ht="38.25">
      <c r="A48" s="1" t="s">
        <v>78</v>
      </c>
      <c r="E48" s="27" t="s">
        <v>353</v>
      </c>
    </row>
    <row r="49">
      <c r="A49" s="1" t="s">
        <v>69</v>
      </c>
      <c r="B49" s="1">
        <v>10</v>
      </c>
      <c r="C49" s="26" t="s">
        <v>354</v>
      </c>
      <c r="D49" t="s">
        <v>71</v>
      </c>
      <c r="E49" s="27" t="s">
        <v>355</v>
      </c>
      <c r="F49" s="28" t="s">
        <v>356</v>
      </c>
      <c r="G49" s="29">
        <v>3</v>
      </c>
      <c r="H49" s="28">
        <v>0</v>
      </c>
      <c r="I49" s="30">
        <f>ROUND(G49*H49,P4)</f>
        <v>0</v>
      </c>
      <c r="L49" s="31">
        <v>0</v>
      </c>
      <c r="M49" s="24">
        <f>ROUND(G49*L49,P4)</f>
        <v>0</v>
      </c>
      <c r="N49" s="25" t="s">
        <v>328</v>
      </c>
      <c r="O49" s="32">
        <f>M49*AA49</f>
        <v>0</v>
      </c>
      <c r="P49" s="1">
        <v>3</v>
      </c>
      <c r="AA49" s="1">
        <f>IF(P49=1,$O$3,IF(P49=2,$O$4,$O$5))</f>
        <v>0</v>
      </c>
    </row>
    <row r="50">
      <c r="A50" s="1" t="s">
        <v>75</v>
      </c>
      <c r="E50" s="27" t="s">
        <v>71</v>
      </c>
    </row>
    <row r="51">
      <c r="A51" s="1" t="s">
        <v>76</v>
      </c>
      <c r="E51" s="33" t="s">
        <v>357</v>
      </c>
    </row>
    <row r="52" ht="153">
      <c r="A52" s="1" t="s">
        <v>78</v>
      </c>
      <c r="E52" s="27" t="s">
        <v>358</v>
      </c>
    </row>
    <row r="53">
      <c r="A53" s="1" t="s">
        <v>69</v>
      </c>
      <c r="B53" s="1">
        <v>11</v>
      </c>
      <c r="C53" s="26" t="s">
        <v>359</v>
      </c>
      <c r="D53" t="s">
        <v>71</v>
      </c>
      <c r="E53" s="27" t="s">
        <v>360</v>
      </c>
      <c r="F53" s="28" t="s">
        <v>330</v>
      </c>
      <c r="G53" s="29">
        <v>500</v>
      </c>
      <c r="H53" s="28">
        <v>0</v>
      </c>
      <c r="I53" s="30">
        <f>ROUND(G53*H53,P4)</f>
        <v>0</v>
      </c>
      <c r="L53" s="31">
        <v>0</v>
      </c>
      <c r="M53" s="24">
        <f>ROUND(G53*L53,P4)</f>
        <v>0</v>
      </c>
      <c r="N53" s="25" t="s">
        <v>328</v>
      </c>
      <c r="O53" s="32">
        <f>M53*AA53</f>
        <v>0</v>
      </c>
      <c r="P53" s="1">
        <v>3</v>
      </c>
      <c r="AA53" s="1">
        <f>IF(P53=1,$O$3,IF(P53=2,$O$4,$O$5))</f>
        <v>0</v>
      </c>
    </row>
    <row r="54">
      <c r="A54" s="1" t="s">
        <v>75</v>
      </c>
      <c r="E54" s="27" t="s">
        <v>71</v>
      </c>
    </row>
    <row r="55" ht="25.5">
      <c r="A55" s="1" t="s">
        <v>76</v>
      </c>
      <c r="E55" s="33" t="s">
        <v>361</v>
      </c>
    </row>
    <row r="56" ht="127.5">
      <c r="A56" s="1" t="s">
        <v>78</v>
      </c>
      <c r="E56" s="27" t="s">
        <v>362</v>
      </c>
    </row>
    <row r="57">
      <c r="A57" s="1" t="s">
        <v>69</v>
      </c>
      <c r="B57" s="1">
        <v>12</v>
      </c>
      <c r="C57" s="26" t="s">
        <v>363</v>
      </c>
      <c r="D57" t="s">
        <v>71</v>
      </c>
      <c r="E57" s="27" t="s">
        <v>364</v>
      </c>
      <c r="F57" s="28" t="s">
        <v>344</v>
      </c>
      <c r="G57" s="29">
        <v>4</v>
      </c>
      <c r="H57" s="28">
        <v>0</v>
      </c>
      <c r="I57" s="30">
        <f>ROUND(G57*H57,P4)</f>
        <v>0</v>
      </c>
      <c r="L57" s="31">
        <v>0</v>
      </c>
      <c r="M57" s="24">
        <f>ROUND(G57*L57,P4)</f>
        <v>0</v>
      </c>
      <c r="N57" s="25" t="s">
        <v>328</v>
      </c>
      <c r="O57" s="32">
        <f>M57*AA57</f>
        <v>0</v>
      </c>
      <c r="P57" s="1">
        <v>3</v>
      </c>
      <c r="AA57" s="1">
        <f>IF(P57=1,$O$3,IF(P57=2,$O$4,$O$5))</f>
        <v>0</v>
      </c>
    </row>
    <row r="58">
      <c r="A58" s="1" t="s">
        <v>75</v>
      </c>
      <c r="E58" s="27" t="s">
        <v>71</v>
      </c>
    </row>
    <row r="59">
      <c r="A59" s="1" t="s">
        <v>76</v>
      </c>
      <c r="E59" s="33" t="s">
        <v>365</v>
      </c>
    </row>
    <row r="60" ht="153">
      <c r="A60" s="1" t="s">
        <v>78</v>
      </c>
      <c r="E60" s="27" t="s">
        <v>276</v>
      </c>
    </row>
    <row r="61">
      <c r="A61" s="1" t="s">
        <v>69</v>
      </c>
      <c r="B61" s="1">
        <v>13</v>
      </c>
      <c r="C61" s="26" t="s">
        <v>366</v>
      </c>
      <c r="D61" t="s">
        <v>71</v>
      </c>
      <c r="E61" s="27" t="s">
        <v>367</v>
      </c>
      <c r="F61" s="28" t="s">
        <v>344</v>
      </c>
      <c r="G61" s="29">
        <v>4</v>
      </c>
      <c r="H61" s="28">
        <v>0</v>
      </c>
      <c r="I61" s="30">
        <f>ROUND(G61*H61,P4)</f>
        <v>0</v>
      </c>
      <c r="L61" s="31">
        <v>0</v>
      </c>
      <c r="M61" s="24">
        <f>ROUND(G61*L61,P4)</f>
        <v>0</v>
      </c>
      <c r="N61" s="25" t="s">
        <v>328</v>
      </c>
      <c r="O61" s="32">
        <f>M61*AA61</f>
        <v>0</v>
      </c>
      <c r="P61" s="1">
        <v>3</v>
      </c>
      <c r="AA61" s="1">
        <f>IF(P61=1,$O$3,IF(P61=2,$O$4,$O$5))</f>
        <v>0</v>
      </c>
    </row>
    <row r="62">
      <c r="A62" s="1" t="s">
        <v>75</v>
      </c>
      <c r="E62" s="27" t="s">
        <v>71</v>
      </c>
    </row>
    <row r="63">
      <c r="A63" s="1" t="s">
        <v>76</v>
      </c>
      <c r="E63" s="33" t="s">
        <v>365</v>
      </c>
    </row>
    <row r="64" ht="127.5">
      <c r="A64" s="1" t="s">
        <v>78</v>
      </c>
      <c r="E64" s="27" t="s">
        <v>279</v>
      </c>
    </row>
    <row r="65">
      <c r="A65" s="1" t="s">
        <v>69</v>
      </c>
      <c r="B65" s="1">
        <v>14</v>
      </c>
      <c r="C65" s="26" t="s">
        <v>368</v>
      </c>
      <c r="D65" t="s">
        <v>71</v>
      </c>
      <c r="E65" s="27" t="s">
        <v>369</v>
      </c>
      <c r="F65" s="28" t="s">
        <v>330</v>
      </c>
      <c r="G65" s="29">
        <v>450</v>
      </c>
      <c r="H65" s="28">
        <v>0</v>
      </c>
      <c r="I65" s="30">
        <f>ROUND(G65*H65,P4)</f>
        <v>0</v>
      </c>
      <c r="L65" s="31">
        <v>0</v>
      </c>
      <c r="M65" s="24">
        <f>ROUND(G65*L65,P4)</f>
        <v>0</v>
      </c>
      <c r="N65" s="25" t="s">
        <v>328</v>
      </c>
      <c r="O65" s="32">
        <f>M65*AA65</f>
        <v>0</v>
      </c>
      <c r="P65" s="1">
        <v>3</v>
      </c>
      <c r="AA65" s="1">
        <f>IF(P65=1,$O$3,IF(P65=2,$O$4,$O$5))</f>
        <v>0</v>
      </c>
    </row>
    <row r="66">
      <c r="A66" s="1" t="s">
        <v>75</v>
      </c>
      <c r="E66" s="27" t="s">
        <v>71</v>
      </c>
    </row>
    <row r="67" ht="25.5">
      <c r="A67" s="1" t="s">
        <v>76</v>
      </c>
      <c r="E67" s="33" t="s">
        <v>370</v>
      </c>
    </row>
    <row r="68" ht="153">
      <c r="A68" s="1" t="s">
        <v>78</v>
      </c>
      <c r="E68" s="27" t="s">
        <v>371</v>
      </c>
    </row>
    <row r="69">
      <c r="A69" s="1" t="s">
        <v>69</v>
      </c>
      <c r="B69" s="1">
        <v>15</v>
      </c>
      <c r="C69" s="26" t="s">
        <v>372</v>
      </c>
      <c r="D69" t="s">
        <v>71</v>
      </c>
      <c r="E69" s="27" t="s">
        <v>373</v>
      </c>
      <c r="F69" s="28" t="s">
        <v>330</v>
      </c>
      <c r="G69" s="29">
        <v>450</v>
      </c>
      <c r="H69" s="28">
        <v>0</v>
      </c>
      <c r="I69" s="30">
        <f>ROUND(G69*H69,P4)</f>
        <v>0</v>
      </c>
      <c r="L69" s="31">
        <v>0</v>
      </c>
      <c r="M69" s="24">
        <f>ROUND(G69*L69,P4)</f>
        <v>0</v>
      </c>
      <c r="N69" s="25" t="s">
        <v>328</v>
      </c>
      <c r="O69" s="32">
        <f>M69*AA69</f>
        <v>0</v>
      </c>
      <c r="P69" s="1">
        <v>3</v>
      </c>
      <c r="AA69" s="1">
        <f>IF(P69=1,$O$3,IF(P69=2,$O$4,$O$5))</f>
        <v>0</v>
      </c>
    </row>
    <row r="70">
      <c r="A70" s="1" t="s">
        <v>75</v>
      </c>
      <c r="E70" s="27" t="s">
        <v>71</v>
      </c>
    </row>
    <row r="71" ht="25.5">
      <c r="A71" s="1" t="s">
        <v>76</v>
      </c>
      <c r="E71" s="33" t="s">
        <v>370</v>
      </c>
    </row>
    <row r="72" ht="127.5">
      <c r="A72" s="1" t="s">
        <v>78</v>
      </c>
      <c r="E72" s="27" t="s">
        <v>374</v>
      </c>
    </row>
    <row r="73">
      <c r="A73" s="1" t="s">
        <v>69</v>
      </c>
      <c r="B73" s="1">
        <v>16</v>
      </c>
      <c r="C73" s="26" t="s">
        <v>375</v>
      </c>
      <c r="D73" t="s">
        <v>71</v>
      </c>
      <c r="E73" s="27" t="s">
        <v>376</v>
      </c>
      <c r="F73" s="28" t="s">
        <v>377</v>
      </c>
      <c r="G73" s="29">
        <v>2</v>
      </c>
      <c r="H73" s="28">
        <v>0</v>
      </c>
      <c r="I73" s="30">
        <f>ROUND(G73*H73,P4)</f>
        <v>0</v>
      </c>
      <c r="L73" s="31">
        <v>0</v>
      </c>
      <c r="M73" s="24">
        <f>ROUND(G73*L73,P4)</f>
        <v>0</v>
      </c>
      <c r="N73" s="25" t="s">
        <v>328</v>
      </c>
      <c r="O73" s="32">
        <f>M73*AA73</f>
        <v>0</v>
      </c>
      <c r="P73" s="1">
        <v>3</v>
      </c>
      <c r="AA73" s="1">
        <f>IF(P73=1,$O$3,IF(P73=2,$O$4,$O$5))</f>
        <v>0</v>
      </c>
    </row>
    <row r="74">
      <c r="A74" s="1" t="s">
        <v>75</v>
      </c>
      <c r="E74" s="27" t="s">
        <v>71</v>
      </c>
    </row>
    <row r="75">
      <c r="A75" s="1" t="s">
        <v>76</v>
      </c>
      <c r="E75" s="33" t="s">
        <v>378</v>
      </c>
    </row>
    <row r="76" ht="140.25">
      <c r="A76" s="1" t="s">
        <v>78</v>
      </c>
      <c r="E76" s="27" t="s">
        <v>379</v>
      </c>
    </row>
    <row r="77">
      <c r="A77" s="1" t="s">
        <v>69</v>
      </c>
      <c r="B77" s="1">
        <v>17</v>
      </c>
      <c r="C77" s="26" t="s">
        <v>380</v>
      </c>
      <c r="D77" t="s">
        <v>71</v>
      </c>
      <c r="E77" s="27" t="s">
        <v>381</v>
      </c>
      <c r="F77" s="28" t="s">
        <v>330</v>
      </c>
      <c r="G77" s="29">
        <v>450</v>
      </c>
      <c r="H77" s="28">
        <v>0</v>
      </c>
      <c r="I77" s="30">
        <f>ROUND(G77*H77,P4)</f>
        <v>0</v>
      </c>
      <c r="L77" s="31">
        <v>0</v>
      </c>
      <c r="M77" s="24">
        <f>ROUND(G77*L77,P4)</f>
        <v>0</v>
      </c>
      <c r="N77" s="25" t="s">
        <v>328</v>
      </c>
      <c r="O77" s="32">
        <f>M77*AA77</f>
        <v>0</v>
      </c>
      <c r="P77" s="1">
        <v>3</v>
      </c>
      <c r="AA77" s="1">
        <f>IF(P77=1,$O$3,IF(P77=2,$O$4,$O$5))</f>
        <v>0</v>
      </c>
    </row>
    <row r="78">
      <c r="A78" s="1" t="s">
        <v>75</v>
      </c>
      <c r="E78" s="27" t="s">
        <v>71</v>
      </c>
    </row>
    <row r="79">
      <c r="A79" s="1" t="s">
        <v>76</v>
      </c>
      <c r="E79" s="33" t="s">
        <v>331</v>
      </c>
    </row>
    <row r="80" ht="140.25">
      <c r="A80" s="1" t="s">
        <v>78</v>
      </c>
      <c r="E80" s="27" t="s">
        <v>382</v>
      </c>
    </row>
    <row r="81">
      <c r="A81" s="1" t="s">
        <v>69</v>
      </c>
      <c r="B81" s="1">
        <v>18</v>
      </c>
      <c r="C81" s="26" t="s">
        <v>383</v>
      </c>
      <c r="D81" t="s">
        <v>71</v>
      </c>
      <c r="E81" s="27" t="s">
        <v>384</v>
      </c>
      <c r="F81" s="28" t="s">
        <v>344</v>
      </c>
      <c r="G81" s="29">
        <v>2</v>
      </c>
      <c r="H81" s="28">
        <v>0</v>
      </c>
      <c r="I81" s="30">
        <f>ROUND(G81*H81,P4)</f>
        <v>0</v>
      </c>
      <c r="L81" s="31">
        <v>0</v>
      </c>
      <c r="M81" s="24">
        <f>ROUND(G81*L81,P4)</f>
        <v>0</v>
      </c>
      <c r="N81" s="25" t="s">
        <v>328</v>
      </c>
      <c r="O81" s="32">
        <f>M81*AA81</f>
        <v>0</v>
      </c>
      <c r="P81" s="1">
        <v>3</v>
      </c>
      <c r="AA81" s="1">
        <f>IF(P81=1,$O$3,IF(P81=2,$O$4,$O$5))</f>
        <v>0</v>
      </c>
    </row>
    <row r="82">
      <c r="A82" s="1" t="s">
        <v>75</v>
      </c>
      <c r="E82" s="27" t="s">
        <v>71</v>
      </c>
    </row>
    <row r="83">
      <c r="A83" s="1" t="s">
        <v>76</v>
      </c>
      <c r="E83" s="33" t="s">
        <v>378</v>
      </c>
    </row>
    <row r="84" ht="153">
      <c r="A84" s="1" t="s">
        <v>78</v>
      </c>
      <c r="E84" s="27" t="s">
        <v>276</v>
      </c>
    </row>
    <row r="85">
      <c r="A85" s="1" t="s">
        <v>69</v>
      </c>
      <c r="B85" s="1">
        <v>19</v>
      </c>
      <c r="C85" s="26" t="s">
        <v>385</v>
      </c>
      <c r="D85" t="s">
        <v>71</v>
      </c>
      <c r="E85" s="27" t="s">
        <v>386</v>
      </c>
      <c r="F85" s="28" t="s">
        <v>344</v>
      </c>
      <c r="G85" s="29">
        <v>2</v>
      </c>
      <c r="H85" s="28">
        <v>0</v>
      </c>
      <c r="I85" s="30">
        <f>ROUND(G85*H85,P4)</f>
        <v>0</v>
      </c>
      <c r="L85" s="31">
        <v>0</v>
      </c>
      <c r="M85" s="24">
        <f>ROUND(G85*L85,P4)</f>
        <v>0</v>
      </c>
      <c r="N85" s="25" t="s">
        <v>328</v>
      </c>
      <c r="O85" s="32">
        <f>M85*AA85</f>
        <v>0</v>
      </c>
      <c r="P85" s="1">
        <v>3</v>
      </c>
      <c r="AA85" s="1">
        <f>IF(P85=1,$O$3,IF(P85=2,$O$4,$O$5))</f>
        <v>0</v>
      </c>
    </row>
    <row r="86">
      <c r="A86" s="1" t="s">
        <v>75</v>
      </c>
      <c r="E86" s="27" t="s">
        <v>71</v>
      </c>
    </row>
    <row r="87">
      <c r="A87" s="1" t="s">
        <v>76</v>
      </c>
      <c r="E87" s="33" t="s">
        <v>378</v>
      </c>
    </row>
    <row r="88" ht="127.5">
      <c r="A88" s="1" t="s">
        <v>78</v>
      </c>
      <c r="E88" s="27" t="s">
        <v>279</v>
      </c>
    </row>
    <row r="89">
      <c r="A89" s="1" t="s">
        <v>69</v>
      </c>
      <c r="B89" s="1">
        <v>20</v>
      </c>
      <c r="C89" s="26" t="s">
        <v>387</v>
      </c>
      <c r="D89" t="s">
        <v>71</v>
      </c>
      <c r="E89" s="27" t="s">
        <v>388</v>
      </c>
      <c r="F89" s="28" t="s">
        <v>344</v>
      </c>
      <c r="G89" s="29">
        <v>3</v>
      </c>
      <c r="H89" s="28">
        <v>0</v>
      </c>
      <c r="I89" s="30">
        <f>ROUND(G89*H89,P4)</f>
        <v>0</v>
      </c>
      <c r="L89" s="31">
        <v>0</v>
      </c>
      <c r="M89" s="24">
        <f>ROUND(G89*L89,P4)</f>
        <v>0</v>
      </c>
      <c r="N89" s="25" t="s">
        <v>328</v>
      </c>
      <c r="O89" s="32">
        <f>M89*AA89</f>
        <v>0</v>
      </c>
      <c r="P89" s="1">
        <v>3</v>
      </c>
      <c r="AA89" s="1">
        <f>IF(P89=1,$O$3,IF(P89=2,$O$4,$O$5))</f>
        <v>0</v>
      </c>
    </row>
    <row r="90">
      <c r="A90" s="1" t="s">
        <v>75</v>
      </c>
      <c r="E90" s="27" t="s">
        <v>71</v>
      </c>
    </row>
    <row r="91">
      <c r="A91" s="1" t="s">
        <v>76</v>
      </c>
      <c r="E91" s="33" t="s">
        <v>349</v>
      </c>
    </row>
    <row r="92" ht="153">
      <c r="A92" s="1" t="s">
        <v>78</v>
      </c>
      <c r="E92" s="27" t="s">
        <v>389</v>
      </c>
    </row>
    <row r="93">
      <c r="A93" s="1" t="s">
        <v>69</v>
      </c>
      <c r="B93" s="1">
        <v>21</v>
      </c>
      <c r="C93" s="26" t="s">
        <v>390</v>
      </c>
      <c r="D93" t="s">
        <v>71</v>
      </c>
      <c r="E93" s="27" t="s">
        <v>391</v>
      </c>
      <c r="F93" s="28" t="s">
        <v>344</v>
      </c>
      <c r="G93" s="29">
        <v>3</v>
      </c>
      <c r="H93" s="28">
        <v>0</v>
      </c>
      <c r="I93" s="30">
        <f>ROUND(G93*H93,P4)</f>
        <v>0</v>
      </c>
      <c r="L93" s="31">
        <v>0</v>
      </c>
      <c r="M93" s="24">
        <f>ROUND(G93*L93,P4)</f>
        <v>0</v>
      </c>
      <c r="N93" s="25" t="s">
        <v>328</v>
      </c>
      <c r="O93" s="32">
        <f>M93*AA93</f>
        <v>0</v>
      </c>
      <c r="P93" s="1">
        <v>3</v>
      </c>
      <c r="AA93" s="1">
        <f>IF(P93=1,$O$3,IF(P93=2,$O$4,$O$5))</f>
        <v>0</v>
      </c>
    </row>
    <row r="94">
      <c r="A94" s="1" t="s">
        <v>75</v>
      </c>
      <c r="E94" s="27" t="s">
        <v>71</v>
      </c>
    </row>
    <row r="95">
      <c r="A95" s="1" t="s">
        <v>76</v>
      </c>
      <c r="E95" s="33" t="s">
        <v>349</v>
      </c>
    </row>
    <row r="96" ht="127.5">
      <c r="A96" s="1" t="s">
        <v>78</v>
      </c>
      <c r="E96" s="27" t="s">
        <v>279</v>
      </c>
    </row>
    <row r="97">
      <c r="A97" s="1" t="s">
        <v>69</v>
      </c>
      <c r="B97" s="1">
        <v>22</v>
      </c>
      <c r="C97" s="26" t="s">
        <v>392</v>
      </c>
      <c r="D97" t="s">
        <v>71</v>
      </c>
      <c r="E97" s="27" t="s">
        <v>393</v>
      </c>
      <c r="F97" s="28" t="s">
        <v>344</v>
      </c>
      <c r="G97" s="29">
        <v>4</v>
      </c>
      <c r="H97" s="28">
        <v>0</v>
      </c>
      <c r="I97" s="30">
        <f>ROUND(G97*H97,P4)</f>
        <v>0</v>
      </c>
      <c r="L97" s="31">
        <v>0</v>
      </c>
      <c r="M97" s="24">
        <f>ROUND(G97*L97,P4)</f>
        <v>0</v>
      </c>
      <c r="N97" s="25" t="s">
        <v>328</v>
      </c>
      <c r="O97" s="32">
        <f>M97*AA97</f>
        <v>0</v>
      </c>
      <c r="P97" s="1">
        <v>3</v>
      </c>
      <c r="AA97" s="1">
        <f>IF(P97=1,$O$3,IF(P97=2,$O$4,$O$5))</f>
        <v>0</v>
      </c>
    </row>
    <row r="98">
      <c r="A98" s="1" t="s">
        <v>75</v>
      </c>
      <c r="E98" s="27" t="s">
        <v>71</v>
      </c>
    </row>
    <row r="99">
      <c r="A99" s="1" t="s">
        <v>76</v>
      </c>
      <c r="E99" s="33" t="s">
        <v>365</v>
      </c>
    </row>
    <row r="100" ht="127.5">
      <c r="A100" s="1" t="s">
        <v>78</v>
      </c>
      <c r="E100" s="27" t="s">
        <v>269</v>
      </c>
    </row>
    <row r="101">
      <c r="A101" s="1" t="s">
        <v>69</v>
      </c>
      <c r="B101" s="1">
        <v>23</v>
      </c>
      <c r="C101" s="26" t="s">
        <v>394</v>
      </c>
      <c r="D101" t="s">
        <v>71</v>
      </c>
      <c r="E101" s="27" t="s">
        <v>395</v>
      </c>
      <c r="F101" s="28" t="s">
        <v>396</v>
      </c>
      <c r="G101" s="29">
        <v>24</v>
      </c>
      <c r="H101" s="28">
        <v>0</v>
      </c>
      <c r="I101" s="30">
        <f>ROUND(G101*H101,P4)</f>
        <v>0</v>
      </c>
      <c r="L101" s="31">
        <v>0</v>
      </c>
      <c r="M101" s="24">
        <f>ROUND(G101*L101,P4)</f>
        <v>0</v>
      </c>
      <c r="N101" s="25" t="s">
        <v>328</v>
      </c>
      <c r="O101" s="32">
        <f>M101*AA101</f>
        <v>0</v>
      </c>
      <c r="P101" s="1">
        <v>3</v>
      </c>
      <c r="AA101" s="1">
        <f>IF(P101=1,$O$3,IF(P101=2,$O$4,$O$5))</f>
        <v>0</v>
      </c>
    </row>
    <row r="102">
      <c r="A102" s="1" t="s">
        <v>75</v>
      </c>
      <c r="E102" s="27" t="s">
        <v>71</v>
      </c>
    </row>
    <row r="103">
      <c r="A103" s="1" t="s">
        <v>76</v>
      </c>
      <c r="E103" s="33" t="s">
        <v>397</v>
      </c>
    </row>
    <row r="104" ht="178.5">
      <c r="A104" s="1" t="s">
        <v>78</v>
      </c>
      <c r="E104" s="27" t="s">
        <v>398</v>
      </c>
    </row>
    <row r="105">
      <c r="A105" s="1" t="s">
        <v>69</v>
      </c>
      <c r="B105" s="1">
        <v>24</v>
      </c>
      <c r="C105" s="26" t="s">
        <v>399</v>
      </c>
      <c r="D105" t="s">
        <v>71</v>
      </c>
      <c r="E105" s="27" t="s">
        <v>400</v>
      </c>
      <c r="F105" s="28" t="s">
        <v>344</v>
      </c>
      <c r="G105" s="29">
        <v>1</v>
      </c>
      <c r="H105" s="28">
        <v>0</v>
      </c>
      <c r="I105" s="30">
        <f>ROUND(G105*H105,P4)</f>
        <v>0</v>
      </c>
      <c r="L105" s="31">
        <v>0</v>
      </c>
      <c r="M105" s="24">
        <f>ROUND(G105*L105,P4)</f>
        <v>0</v>
      </c>
      <c r="N105" s="25" t="s">
        <v>328</v>
      </c>
      <c r="O105" s="32">
        <f>M105*AA105</f>
        <v>0</v>
      </c>
      <c r="P105" s="1">
        <v>3</v>
      </c>
      <c r="AA105" s="1">
        <f>IF(P105=1,$O$3,IF(P105=2,$O$4,$O$5))</f>
        <v>0</v>
      </c>
    </row>
    <row r="106">
      <c r="A106" s="1" t="s">
        <v>75</v>
      </c>
      <c r="E106" s="27" t="s">
        <v>71</v>
      </c>
    </row>
    <row r="107">
      <c r="A107" s="1" t="s">
        <v>76</v>
      </c>
      <c r="E107" s="33" t="s">
        <v>401</v>
      </c>
    </row>
    <row r="108" ht="153">
      <c r="A108" s="1" t="s">
        <v>78</v>
      </c>
      <c r="E108" s="27" t="s">
        <v>402</v>
      </c>
    </row>
    <row r="109">
      <c r="A109" s="1" t="s">
        <v>69</v>
      </c>
      <c r="B109" s="1">
        <v>25</v>
      </c>
      <c r="C109" s="26" t="s">
        <v>403</v>
      </c>
      <c r="D109" t="s">
        <v>71</v>
      </c>
      <c r="E109" s="27" t="s">
        <v>404</v>
      </c>
      <c r="F109" s="28" t="s">
        <v>405</v>
      </c>
      <c r="G109" s="29">
        <v>0.10000000000000001</v>
      </c>
      <c r="H109" s="28">
        <v>0</v>
      </c>
      <c r="I109" s="30">
        <f>ROUND(G109*H109,P4)</f>
        <v>0</v>
      </c>
      <c r="L109" s="31">
        <v>0</v>
      </c>
      <c r="M109" s="24">
        <f>ROUND(G109*L109,P4)</f>
        <v>0</v>
      </c>
      <c r="N109" s="25" t="s">
        <v>406</v>
      </c>
      <c r="O109" s="32">
        <f>M109*AA109</f>
        <v>0</v>
      </c>
      <c r="P109" s="1">
        <v>3</v>
      </c>
      <c r="AA109" s="1">
        <f>IF(P109=1,$O$3,IF(P109=2,$O$4,$O$5))</f>
        <v>0</v>
      </c>
    </row>
    <row r="110">
      <c r="A110" s="1" t="s">
        <v>75</v>
      </c>
      <c r="E110" s="27" t="s">
        <v>71</v>
      </c>
    </row>
    <row r="111">
      <c r="A111" s="1" t="s">
        <v>76</v>
      </c>
      <c r="E111" s="33" t="s">
        <v>407</v>
      </c>
    </row>
    <row r="112" ht="140.25">
      <c r="A112" s="1" t="s">
        <v>78</v>
      </c>
      <c r="E112" s="27" t="s">
        <v>408</v>
      </c>
    </row>
    <row r="113">
      <c r="A113" s="1" t="s">
        <v>69</v>
      </c>
      <c r="B113" s="1">
        <v>26</v>
      </c>
      <c r="C113" s="26" t="s">
        <v>409</v>
      </c>
      <c r="D113" t="s">
        <v>71</v>
      </c>
      <c r="E113" s="27" t="s">
        <v>410</v>
      </c>
      <c r="F113" s="28" t="s">
        <v>250</v>
      </c>
      <c r="G113" s="29">
        <v>40</v>
      </c>
      <c r="H113" s="28">
        <v>0</v>
      </c>
      <c r="I113" s="30">
        <f>ROUND(G113*H113,P4)</f>
        <v>0</v>
      </c>
      <c r="L113" s="31">
        <v>0</v>
      </c>
      <c r="M113" s="24">
        <f>ROUND(G113*L113,P4)</f>
        <v>0</v>
      </c>
      <c r="N113" s="25" t="s">
        <v>406</v>
      </c>
      <c r="O113" s="32">
        <f>M113*AA113</f>
        <v>0</v>
      </c>
      <c r="P113" s="1">
        <v>3</v>
      </c>
      <c r="AA113" s="1">
        <f>IF(P113=1,$O$3,IF(P113=2,$O$4,$O$5))</f>
        <v>0</v>
      </c>
    </row>
    <row r="114">
      <c r="A114" s="1" t="s">
        <v>75</v>
      </c>
      <c r="E114" s="27" t="s">
        <v>71</v>
      </c>
    </row>
    <row r="115">
      <c r="A115" s="1" t="s">
        <v>76</v>
      </c>
      <c r="E115" s="33" t="s">
        <v>411</v>
      </c>
    </row>
    <row r="116" ht="89.25">
      <c r="A116" s="1" t="s">
        <v>78</v>
      </c>
      <c r="E116" s="27" t="s">
        <v>412</v>
      </c>
    </row>
    <row r="117">
      <c r="A117" s="1" t="s">
        <v>69</v>
      </c>
      <c r="B117" s="1">
        <v>27</v>
      </c>
      <c r="C117" s="26" t="s">
        <v>413</v>
      </c>
      <c r="D117" t="s">
        <v>71</v>
      </c>
      <c r="E117" s="27" t="s">
        <v>414</v>
      </c>
      <c r="F117" s="28" t="s">
        <v>330</v>
      </c>
      <c r="G117" s="29">
        <v>2000</v>
      </c>
      <c r="H117" s="28">
        <v>0</v>
      </c>
      <c r="I117" s="30">
        <f>ROUND(G117*H117,P4)</f>
        <v>0</v>
      </c>
      <c r="L117" s="31">
        <v>0</v>
      </c>
      <c r="M117" s="24">
        <f>ROUND(G117*L117,P4)</f>
        <v>0</v>
      </c>
      <c r="N117" s="25" t="s">
        <v>406</v>
      </c>
      <c r="O117" s="32">
        <f>M117*AA117</f>
        <v>0</v>
      </c>
      <c r="P117" s="1">
        <v>3</v>
      </c>
      <c r="AA117" s="1">
        <f>IF(P117=1,$O$3,IF(P117=2,$O$4,$O$5))</f>
        <v>0</v>
      </c>
    </row>
    <row r="118">
      <c r="A118" s="1" t="s">
        <v>75</v>
      </c>
      <c r="E118" s="27" t="s">
        <v>71</v>
      </c>
    </row>
    <row r="119">
      <c r="A119" s="1" t="s">
        <v>76</v>
      </c>
      <c r="E119" s="33" t="s">
        <v>415</v>
      </c>
    </row>
    <row r="120" ht="114.75">
      <c r="A120" s="1" t="s">
        <v>78</v>
      </c>
      <c r="E120" s="27" t="s">
        <v>416</v>
      </c>
    </row>
    <row r="121">
      <c r="A121" s="1" t="s">
        <v>60</v>
      </c>
      <c r="C121" s="22" t="s">
        <v>417</v>
      </c>
      <c r="E121" s="23" t="s">
        <v>418</v>
      </c>
      <c r="L121" s="24">
        <f>L122</f>
        <v>0</v>
      </c>
      <c r="M121" s="24">
        <f>M122</f>
        <v>0</v>
      </c>
      <c r="N121" s="25"/>
    </row>
    <row r="122">
      <c r="A122" s="1" t="s">
        <v>63</v>
      </c>
      <c r="C122" s="22" t="s">
        <v>419</v>
      </c>
      <c r="E122" s="23" t="s">
        <v>420</v>
      </c>
      <c r="L122" s="24">
        <f>L123</f>
        <v>0</v>
      </c>
      <c r="M122" s="24">
        <f>M123</f>
        <v>0</v>
      </c>
      <c r="N122" s="25"/>
    </row>
    <row r="123">
      <c r="A123" s="1" t="s">
        <v>66</v>
      </c>
      <c r="C123" s="22" t="s">
        <v>92</v>
      </c>
      <c r="E123" s="23" t="s">
        <v>93</v>
      </c>
      <c r="L123" s="24">
        <f>SUMIFS(L124:L219,A124:A219,"P")</f>
        <v>0</v>
      </c>
      <c r="M123" s="24">
        <f>SUMIFS(M124:M219,A124:A219,"P")</f>
        <v>0</v>
      </c>
      <c r="N123" s="25"/>
    </row>
    <row r="124">
      <c r="A124" s="1" t="s">
        <v>69</v>
      </c>
      <c r="B124" s="1">
        <v>1</v>
      </c>
      <c r="C124" s="26" t="s">
        <v>421</v>
      </c>
      <c r="D124" t="s">
        <v>71</v>
      </c>
      <c r="E124" s="27" t="s">
        <v>422</v>
      </c>
      <c r="F124" s="28" t="s">
        <v>250</v>
      </c>
      <c r="G124" s="29">
        <v>24</v>
      </c>
      <c r="H124" s="28">
        <v>0</v>
      </c>
      <c r="I124" s="30">
        <f>ROUND(G124*H124,P4)</f>
        <v>0</v>
      </c>
      <c r="L124" s="31">
        <v>0</v>
      </c>
      <c r="M124" s="24">
        <f>ROUND(G124*L124,P4)</f>
        <v>0</v>
      </c>
      <c r="N124" s="25" t="s">
        <v>74</v>
      </c>
      <c r="O124" s="32">
        <f>M124*AA124</f>
        <v>0</v>
      </c>
      <c r="P124" s="1">
        <v>3</v>
      </c>
      <c r="AA124" s="1">
        <f>IF(P124=1,$O$3,IF(P124=2,$O$4,$O$5))</f>
        <v>0</v>
      </c>
    </row>
    <row r="125">
      <c r="A125" s="1" t="s">
        <v>75</v>
      </c>
      <c r="E125" s="27" t="s">
        <v>422</v>
      </c>
    </row>
    <row r="126">
      <c r="A126" s="1" t="s">
        <v>76</v>
      </c>
    </row>
    <row r="127">
      <c r="A127" s="1" t="s">
        <v>78</v>
      </c>
      <c r="E127" s="27" t="s">
        <v>423</v>
      </c>
    </row>
    <row r="128">
      <c r="A128" s="1" t="s">
        <v>69</v>
      </c>
      <c r="B128" s="1">
        <v>2</v>
      </c>
      <c r="C128" s="26" t="s">
        <v>424</v>
      </c>
      <c r="D128" t="s">
        <v>71</v>
      </c>
      <c r="E128" s="27" t="s">
        <v>425</v>
      </c>
      <c r="F128" s="28" t="s">
        <v>250</v>
      </c>
      <c r="G128" s="29">
        <v>8</v>
      </c>
      <c r="H128" s="28">
        <v>0</v>
      </c>
      <c r="I128" s="30">
        <f>ROUND(G128*H128,P4)</f>
        <v>0</v>
      </c>
      <c r="L128" s="31">
        <v>0</v>
      </c>
      <c r="M128" s="24">
        <f>ROUND(G128*L128,P4)</f>
        <v>0</v>
      </c>
      <c r="N128" s="25" t="s">
        <v>74</v>
      </c>
      <c r="O128" s="32">
        <f>M128*AA128</f>
        <v>0</v>
      </c>
      <c r="P128" s="1">
        <v>3</v>
      </c>
      <c r="AA128" s="1">
        <f>IF(P128=1,$O$3,IF(P128=2,$O$4,$O$5))</f>
        <v>0</v>
      </c>
    </row>
    <row r="129">
      <c r="A129" s="1" t="s">
        <v>75</v>
      </c>
      <c r="E129" s="27" t="s">
        <v>425</v>
      </c>
    </row>
    <row r="130">
      <c r="A130" s="1" t="s">
        <v>76</v>
      </c>
    </row>
    <row r="131">
      <c r="A131" s="1" t="s">
        <v>78</v>
      </c>
      <c r="E131" s="27" t="s">
        <v>423</v>
      </c>
    </row>
    <row r="132">
      <c r="A132" s="1" t="s">
        <v>69</v>
      </c>
      <c r="B132" s="1">
        <v>3</v>
      </c>
      <c r="C132" s="26" t="s">
        <v>426</v>
      </c>
      <c r="D132" t="s">
        <v>71</v>
      </c>
      <c r="E132" s="27" t="s">
        <v>427</v>
      </c>
      <c r="F132" s="28" t="s">
        <v>96</v>
      </c>
      <c r="G132" s="29">
        <v>1</v>
      </c>
      <c r="H132" s="28">
        <v>0</v>
      </c>
      <c r="I132" s="30">
        <f>ROUND(G132*H132,P4)</f>
        <v>0</v>
      </c>
      <c r="L132" s="31">
        <v>0</v>
      </c>
      <c r="M132" s="24">
        <f>ROUND(G132*L132,P4)</f>
        <v>0</v>
      </c>
      <c r="N132" s="25" t="s">
        <v>74</v>
      </c>
      <c r="O132" s="32">
        <f>M132*AA132</f>
        <v>0</v>
      </c>
      <c r="P132" s="1">
        <v>3</v>
      </c>
      <c r="AA132" s="1">
        <f>IF(P132=1,$O$3,IF(P132=2,$O$4,$O$5))</f>
        <v>0</v>
      </c>
    </row>
    <row r="133">
      <c r="A133" s="1" t="s">
        <v>75</v>
      </c>
      <c r="E133" s="27" t="s">
        <v>427</v>
      </c>
    </row>
    <row r="134">
      <c r="A134" s="1" t="s">
        <v>76</v>
      </c>
    </row>
    <row r="135">
      <c r="A135" s="1" t="s">
        <v>78</v>
      </c>
      <c r="E135" s="27" t="s">
        <v>423</v>
      </c>
    </row>
    <row r="136">
      <c r="A136" s="1" t="s">
        <v>69</v>
      </c>
      <c r="B136" s="1">
        <v>4</v>
      </c>
      <c r="C136" s="26" t="s">
        <v>428</v>
      </c>
      <c r="D136" t="s">
        <v>71</v>
      </c>
      <c r="E136" s="27" t="s">
        <v>429</v>
      </c>
      <c r="F136" s="28" t="s">
        <v>96</v>
      </c>
      <c r="G136" s="29">
        <v>4</v>
      </c>
      <c r="H136" s="28">
        <v>0</v>
      </c>
      <c r="I136" s="30">
        <f>ROUND(G136*H136,P4)</f>
        <v>0</v>
      </c>
      <c r="L136" s="31">
        <v>0</v>
      </c>
      <c r="M136" s="24">
        <f>ROUND(G136*L136,P4)</f>
        <v>0</v>
      </c>
      <c r="N136" s="25" t="s">
        <v>74</v>
      </c>
      <c r="O136" s="32">
        <f>M136*AA136</f>
        <v>0</v>
      </c>
      <c r="P136" s="1">
        <v>3</v>
      </c>
      <c r="AA136" s="1">
        <f>IF(P136=1,$O$3,IF(P136=2,$O$4,$O$5))</f>
        <v>0</v>
      </c>
    </row>
    <row r="137">
      <c r="A137" s="1" t="s">
        <v>75</v>
      </c>
      <c r="E137" s="27" t="s">
        <v>429</v>
      </c>
    </row>
    <row r="138">
      <c r="A138" s="1" t="s">
        <v>76</v>
      </c>
    </row>
    <row r="139">
      <c r="A139" s="1" t="s">
        <v>78</v>
      </c>
      <c r="E139" s="27" t="s">
        <v>423</v>
      </c>
    </row>
    <row r="140">
      <c r="A140" s="1" t="s">
        <v>69</v>
      </c>
      <c r="B140" s="1">
        <v>5</v>
      </c>
      <c r="C140" s="26" t="s">
        <v>430</v>
      </c>
      <c r="D140" t="s">
        <v>71</v>
      </c>
      <c r="E140" s="27" t="s">
        <v>431</v>
      </c>
      <c r="F140" s="28" t="s">
        <v>96</v>
      </c>
      <c r="G140" s="29">
        <v>2</v>
      </c>
      <c r="H140" s="28">
        <v>0</v>
      </c>
      <c r="I140" s="30">
        <f>ROUND(G140*H140,P4)</f>
        <v>0</v>
      </c>
      <c r="L140" s="31">
        <v>0</v>
      </c>
      <c r="M140" s="24">
        <f>ROUND(G140*L140,P4)</f>
        <v>0</v>
      </c>
      <c r="N140" s="25" t="s">
        <v>74</v>
      </c>
      <c r="O140" s="32">
        <f>M140*AA140</f>
        <v>0</v>
      </c>
      <c r="P140" s="1">
        <v>3</v>
      </c>
      <c r="AA140" s="1">
        <f>IF(P140=1,$O$3,IF(P140=2,$O$4,$O$5))</f>
        <v>0</v>
      </c>
    </row>
    <row r="141">
      <c r="A141" s="1" t="s">
        <v>75</v>
      </c>
      <c r="E141" s="27" t="s">
        <v>431</v>
      </c>
    </row>
    <row r="142">
      <c r="A142" s="1" t="s">
        <v>76</v>
      </c>
    </row>
    <row r="143">
      <c r="A143" s="1" t="s">
        <v>78</v>
      </c>
      <c r="E143" s="27" t="s">
        <v>423</v>
      </c>
    </row>
    <row r="144">
      <c r="A144" s="1" t="s">
        <v>69</v>
      </c>
      <c r="B144" s="1">
        <v>6</v>
      </c>
      <c r="C144" s="26" t="s">
        <v>432</v>
      </c>
      <c r="D144" t="s">
        <v>71</v>
      </c>
      <c r="E144" s="27" t="s">
        <v>433</v>
      </c>
      <c r="F144" s="28" t="s">
        <v>96</v>
      </c>
      <c r="G144" s="29">
        <v>2</v>
      </c>
      <c r="H144" s="28">
        <v>0</v>
      </c>
      <c r="I144" s="30">
        <f>ROUND(G144*H144,P4)</f>
        <v>0</v>
      </c>
      <c r="L144" s="31">
        <v>0</v>
      </c>
      <c r="M144" s="24">
        <f>ROUND(G144*L144,P4)</f>
        <v>0</v>
      </c>
      <c r="N144" s="25" t="s">
        <v>74</v>
      </c>
      <c r="O144" s="32">
        <f>M144*AA144</f>
        <v>0</v>
      </c>
      <c r="P144" s="1">
        <v>3</v>
      </c>
      <c r="AA144" s="1">
        <f>IF(P144=1,$O$3,IF(P144=2,$O$4,$O$5))</f>
        <v>0</v>
      </c>
    </row>
    <row r="145">
      <c r="A145" s="1" t="s">
        <v>75</v>
      </c>
      <c r="E145" s="27" t="s">
        <v>433</v>
      </c>
    </row>
    <row r="146">
      <c r="A146" s="1" t="s">
        <v>76</v>
      </c>
    </row>
    <row r="147">
      <c r="A147" s="1" t="s">
        <v>78</v>
      </c>
      <c r="E147" s="27" t="s">
        <v>423</v>
      </c>
    </row>
    <row r="148">
      <c r="A148" s="1" t="s">
        <v>69</v>
      </c>
      <c r="B148" s="1">
        <v>7</v>
      </c>
      <c r="C148" s="26" t="s">
        <v>434</v>
      </c>
      <c r="D148" t="s">
        <v>71</v>
      </c>
      <c r="E148" s="27" t="s">
        <v>435</v>
      </c>
      <c r="F148" s="28" t="s">
        <v>96</v>
      </c>
      <c r="G148" s="29">
        <v>1</v>
      </c>
      <c r="H148" s="28">
        <v>0</v>
      </c>
      <c r="I148" s="30">
        <f>ROUND(G148*H148,P4)</f>
        <v>0</v>
      </c>
      <c r="L148" s="31">
        <v>0</v>
      </c>
      <c r="M148" s="24">
        <f>ROUND(G148*L148,P4)</f>
        <v>0</v>
      </c>
      <c r="N148" s="25" t="s">
        <v>74</v>
      </c>
      <c r="O148" s="32">
        <f>M148*AA148</f>
        <v>0</v>
      </c>
      <c r="P148" s="1">
        <v>3</v>
      </c>
      <c r="AA148" s="1">
        <f>IF(P148=1,$O$3,IF(P148=2,$O$4,$O$5))</f>
        <v>0</v>
      </c>
    </row>
    <row r="149">
      <c r="A149" s="1" t="s">
        <v>75</v>
      </c>
      <c r="E149" s="27" t="s">
        <v>435</v>
      </c>
    </row>
    <row r="150">
      <c r="A150" s="1" t="s">
        <v>76</v>
      </c>
    </row>
    <row r="151">
      <c r="A151" s="1" t="s">
        <v>78</v>
      </c>
      <c r="E151" s="27" t="s">
        <v>423</v>
      </c>
    </row>
    <row r="152">
      <c r="A152" s="1" t="s">
        <v>69</v>
      </c>
      <c r="B152" s="1">
        <v>8</v>
      </c>
      <c r="C152" s="26" t="s">
        <v>436</v>
      </c>
      <c r="D152" t="s">
        <v>71</v>
      </c>
      <c r="E152" s="27" t="s">
        <v>437</v>
      </c>
      <c r="F152" s="28" t="s">
        <v>96</v>
      </c>
      <c r="G152" s="29">
        <v>1</v>
      </c>
      <c r="H152" s="28">
        <v>0</v>
      </c>
      <c r="I152" s="30">
        <f>ROUND(G152*H152,P4)</f>
        <v>0</v>
      </c>
      <c r="L152" s="31">
        <v>0</v>
      </c>
      <c r="M152" s="24">
        <f>ROUND(G152*L152,P4)</f>
        <v>0</v>
      </c>
      <c r="N152" s="25" t="s">
        <v>74</v>
      </c>
      <c r="O152" s="32">
        <f>M152*AA152</f>
        <v>0</v>
      </c>
      <c r="P152" s="1">
        <v>3</v>
      </c>
      <c r="AA152" s="1">
        <f>IF(P152=1,$O$3,IF(P152=2,$O$4,$O$5))</f>
        <v>0</v>
      </c>
    </row>
    <row r="153">
      <c r="A153" s="1" t="s">
        <v>75</v>
      </c>
      <c r="E153" s="27" t="s">
        <v>437</v>
      </c>
    </row>
    <row r="154">
      <c r="A154" s="1" t="s">
        <v>76</v>
      </c>
    </row>
    <row r="155">
      <c r="A155" s="1" t="s">
        <v>78</v>
      </c>
      <c r="E155" s="27" t="s">
        <v>423</v>
      </c>
    </row>
    <row r="156">
      <c r="A156" s="1" t="s">
        <v>69</v>
      </c>
      <c r="B156" s="1">
        <v>9</v>
      </c>
      <c r="C156" s="26" t="s">
        <v>438</v>
      </c>
      <c r="D156" t="s">
        <v>71</v>
      </c>
      <c r="E156" s="27" t="s">
        <v>439</v>
      </c>
      <c r="F156" s="28" t="s">
        <v>96</v>
      </c>
      <c r="G156" s="29">
        <v>1</v>
      </c>
      <c r="H156" s="28">
        <v>0</v>
      </c>
      <c r="I156" s="30">
        <f>ROUND(G156*H156,P4)</f>
        <v>0</v>
      </c>
      <c r="L156" s="31">
        <v>0</v>
      </c>
      <c r="M156" s="24">
        <f>ROUND(G156*L156,P4)</f>
        <v>0</v>
      </c>
      <c r="N156" s="25" t="s">
        <v>74</v>
      </c>
      <c r="O156" s="32">
        <f>M156*AA156</f>
        <v>0</v>
      </c>
      <c r="P156" s="1">
        <v>3</v>
      </c>
      <c r="AA156" s="1">
        <f>IF(P156=1,$O$3,IF(P156=2,$O$4,$O$5))</f>
        <v>0</v>
      </c>
    </row>
    <row r="157">
      <c r="A157" s="1" t="s">
        <v>75</v>
      </c>
      <c r="E157" s="27" t="s">
        <v>439</v>
      </c>
    </row>
    <row r="158">
      <c r="A158" s="1" t="s">
        <v>76</v>
      </c>
    </row>
    <row r="159">
      <c r="A159" s="1" t="s">
        <v>78</v>
      </c>
      <c r="E159" s="27" t="s">
        <v>423</v>
      </c>
    </row>
    <row r="160">
      <c r="A160" s="1" t="s">
        <v>69</v>
      </c>
      <c r="B160" s="1">
        <v>10</v>
      </c>
      <c r="C160" s="26" t="s">
        <v>440</v>
      </c>
      <c r="D160" t="s">
        <v>71</v>
      </c>
      <c r="E160" s="27" t="s">
        <v>441</v>
      </c>
      <c r="F160" s="28" t="s">
        <v>96</v>
      </c>
      <c r="G160" s="29">
        <v>2</v>
      </c>
      <c r="H160" s="28">
        <v>0</v>
      </c>
      <c r="I160" s="30">
        <f>ROUND(G160*H160,P4)</f>
        <v>0</v>
      </c>
      <c r="L160" s="31">
        <v>0</v>
      </c>
      <c r="M160" s="24">
        <f>ROUND(G160*L160,P4)</f>
        <v>0</v>
      </c>
      <c r="N160" s="25" t="s">
        <v>74</v>
      </c>
      <c r="O160" s="32">
        <f>M160*AA160</f>
        <v>0</v>
      </c>
      <c r="P160" s="1">
        <v>3</v>
      </c>
      <c r="AA160" s="1">
        <f>IF(P160=1,$O$3,IF(P160=2,$O$4,$O$5))</f>
        <v>0</v>
      </c>
    </row>
    <row r="161">
      <c r="A161" s="1" t="s">
        <v>75</v>
      </c>
      <c r="E161" s="27" t="s">
        <v>441</v>
      </c>
    </row>
    <row r="162">
      <c r="A162" s="1" t="s">
        <v>76</v>
      </c>
    </row>
    <row r="163">
      <c r="A163" s="1" t="s">
        <v>78</v>
      </c>
      <c r="E163" s="27" t="s">
        <v>423</v>
      </c>
    </row>
    <row r="164">
      <c r="A164" s="1" t="s">
        <v>69</v>
      </c>
      <c r="B164" s="1">
        <v>11</v>
      </c>
      <c r="C164" s="26" t="s">
        <v>442</v>
      </c>
      <c r="D164" t="s">
        <v>71</v>
      </c>
      <c r="E164" s="27" t="s">
        <v>443</v>
      </c>
      <c r="F164" s="28" t="s">
        <v>96</v>
      </c>
      <c r="G164" s="29">
        <v>1</v>
      </c>
      <c r="H164" s="28">
        <v>0</v>
      </c>
      <c r="I164" s="30">
        <f>ROUND(G164*H164,P4)</f>
        <v>0</v>
      </c>
      <c r="L164" s="31">
        <v>0</v>
      </c>
      <c r="M164" s="24">
        <f>ROUND(G164*L164,P4)</f>
        <v>0</v>
      </c>
      <c r="N164" s="25" t="s">
        <v>74</v>
      </c>
      <c r="O164" s="32">
        <f>M164*AA164</f>
        <v>0</v>
      </c>
      <c r="P164" s="1">
        <v>3</v>
      </c>
      <c r="AA164" s="1">
        <f>IF(P164=1,$O$3,IF(P164=2,$O$4,$O$5))</f>
        <v>0</v>
      </c>
    </row>
    <row r="165">
      <c r="A165" s="1" t="s">
        <v>75</v>
      </c>
      <c r="E165" s="27" t="s">
        <v>443</v>
      </c>
    </row>
    <row r="166">
      <c r="A166" s="1" t="s">
        <v>76</v>
      </c>
    </row>
    <row r="167">
      <c r="A167" s="1" t="s">
        <v>78</v>
      </c>
      <c r="E167" s="27" t="s">
        <v>423</v>
      </c>
    </row>
    <row r="168" ht="25.5">
      <c r="A168" s="1" t="s">
        <v>69</v>
      </c>
      <c r="B168" s="1">
        <v>12</v>
      </c>
      <c r="C168" s="26" t="s">
        <v>444</v>
      </c>
      <c r="D168" t="s">
        <v>71</v>
      </c>
      <c r="E168" s="27" t="s">
        <v>445</v>
      </c>
      <c r="F168" s="28" t="s">
        <v>96</v>
      </c>
      <c r="G168" s="29">
        <v>4</v>
      </c>
      <c r="H168" s="28">
        <v>0</v>
      </c>
      <c r="I168" s="30">
        <f>ROUND(G168*H168,P4)</f>
        <v>0</v>
      </c>
      <c r="L168" s="31">
        <v>0</v>
      </c>
      <c r="M168" s="24">
        <f>ROUND(G168*L168,P4)</f>
        <v>0</v>
      </c>
      <c r="N168" s="25" t="s">
        <v>74</v>
      </c>
      <c r="O168" s="32">
        <f>M168*AA168</f>
        <v>0</v>
      </c>
      <c r="P168" s="1">
        <v>3</v>
      </c>
      <c r="AA168" s="1">
        <f>IF(P168=1,$O$3,IF(P168=2,$O$4,$O$5))</f>
        <v>0</v>
      </c>
    </row>
    <row r="169" ht="25.5">
      <c r="A169" s="1" t="s">
        <v>75</v>
      </c>
      <c r="E169" s="27" t="s">
        <v>445</v>
      </c>
    </row>
    <row r="170">
      <c r="A170" s="1" t="s">
        <v>76</v>
      </c>
    </row>
    <row r="171">
      <c r="A171" s="1" t="s">
        <v>78</v>
      </c>
      <c r="E171" s="27" t="s">
        <v>423</v>
      </c>
    </row>
    <row r="172" ht="25.5">
      <c r="A172" s="1" t="s">
        <v>69</v>
      </c>
      <c r="B172" s="1">
        <v>13</v>
      </c>
      <c r="C172" s="26" t="s">
        <v>446</v>
      </c>
      <c r="D172" t="s">
        <v>71</v>
      </c>
      <c r="E172" s="27" t="s">
        <v>447</v>
      </c>
      <c r="F172" s="28" t="s">
        <v>96</v>
      </c>
      <c r="G172" s="29">
        <v>2</v>
      </c>
      <c r="H172" s="28">
        <v>0</v>
      </c>
      <c r="I172" s="30">
        <f>ROUND(G172*H172,P4)</f>
        <v>0</v>
      </c>
      <c r="L172" s="31">
        <v>0</v>
      </c>
      <c r="M172" s="24">
        <f>ROUND(G172*L172,P4)</f>
        <v>0</v>
      </c>
      <c r="N172" s="25" t="s">
        <v>74</v>
      </c>
      <c r="O172" s="32">
        <f>M172*AA172</f>
        <v>0</v>
      </c>
      <c r="P172" s="1">
        <v>3</v>
      </c>
      <c r="AA172" s="1">
        <f>IF(P172=1,$O$3,IF(P172=2,$O$4,$O$5))</f>
        <v>0</v>
      </c>
    </row>
    <row r="173" ht="25.5">
      <c r="A173" s="1" t="s">
        <v>75</v>
      </c>
      <c r="E173" s="27" t="s">
        <v>447</v>
      </c>
    </row>
    <row r="174">
      <c r="A174" s="1" t="s">
        <v>76</v>
      </c>
    </row>
    <row r="175">
      <c r="A175" s="1" t="s">
        <v>78</v>
      </c>
      <c r="E175" s="27" t="s">
        <v>423</v>
      </c>
    </row>
    <row r="176">
      <c r="A176" s="1" t="s">
        <v>69</v>
      </c>
      <c r="B176" s="1">
        <v>14</v>
      </c>
      <c r="C176" s="26" t="s">
        <v>448</v>
      </c>
      <c r="D176" t="s">
        <v>71</v>
      </c>
      <c r="E176" s="27" t="s">
        <v>449</v>
      </c>
      <c r="F176" s="28" t="s">
        <v>96</v>
      </c>
      <c r="G176" s="29">
        <v>2</v>
      </c>
      <c r="H176" s="28">
        <v>0</v>
      </c>
      <c r="I176" s="30">
        <f>ROUND(G176*H176,P4)</f>
        <v>0</v>
      </c>
      <c r="L176" s="31">
        <v>0</v>
      </c>
      <c r="M176" s="24">
        <f>ROUND(G176*L176,P4)</f>
        <v>0</v>
      </c>
      <c r="N176" s="25" t="s">
        <v>74</v>
      </c>
      <c r="O176" s="32">
        <f>M176*AA176</f>
        <v>0</v>
      </c>
      <c r="P176" s="1">
        <v>3</v>
      </c>
      <c r="AA176" s="1">
        <f>IF(P176=1,$O$3,IF(P176=2,$O$4,$O$5))</f>
        <v>0</v>
      </c>
    </row>
    <row r="177">
      <c r="A177" s="1" t="s">
        <v>75</v>
      </c>
      <c r="E177" s="27" t="s">
        <v>449</v>
      </c>
    </row>
    <row r="178">
      <c r="A178" s="1" t="s">
        <v>76</v>
      </c>
    </row>
    <row r="179">
      <c r="A179" s="1" t="s">
        <v>78</v>
      </c>
      <c r="E179" s="27" t="s">
        <v>423</v>
      </c>
    </row>
    <row r="180">
      <c r="A180" s="1" t="s">
        <v>69</v>
      </c>
      <c r="B180" s="1">
        <v>15</v>
      </c>
      <c r="C180" s="26" t="s">
        <v>450</v>
      </c>
      <c r="D180" t="s">
        <v>71</v>
      </c>
      <c r="E180" s="27" t="s">
        <v>451</v>
      </c>
      <c r="F180" s="28" t="s">
        <v>96</v>
      </c>
      <c r="G180" s="29">
        <v>2</v>
      </c>
      <c r="H180" s="28">
        <v>0</v>
      </c>
      <c r="I180" s="30">
        <f>ROUND(G180*H180,P4)</f>
        <v>0</v>
      </c>
      <c r="L180" s="31">
        <v>0</v>
      </c>
      <c r="M180" s="24">
        <f>ROUND(G180*L180,P4)</f>
        <v>0</v>
      </c>
      <c r="N180" s="25" t="s">
        <v>74</v>
      </c>
      <c r="O180" s="32">
        <f>M180*AA180</f>
        <v>0</v>
      </c>
      <c r="P180" s="1">
        <v>3</v>
      </c>
      <c r="AA180" s="1">
        <f>IF(P180=1,$O$3,IF(P180=2,$O$4,$O$5))</f>
        <v>0</v>
      </c>
    </row>
    <row r="181">
      <c r="A181" s="1" t="s">
        <v>75</v>
      </c>
      <c r="E181" s="27" t="s">
        <v>451</v>
      </c>
    </row>
    <row r="182">
      <c r="A182" s="1" t="s">
        <v>76</v>
      </c>
    </row>
    <row r="183">
      <c r="A183" s="1" t="s">
        <v>78</v>
      </c>
      <c r="E183" s="27" t="s">
        <v>423</v>
      </c>
    </row>
    <row r="184">
      <c r="A184" s="1" t="s">
        <v>69</v>
      </c>
      <c r="B184" s="1">
        <v>16</v>
      </c>
      <c r="C184" s="26" t="s">
        <v>452</v>
      </c>
      <c r="D184" t="s">
        <v>71</v>
      </c>
      <c r="E184" s="27" t="s">
        <v>453</v>
      </c>
      <c r="F184" s="28" t="s">
        <v>96</v>
      </c>
      <c r="G184" s="29">
        <v>1</v>
      </c>
      <c r="H184" s="28">
        <v>0</v>
      </c>
      <c r="I184" s="30">
        <f>ROUND(G184*H184,P4)</f>
        <v>0</v>
      </c>
      <c r="L184" s="31">
        <v>0</v>
      </c>
      <c r="M184" s="24">
        <f>ROUND(G184*L184,P4)</f>
        <v>0</v>
      </c>
      <c r="N184" s="25" t="s">
        <v>74</v>
      </c>
      <c r="O184" s="32">
        <f>M184*AA184</f>
        <v>0</v>
      </c>
      <c r="P184" s="1">
        <v>3</v>
      </c>
      <c r="AA184" s="1">
        <f>IF(P184=1,$O$3,IF(P184=2,$O$4,$O$5))</f>
        <v>0</v>
      </c>
    </row>
    <row r="185">
      <c r="A185" s="1" t="s">
        <v>75</v>
      </c>
      <c r="E185" s="27" t="s">
        <v>453</v>
      </c>
    </row>
    <row r="186">
      <c r="A186" s="1" t="s">
        <v>76</v>
      </c>
    </row>
    <row r="187">
      <c r="A187" s="1" t="s">
        <v>78</v>
      </c>
      <c r="E187" s="27" t="s">
        <v>423</v>
      </c>
    </row>
    <row r="188">
      <c r="A188" s="1" t="s">
        <v>69</v>
      </c>
      <c r="B188" s="1">
        <v>17</v>
      </c>
      <c r="C188" s="26" t="s">
        <v>454</v>
      </c>
      <c r="D188" t="s">
        <v>71</v>
      </c>
      <c r="E188" s="27" t="s">
        <v>455</v>
      </c>
      <c r="F188" s="28" t="s">
        <v>250</v>
      </c>
      <c r="G188" s="29">
        <v>24</v>
      </c>
      <c r="H188" s="28">
        <v>0</v>
      </c>
      <c r="I188" s="30">
        <f>ROUND(G188*H188,P4)</f>
        <v>0</v>
      </c>
      <c r="L188" s="31">
        <v>0</v>
      </c>
      <c r="M188" s="24">
        <f>ROUND(G188*L188,P4)</f>
        <v>0</v>
      </c>
      <c r="N188" s="25" t="s">
        <v>74</v>
      </c>
      <c r="O188" s="32">
        <f>M188*AA188</f>
        <v>0</v>
      </c>
      <c r="P188" s="1">
        <v>3</v>
      </c>
      <c r="AA188" s="1">
        <f>IF(P188=1,$O$3,IF(P188=2,$O$4,$O$5))</f>
        <v>0</v>
      </c>
    </row>
    <row r="189">
      <c r="A189" s="1" t="s">
        <v>75</v>
      </c>
      <c r="E189" s="27" t="s">
        <v>455</v>
      </c>
    </row>
    <row r="190">
      <c r="A190" s="1" t="s">
        <v>76</v>
      </c>
    </row>
    <row r="191">
      <c r="A191" s="1" t="s">
        <v>78</v>
      </c>
      <c r="E191" s="27" t="s">
        <v>423</v>
      </c>
    </row>
    <row r="192">
      <c r="A192" s="1" t="s">
        <v>69</v>
      </c>
      <c r="B192" s="1">
        <v>18</v>
      </c>
      <c r="C192" s="26" t="s">
        <v>456</v>
      </c>
      <c r="D192" t="s">
        <v>71</v>
      </c>
      <c r="E192" s="27" t="s">
        <v>457</v>
      </c>
      <c r="F192" s="28" t="s">
        <v>96</v>
      </c>
      <c r="G192" s="29">
        <v>2</v>
      </c>
      <c r="H192" s="28">
        <v>0</v>
      </c>
      <c r="I192" s="30">
        <f>ROUND(G192*H192,P4)</f>
        <v>0</v>
      </c>
      <c r="L192" s="31">
        <v>0</v>
      </c>
      <c r="M192" s="24">
        <f>ROUND(G192*L192,P4)</f>
        <v>0</v>
      </c>
      <c r="N192" s="25" t="s">
        <v>74</v>
      </c>
      <c r="O192" s="32">
        <f>M192*AA192</f>
        <v>0</v>
      </c>
      <c r="P192" s="1">
        <v>3</v>
      </c>
      <c r="AA192" s="1">
        <f>IF(P192=1,$O$3,IF(P192=2,$O$4,$O$5))</f>
        <v>0</v>
      </c>
    </row>
    <row r="193">
      <c r="A193" s="1" t="s">
        <v>75</v>
      </c>
      <c r="E193" s="27" t="s">
        <v>457</v>
      </c>
    </row>
    <row r="194">
      <c r="A194" s="1" t="s">
        <v>76</v>
      </c>
    </row>
    <row r="195" ht="229.5">
      <c r="A195" s="1" t="s">
        <v>78</v>
      </c>
      <c r="E195" s="27" t="s">
        <v>458</v>
      </c>
    </row>
    <row r="196">
      <c r="A196" s="1" t="s">
        <v>69</v>
      </c>
      <c r="B196" s="1">
        <v>19</v>
      </c>
      <c r="C196" s="26" t="s">
        <v>459</v>
      </c>
      <c r="D196" t="s">
        <v>71</v>
      </c>
      <c r="E196" s="27" t="s">
        <v>460</v>
      </c>
      <c r="F196" s="28" t="s">
        <v>96</v>
      </c>
      <c r="G196" s="29">
        <v>1</v>
      </c>
      <c r="H196" s="28">
        <v>0</v>
      </c>
      <c r="I196" s="30">
        <f>ROUND(G196*H196,P4)</f>
        <v>0</v>
      </c>
      <c r="L196" s="31">
        <v>0</v>
      </c>
      <c r="M196" s="24">
        <f>ROUND(G196*L196,P4)</f>
        <v>0</v>
      </c>
      <c r="N196" s="25" t="s">
        <v>74</v>
      </c>
      <c r="O196" s="32">
        <f>M196*AA196</f>
        <v>0</v>
      </c>
      <c r="P196" s="1">
        <v>3</v>
      </c>
      <c r="AA196" s="1">
        <f>IF(P196=1,$O$3,IF(P196=2,$O$4,$O$5))</f>
        <v>0</v>
      </c>
    </row>
    <row r="197">
      <c r="A197" s="1" t="s">
        <v>75</v>
      </c>
      <c r="E197" s="27" t="s">
        <v>460</v>
      </c>
    </row>
    <row r="198">
      <c r="A198" s="1" t="s">
        <v>76</v>
      </c>
    </row>
    <row r="199" ht="114.75">
      <c r="A199" s="1" t="s">
        <v>78</v>
      </c>
      <c r="E199" s="27" t="s">
        <v>461</v>
      </c>
    </row>
    <row r="200">
      <c r="A200" s="1" t="s">
        <v>69</v>
      </c>
      <c r="B200" s="1">
        <v>20</v>
      </c>
      <c r="C200" s="26" t="s">
        <v>462</v>
      </c>
      <c r="D200" t="s">
        <v>71</v>
      </c>
      <c r="E200" s="27" t="s">
        <v>463</v>
      </c>
      <c r="F200" s="28" t="s">
        <v>96</v>
      </c>
      <c r="G200" s="29">
        <v>1</v>
      </c>
      <c r="H200" s="28">
        <v>0</v>
      </c>
      <c r="I200" s="30">
        <f>ROUND(G200*H200,P4)</f>
        <v>0</v>
      </c>
      <c r="L200" s="31">
        <v>0</v>
      </c>
      <c r="M200" s="24">
        <f>ROUND(G200*L200,P4)</f>
        <v>0</v>
      </c>
      <c r="N200" s="25" t="s">
        <v>74</v>
      </c>
      <c r="O200" s="32">
        <f>M200*AA200</f>
        <v>0</v>
      </c>
      <c r="P200" s="1">
        <v>3</v>
      </c>
      <c r="AA200" s="1">
        <f>IF(P200=1,$O$3,IF(P200=2,$O$4,$O$5))</f>
        <v>0</v>
      </c>
    </row>
    <row r="201">
      <c r="A201" s="1" t="s">
        <v>75</v>
      </c>
      <c r="E201" s="27" t="s">
        <v>463</v>
      </c>
    </row>
    <row r="202">
      <c r="A202" s="1" t="s">
        <v>76</v>
      </c>
    </row>
    <row r="203" ht="89.25">
      <c r="A203" s="1" t="s">
        <v>78</v>
      </c>
      <c r="E203" s="27" t="s">
        <v>464</v>
      </c>
    </row>
    <row r="204">
      <c r="A204" s="1" t="s">
        <v>69</v>
      </c>
      <c r="B204" s="1">
        <v>21</v>
      </c>
      <c r="C204" s="26" t="s">
        <v>465</v>
      </c>
      <c r="D204" t="s">
        <v>71</v>
      </c>
      <c r="E204" s="27" t="s">
        <v>466</v>
      </c>
      <c r="F204" s="28" t="s">
        <v>96</v>
      </c>
      <c r="G204" s="29">
        <v>2</v>
      </c>
      <c r="H204" s="28">
        <v>0</v>
      </c>
      <c r="I204" s="30">
        <f>ROUND(G204*H204,P4)</f>
        <v>0</v>
      </c>
      <c r="L204" s="31">
        <v>0</v>
      </c>
      <c r="M204" s="24">
        <f>ROUND(G204*L204,P4)</f>
        <v>0</v>
      </c>
      <c r="N204" s="25" t="s">
        <v>74</v>
      </c>
      <c r="O204" s="32">
        <f>M204*AA204</f>
        <v>0</v>
      </c>
      <c r="P204" s="1">
        <v>3</v>
      </c>
      <c r="AA204" s="1">
        <f>IF(P204=1,$O$3,IF(P204=2,$O$4,$O$5))</f>
        <v>0</v>
      </c>
    </row>
    <row r="205">
      <c r="A205" s="1" t="s">
        <v>75</v>
      </c>
      <c r="E205" s="27" t="s">
        <v>466</v>
      </c>
    </row>
    <row r="206">
      <c r="A206" s="1" t="s">
        <v>76</v>
      </c>
    </row>
    <row r="207" ht="216.75">
      <c r="A207" s="1" t="s">
        <v>78</v>
      </c>
      <c r="E207" s="27" t="s">
        <v>467</v>
      </c>
    </row>
    <row r="208">
      <c r="A208" s="1" t="s">
        <v>69</v>
      </c>
      <c r="B208" s="1">
        <v>22</v>
      </c>
      <c r="C208" s="26" t="s">
        <v>468</v>
      </c>
      <c r="D208" t="s">
        <v>71</v>
      </c>
      <c r="E208" s="27" t="s">
        <v>469</v>
      </c>
      <c r="F208" s="28" t="s">
        <v>96</v>
      </c>
      <c r="G208" s="29">
        <v>1</v>
      </c>
      <c r="H208" s="28">
        <v>0</v>
      </c>
      <c r="I208" s="30">
        <f>ROUND(G208*H208,P4)</f>
        <v>0</v>
      </c>
      <c r="L208" s="31">
        <v>0</v>
      </c>
      <c r="M208" s="24">
        <f>ROUND(G208*L208,P4)</f>
        <v>0</v>
      </c>
      <c r="N208" s="25" t="s">
        <v>74</v>
      </c>
      <c r="O208" s="32">
        <f>M208*AA208</f>
        <v>0</v>
      </c>
      <c r="P208" s="1">
        <v>3</v>
      </c>
      <c r="AA208" s="1">
        <f>IF(P208=1,$O$3,IF(P208=2,$O$4,$O$5))</f>
        <v>0</v>
      </c>
    </row>
    <row r="209">
      <c r="A209" s="1" t="s">
        <v>75</v>
      </c>
      <c r="E209" s="27" t="s">
        <v>469</v>
      </c>
    </row>
    <row r="210">
      <c r="A210" s="1" t="s">
        <v>76</v>
      </c>
    </row>
    <row r="211" ht="102">
      <c r="A211" s="1" t="s">
        <v>78</v>
      </c>
      <c r="E211" s="27" t="s">
        <v>470</v>
      </c>
    </row>
    <row r="212">
      <c r="A212" s="1" t="s">
        <v>69</v>
      </c>
      <c r="B212" s="1">
        <v>23</v>
      </c>
      <c r="C212" s="26" t="s">
        <v>471</v>
      </c>
      <c r="D212" t="s">
        <v>71</v>
      </c>
      <c r="E212" s="27" t="s">
        <v>472</v>
      </c>
      <c r="F212" s="28" t="s">
        <v>96</v>
      </c>
      <c r="G212" s="29">
        <v>2</v>
      </c>
      <c r="H212" s="28">
        <v>0</v>
      </c>
      <c r="I212" s="30">
        <f>ROUND(G212*H212,P4)</f>
        <v>0</v>
      </c>
      <c r="L212" s="31">
        <v>0</v>
      </c>
      <c r="M212" s="24">
        <f>ROUND(G212*L212,P4)</f>
        <v>0</v>
      </c>
      <c r="N212" s="25" t="s">
        <v>74</v>
      </c>
      <c r="O212" s="32">
        <f>M212*AA212</f>
        <v>0</v>
      </c>
      <c r="P212" s="1">
        <v>3</v>
      </c>
      <c r="AA212" s="1">
        <f>IF(P212=1,$O$3,IF(P212=2,$O$4,$O$5))</f>
        <v>0</v>
      </c>
    </row>
    <row r="213">
      <c r="A213" s="1" t="s">
        <v>75</v>
      </c>
      <c r="E213" s="27" t="s">
        <v>472</v>
      </c>
    </row>
    <row r="214">
      <c r="A214" s="1" t="s">
        <v>76</v>
      </c>
    </row>
    <row r="215" ht="229.5">
      <c r="A215" s="1" t="s">
        <v>78</v>
      </c>
      <c r="E215" s="27" t="s">
        <v>473</v>
      </c>
    </row>
    <row r="216">
      <c r="A216" s="1" t="s">
        <v>69</v>
      </c>
      <c r="B216" s="1">
        <v>24</v>
      </c>
      <c r="C216" s="26" t="s">
        <v>474</v>
      </c>
      <c r="D216" t="s">
        <v>71</v>
      </c>
      <c r="E216" s="27" t="s">
        <v>475</v>
      </c>
      <c r="F216" s="28" t="s">
        <v>96</v>
      </c>
      <c r="G216" s="29">
        <v>1</v>
      </c>
      <c r="H216" s="28">
        <v>0</v>
      </c>
      <c r="I216" s="30">
        <f>ROUND(G216*H216,P4)</f>
        <v>0</v>
      </c>
      <c r="L216" s="31">
        <v>0</v>
      </c>
      <c r="M216" s="24">
        <f>ROUND(G216*L216,P4)</f>
        <v>0</v>
      </c>
      <c r="N216" s="25" t="s">
        <v>74</v>
      </c>
      <c r="O216" s="32">
        <f>M216*AA216</f>
        <v>0</v>
      </c>
      <c r="P216" s="1">
        <v>3</v>
      </c>
      <c r="AA216" s="1">
        <f>IF(P216=1,$O$3,IF(P216=2,$O$4,$O$5))</f>
        <v>0</v>
      </c>
    </row>
    <row r="217">
      <c r="A217" s="1" t="s">
        <v>75</v>
      </c>
      <c r="E217" s="27" t="s">
        <v>475</v>
      </c>
    </row>
    <row r="218">
      <c r="A218" s="1" t="s">
        <v>76</v>
      </c>
    </row>
    <row r="219" ht="127.5">
      <c r="A219" s="1" t="s">
        <v>78</v>
      </c>
      <c r="E219" s="27" t="s">
        <v>476</v>
      </c>
    </row>
    <row r="220">
      <c r="A220" s="1" t="s">
        <v>60</v>
      </c>
      <c r="C220" s="22" t="s">
        <v>477</v>
      </c>
      <c r="E220" s="23" t="s">
        <v>478</v>
      </c>
      <c r="L220" s="24">
        <f>L221</f>
        <v>0</v>
      </c>
      <c r="M220" s="24">
        <f>M221</f>
        <v>0</v>
      </c>
      <c r="N220" s="25"/>
    </row>
    <row r="221">
      <c r="A221" s="1" t="s">
        <v>63</v>
      </c>
      <c r="C221" s="22" t="s">
        <v>479</v>
      </c>
      <c r="E221" s="23" t="s">
        <v>480</v>
      </c>
      <c r="L221" s="24">
        <f>L222</f>
        <v>0</v>
      </c>
      <c r="M221" s="24">
        <f>M222</f>
        <v>0</v>
      </c>
      <c r="N221" s="25"/>
    </row>
    <row r="222">
      <c r="A222" s="1" t="s">
        <v>66</v>
      </c>
      <c r="C222" s="22" t="s">
        <v>92</v>
      </c>
      <c r="E222" s="23" t="s">
        <v>93</v>
      </c>
      <c r="L222" s="24">
        <f>SUMIFS(L223:L442,A223:A442,"P")</f>
        <v>0</v>
      </c>
      <c r="M222" s="24">
        <f>SUMIFS(M223:M442,A223:A442,"P")</f>
        <v>0</v>
      </c>
      <c r="N222" s="25"/>
    </row>
    <row r="223">
      <c r="A223" s="1" t="s">
        <v>69</v>
      </c>
      <c r="B223" s="1">
        <v>1</v>
      </c>
      <c r="C223" s="26" t="s">
        <v>481</v>
      </c>
      <c r="D223" t="s">
        <v>71</v>
      </c>
      <c r="E223" s="27" t="s">
        <v>482</v>
      </c>
      <c r="F223" s="28" t="s">
        <v>344</v>
      </c>
      <c r="G223" s="29">
        <v>1</v>
      </c>
      <c r="H223" s="28">
        <v>0</v>
      </c>
      <c r="I223" s="30">
        <f>ROUND(G223*H223,P4)</f>
        <v>0</v>
      </c>
      <c r="L223" s="31">
        <v>0</v>
      </c>
      <c r="M223" s="24">
        <f>ROUND(G223*L223,P4)</f>
        <v>0</v>
      </c>
      <c r="N223" s="25" t="s">
        <v>328</v>
      </c>
      <c r="O223" s="32">
        <f>M223*AA223</f>
        <v>0</v>
      </c>
      <c r="P223" s="1">
        <v>3</v>
      </c>
      <c r="AA223" s="1">
        <f>IF(P223=1,$O$3,IF(P223=2,$O$4,$O$5))</f>
        <v>0</v>
      </c>
    </row>
    <row r="224">
      <c r="A224" s="1" t="s">
        <v>75</v>
      </c>
      <c r="E224" s="27" t="s">
        <v>71</v>
      </c>
    </row>
    <row r="225">
      <c r="A225" s="1" t="s">
        <v>76</v>
      </c>
      <c r="E225" s="33" t="s">
        <v>401</v>
      </c>
    </row>
    <row r="226" ht="76.5">
      <c r="A226" s="1" t="s">
        <v>78</v>
      </c>
      <c r="E226" s="27" t="s">
        <v>97</v>
      </c>
    </row>
    <row r="227" ht="25.5">
      <c r="A227" s="1" t="s">
        <v>69</v>
      </c>
      <c r="B227" s="1">
        <v>2</v>
      </c>
      <c r="C227" s="26" t="s">
        <v>483</v>
      </c>
      <c r="D227" t="s">
        <v>71</v>
      </c>
      <c r="E227" s="27" t="s">
        <v>484</v>
      </c>
      <c r="F227" s="28" t="s">
        <v>330</v>
      </c>
      <c r="G227" s="29">
        <v>15</v>
      </c>
      <c r="H227" s="28">
        <v>0</v>
      </c>
      <c r="I227" s="30">
        <f>ROUND(G227*H227,P4)</f>
        <v>0</v>
      </c>
      <c r="L227" s="31">
        <v>0</v>
      </c>
      <c r="M227" s="24">
        <f>ROUND(G227*L227,P4)</f>
        <v>0</v>
      </c>
      <c r="N227" s="25" t="s">
        <v>328</v>
      </c>
      <c r="O227" s="32">
        <f>M227*AA227</f>
        <v>0</v>
      </c>
      <c r="P227" s="1">
        <v>3</v>
      </c>
      <c r="AA227" s="1">
        <f>IF(P227=1,$O$3,IF(P227=2,$O$4,$O$5))</f>
        <v>0</v>
      </c>
    </row>
    <row r="228">
      <c r="A228" s="1" t="s">
        <v>75</v>
      </c>
      <c r="E228" s="27" t="s">
        <v>71</v>
      </c>
    </row>
    <row r="229">
      <c r="A229" s="1" t="s">
        <v>76</v>
      </c>
      <c r="E229" s="33" t="s">
        <v>485</v>
      </c>
    </row>
    <row r="230" ht="76.5">
      <c r="A230" s="1" t="s">
        <v>78</v>
      </c>
      <c r="E230" s="27" t="s">
        <v>486</v>
      </c>
    </row>
    <row r="231">
      <c r="A231" s="1" t="s">
        <v>69</v>
      </c>
      <c r="B231" s="1">
        <v>3</v>
      </c>
      <c r="C231" s="26" t="s">
        <v>487</v>
      </c>
      <c r="D231" t="s">
        <v>71</v>
      </c>
      <c r="E231" s="27" t="s">
        <v>488</v>
      </c>
      <c r="F231" s="28" t="s">
        <v>330</v>
      </c>
      <c r="G231" s="29">
        <v>40</v>
      </c>
      <c r="H231" s="28">
        <v>0</v>
      </c>
      <c r="I231" s="30">
        <f>ROUND(G231*H231,P4)</f>
        <v>0</v>
      </c>
      <c r="L231" s="31">
        <v>0</v>
      </c>
      <c r="M231" s="24">
        <f>ROUND(G231*L231,P4)</f>
        <v>0</v>
      </c>
      <c r="N231" s="25" t="s">
        <v>328</v>
      </c>
      <c r="O231" s="32">
        <f>M231*AA231</f>
        <v>0</v>
      </c>
      <c r="P231" s="1">
        <v>3</v>
      </c>
      <c r="AA231" s="1">
        <f>IF(P231=1,$O$3,IF(P231=2,$O$4,$O$5))</f>
        <v>0</v>
      </c>
    </row>
    <row r="232">
      <c r="A232" s="1" t="s">
        <v>75</v>
      </c>
      <c r="E232" s="27" t="s">
        <v>71</v>
      </c>
    </row>
    <row r="233">
      <c r="A233" s="1" t="s">
        <v>76</v>
      </c>
      <c r="E233" s="33" t="s">
        <v>411</v>
      </c>
    </row>
    <row r="234" ht="76.5">
      <c r="A234" s="1" t="s">
        <v>78</v>
      </c>
      <c r="E234" s="27" t="s">
        <v>486</v>
      </c>
    </row>
    <row r="235">
      <c r="A235" s="1" t="s">
        <v>69</v>
      </c>
      <c r="B235" s="1">
        <v>4</v>
      </c>
      <c r="C235" s="26" t="s">
        <v>489</v>
      </c>
      <c r="D235" t="s">
        <v>71</v>
      </c>
      <c r="E235" s="27" t="s">
        <v>490</v>
      </c>
      <c r="F235" s="28" t="s">
        <v>344</v>
      </c>
      <c r="G235" s="29">
        <v>1</v>
      </c>
      <c r="H235" s="28">
        <v>0</v>
      </c>
      <c r="I235" s="30">
        <f>ROUND(G235*H235,P4)</f>
        <v>0</v>
      </c>
      <c r="L235" s="31">
        <v>0</v>
      </c>
      <c r="M235" s="24">
        <f>ROUND(G235*L235,P4)</f>
        <v>0</v>
      </c>
      <c r="N235" s="25" t="s">
        <v>328</v>
      </c>
      <c r="O235" s="32">
        <f>M235*AA235</f>
        <v>0</v>
      </c>
      <c r="P235" s="1">
        <v>3</v>
      </c>
      <c r="AA235" s="1">
        <f>IF(P235=1,$O$3,IF(P235=2,$O$4,$O$5))</f>
        <v>0</v>
      </c>
    </row>
    <row r="236">
      <c r="A236" s="1" t="s">
        <v>75</v>
      </c>
      <c r="E236" s="27" t="s">
        <v>71</v>
      </c>
    </row>
    <row r="237">
      <c r="A237" s="1" t="s">
        <v>76</v>
      </c>
      <c r="E237" s="33" t="s">
        <v>401</v>
      </c>
    </row>
    <row r="238" ht="102">
      <c r="A238" s="1" t="s">
        <v>78</v>
      </c>
      <c r="E238" s="27" t="s">
        <v>491</v>
      </c>
    </row>
    <row r="239">
      <c r="A239" s="1" t="s">
        <v>69</v>
      </c>
      <c r="B239" s="1">
        <v>5</v>
      </c>
      <c r="C239" s="26" t="s">
        <v>492</v>
      </c>
      <c r="D239" t="s">
        <v>71</v>
      </c>
      <c r="E239" s="27" t="s">
        <v>493</v>
      </c>
      <c r="F239" s="28" t="s">
        <v>344</v>
      </c>
      <c r="G239" s="29">
        <v>4</v>
      </c>
      <c r="H239" s="28">
        <v>0</v>
      </c>
      <c r="I239" s="30">
        <f>ROUND(G239*H239,P4)</f>
        <v>0</v>
      </c>
      <c r="L239" s="31">
        <v>0</v>
      </c>
      <c r="M239" s="24">
        <f>ROUND(G239*L239,P4)</f>
        <v>0</v>
      </c>
      <c r="N239" s="25" t="s">
        <v>328</v>
      </c>
      <c r="O239" s="32">
        <f>M239*AA239</f>
        <v>0</v>
      </c>
      <c r="P239" s="1">
        <v>3</v>
      </c>
      <c r="AA239" s="1">
        <f>IF(P239=1,$O$3,IF(P239=2,$O$4,$O$5))</f>
        <v>0</v>
      </c>
    </row>
    <row r="240">
      <c r="A240" s="1" t="s">
        <v>75</v>
      </c>
      <c r="E240" s="27" t="s">
        <v>71</v>
      </c>
    </row>
    <row r="241">
      <c r="A241" s="1" t="s">
        <v>76</v>
      </c>
      <c r="E241" s="33" t="s">
        <v>365</v>
      </c>
    </row>
    <row r="242" ht="102">
      <c r="A242" s="1" t="s">
        <v>78</v>
      </c>
      <c r="E242" s="27" t="s">
        <v>491</v>
      </c>
    </row>
    <row r="243">
      <c r="A243" s="1" t="s">
        <v>69</v>
      </c>
      <c r="B243" s="1">
        <v>6</v>
      </c>
      <c r="C243" s="26" t="s">
        <v>494</v>
      </c>
      <c r="D243" t="s">
        <v>71</v>
      </c>
      <c r="E243" s="27" t="s">
        <v>495</v>
      </c>
      <c r="F243" s="28" t="s">
        <v>111</v>
      </c>
      <c r="G243" s="29">
        <v>0.5</v>
      </c>
      <c r="H243" s="28">
        <v>0</v>
      </c>
      <c r="I243" s="30">
        <f>ROUND(G243*H243,P4)</f>
        <v>0</v>
      </c>
      <c r="L243" s="31">
        <v>0</v>
      </c>
      <c r="M243" s="24">
        <f>ROUND(G243*L243,P4)</f>
        <v>0</v>
      </c>
      <c r="N243" s="25" t="s">
        <v>328</v>
      </c>
      <c r="O243" s="32">
        <f>M243*AA243</f>
        <v>0</v>
      </c>
      <c r="P243" s="1">
        <v>3</v>
      </c>
      <c r="AA243" s="1">
        <f>IF(P243=1,$O$3,IF(P243=2,$O$4,$O$5))</f>
        <v>0</v>
      </c>
    </row>
    <row r="244">
      <c r="A244" s="1" t="s">
        <v>75</v>
      </c>
      <c r="E244" s="27" t="s">
        <v>71</v>
      </c>
    </row>
    <row r="245">
      <c r="A245" s="1" t="s">
        <v>76</v>
      </c>
      <c r="E245" s="33" t="s">
        <v>496</v>
      </c>
    </row>
    <row r="246" ht="153">
      <c r="A246" s="1" t="s">
        <v>78</v>
      </c>
      <c r="E246" s="27" t="s">
        <v>497</v>
      </c>
    </row>
    <row r="247">
      <c r="A247" s="1" t="s">
        <v>69</v>
      </c>
      <c r="B247" s="1">
        <v>7</v>
      </c>
      <c r="C247" s="26" t="s">
        <v>498</v>
      </c>
      <c r="D247" t="s">
        <v>71</v>
      </c>
      <c r="E247" s="27" t="s">
        <v>499</v>
      </c>
      <c r="F247" s="28" t="s">
        <v>111</v>
      </c>
      <c r="G247" s="29">
        <v>0.5</v>
      </c>
      <c r="H247" s="28">
        <v>0</v>
      </c>
      <c r="I247" s="30">
        <f>ROUND(G247*H247,P4)</f>
        <v>0</v>
      </c>
      <c r="L247" s="31">
        <v>0</v>
      </c>
      <c r="M247" s="24">
        <f>ROUND(G247*L247,P4)</f>
        <v>0</v>
      </c>
      <c r="N247" s="25" t="s">
        <v>328</v>
      </c>
      <c r="O247" s="32">
        <f>M247*AA247</f>
        <v>0</v>
      </c>
      <c r="P247" s="1">
        <v>3</v>
      </c>
      <c r="AA247" s="1">
        <f>IF(P247=1,$O$3,IF(P247=2,$O$4,$O$5))</f>
        <v>0</v>
      </c>
    </row>
    <row r="248">
      <c r="A248" s="1" t="s">
        <v>75</v>
      </c>
      <c r="E248" s="27" t="s">
        <v>71</v>
      </c>
    </row>
    <row r="249">
      <c r="A249" s="1" t="s">
        <v>76</v>
      </c>
      <c r="E249" s="33" t="s">
        <v>496</v>
      </c>
    </row>
    <row r="250" ht="127.5">
      <c r="A250" s="1" t="s">
        <v>78</v>
      </c>
      <c r="E250" s="27" t="s">
        <v>500</v>
      </c>
    </row>
    <row r="251">
      <c r="A251" s="1" t="s">
        <v>69</v>
      </c>
      <c r="B251" s="1">
        <v>8</v>
      </c>
      <c r="C251" s="26" t="s">
        <v>501</v>
      </c>
      <c r="D251" t="s">
        <v>71</v>
      </c>
      <c r="E251" s="27" t="s">
        <v>502</v>
      </c>
      <c r="F251" s="28" t="s">
        <v>344</v>
      </c>
      <c r="G251" s="29">
        <v>30</v>
      </c>
      <c r="H251" s="28">
        <v>0</v>
      </c>
      <c r="I251" s="30">
        <f>ROUND(G251*H251,P4)</f>
        <v>0</v>
      </c>
      <c r="L251" s="31">
        <v>0</v>
      </c>
      <c r="M251" s="24">
        <f>ROUND(G251*L251,P4)</f>
        <v>0</v>
      </c>
      <c r="N251" s="25" t="s">
        <v>328</v>
      </c>
      <c r="O251" s="32">
        <f>M251*AA251</f>
        <v>0</v>
      </c>
      <c r="P251" s="1">
        <v>3</v>
      </c>
      <c r="AA251" s="1">
        <f>IF(P251=1,$O$3,IF(P251=2,$O$4,$O$5))</f>
        <v>0</v>
      </c>
    </row>
    <row r="252">
      <c r="A252" s="1" t="s">
        <v>75</v>
      </c>
      <c r="E252" s="27" t="s">
        <v>71</v>
      </c>
    </row>
    <row r="253">
      <c r="A253" s="1" t="s">
        <v>76</v>
      </c>
      <c r="E253" s="33" t="s">
        <v>503</v>
      </c>
    </row>
    <row r="254" ht="153">
      <c r="A254" s="1" t="s">
        <v>78</v>
      </c>
      <c r="E254" s="27" t="s">
        <v>389</v>
      </c>
    </row>
    <row r="255">
      <c r="A255" s="1" t="s">
        <v>69</v>
      </c>
      <c r="B255" s="1">
        <v>9</v>
      </c>
      <c r="C255" s="26" t="s">
        <v>504</v>
      </c>
      <c r="D255" t="s">
        <v>71</v>
      </c>
      <c r="E255" s="27" t="s">
        <v>505</v>
      </c>
      <c r="F255" s="28" t="s">
        <v>344</v>
      </c>
      <c r="G255" s="29">
        <v>30</v>
      </c>
      <c r="H255" s="28">
        <v>0</v>
      </c>
      <c r="I255" s="30">
        <f>ROUND(G255*H255,P4)</f>
        <v>0</v>
      </c>
      <c r="L255" s="31">
        <v>0</v>
      </c>
      <c r="M255" s="24">
        <f>ROUND(G255*L255,P4)</f>
        <v>0</v>
      </c>
      <c r="N255" s="25" t="s">
        <v>328</v>
      </c>
      <c r="O255" s="32">
        <f>M255*AA255</f>
        <v>0</v>
      </c>
      <c r="P255" s="1">
        <v>3</v>
      </c>
      <c r="AA255" s="1">
        <f>IF(P255=1,$O$3,IF(P255=2,$O$4,$O$5))</f>
        <v>0</v>
      </c>
    </row>
    <row r="256">
      <c r="A256" s="1" t="s">
        <v>75</v>
      </c>
      <c r="E256" s="27" t="s">
        <v>71</v>
      </c>
    </row>
    <row r="257">
      <c r="A257" s="1" t="s">
        <v>76</v>
      </c>
      <c r="E257" s="33" t="s">
        <v>503</v>
      </c>
    </row>
    <row r="258" ht="127.5">
      <c r="A258" s="1" t="s">
        <v>78</v>
      </c>
      <c r="E258" s="27" t="s">
        <v>279</v>
      </c>
    </row>
    <row r="259">
      <c r="A259" s="1" t="s">
        <v>69</v>
      </c>
      <c r="B259" s="1">
        <v>10</v>
      </c>
      <c r="C259" s="26" t="s">
        <v>506</v>
      </c>
      <c r="D259" t="s">
        <v>71</v>
      </c>
      <c r="E259" s="27" t="s">
        <v>507</v>
      </c>
      <c r="F259" s="28" t="s">
        <v>344</v>
      </c>
      <c r="G259" s="29">
        <v>5</v>
      </c>
      <c r="H259" s="28">
        <v>0</v>
      </c>
      <c r="I259" s="30">
        <f>ROUND(G259*H259,P4)</f>
        <v>0</v>
      </c>
      <c r="L259" s="31">
        <v>0</v>
      </c>
      <c r="M259" s="24">
        <f>ROUND(G259*L259,P4)</f>
        <v>0</v>
      </c>
      <c r="N259" s="25" t="s">
        <v>328</v>
      </c>
      <c r="O259" s="32">
        <f>M259*AA259</f>
        <v>0</v>
      </c>
      <c r="P259" s="1">
        <v>3</v>
      </c>
      <c r="AA259" s="1">
        <f>IF(P259=1,$O$3,IF(P259=2,$O$4,$O$5))</f>
        <v>0</v>
      </c>
    </row>
    <row r="260">
      <c r="A260" s="1" t="s">
        <v>75</v>
      </c>
      <c r="E260" s="27" t="s">
        <v>71</v>
      </c>
    </row>
    <row r="261">
      <c r="A261" s="1" t="s">
        <v>76</v>
      </c>
      <c r="E261" s="33" t="s">
        <v>508</v>
      </c>
    </row>
    <row r="262" ht="153">
      <c r="A262" s="1" t="s">
        <v>78</v>
      </c>
      <c r="E262" s="27" t="s">
        <v>402</v>
      </c>
    </row>
    <row r="263">
      <c r="A263" s="1" t="s">
        <v>69</v>
      </c>
      <c r="B263" s="1">
        <v>11</v>
      </c>
      <c r="C263" s="26" t="s">
        <v>509</v>
      </c>
      <c r="D263" t="s">
        <v>71</v>
      </c>
      <c r="E263" s="27" t="s">
        <v>510</v>
      </c>
      <c r="F263" s="28" t="s">
        <v>344</v>
      </c>
      <c r="G263" s="29">
        <v>1</v>
      </c>
      <c r="H263" s="28">
        <v>0</v>
      </c>
      <c r="I263" s="30">
        <f>ROUND(G263*H263,P4)</f>
        <v>0</v>
      </c>
      <c r="L263" s="31">
        <v>0</v>
      </c>
      <c r="M263" s="24">
        <f>ROUND(G263*L263,P4)</f>
        <v>0</v>
      </c>
      <c r="N263" s="25" t="s">
        <v>328</v>
      </c>
      <c r="O263" s="32">
        <f>M263*AA263</f>
        <v>0</v>
      </c>
      <c r="P263" s="1">
        <v>3</v>
      </c>
      <c r="AA263" s="1">
        <f>IF(P263=1,$O$3,IF(P263=2,$O$4,$O$5))</f>
        <v>0</v>
      </c>
    </row>
    <row r="264">
      <c r="A264" s="1" t="s">
        <v>75</v>
      </c>
      <c r="E264" s="27" t="s">
        <v>71</v>
      </c>
    </row>
    <row r="265">
      <c r="A265" s="1" t="s">
        <v>76</v>
      </c>
      <c r="E265" s="33" t="s">
        <v>401</v>
      </c>
    </row>
    <row r="266" ht="153">
      <c r="A266" s="1" t="s">
        <v>78</v>
      </c>
      <c r="E266" s="27" t="s">
        <v>389</v>
      </c>
    </row>
    <row r="267">
      <c r="A267" s="1" t="s">
        <v>69</v>
      </c>
      <c r="B267" s="1">
        <v>12</v>
      </c>
      <c r="C267" s="26" t="s">
        <v>511</v>
      </c>
      <c r="D267" t="s">
        <v>71</v>
      </c>
      <c r="E267" s="27" t="s">
        <v>512</v>
      </c>
      <c r="F267" s="28" t="s">
        <v>344</v>
      </c>
      <c r="G267" s="29">
        <v>1</v>
      </c>
      <c r="H267" s="28">
        <v>0</v>
      </c>
      <c r="I267" s="30">
        <f>ROUND(G267*H267,P4)</f>
        <v>0</v>
      </c>
      <c r="L267" s="31">
        <v>0</v>
      </c>
      <c r="M267" s="24">
        <f>ROUND(G267*L267,P4)</f>
        <v>0</v>
      </c>
      <c r="N267" s="25" t="s">
        <v>328</v>
      </c>
      <c r="O267" s="32">
        <f>M267*AA267</f>
        <v>0</v>
      </c>
      <c r="P267" s="1">
        <v>3</v>
      </c>
      <c r="AA267" s="1">
        <f>IF(P267=1,$O$3,IF(P267=2,$O$4,$O$5))</f>
        <v>0</v>
      </c>
    </row>
    <row r="268">
      <c r="A268" s="1" t="s">
        <v>75</v>
      </c>
      <c r="E268" s="27" t="s">
        <v>71</v>
      </c>
    </row>
    <row r="269">
      <c r="A269" s="1" t="s">
        <v>76</v>
      </c>
      <c r="E269" s="33" t="s">
        <v>401</v>
      </c>
    </row>
    <row r="270" ht="127.5">
      <c r="A270" s="1" t="s">
        <v>78</v>
      </c>
      <c r="E270" s="27" t="s">
        <v>279</v>
      </c>
    </row>
    <row r="271">
      <c r="A271" s="1" t="s">
        <v>69</v>
      </c>
      <c r="B271" s="1">
        <v>13</v>
      </c>
      <c r="C271" s="26" t="s">
        <v>513</v>
      </c>
      <c r="D271" t="s">
        <v>71</v>
      </c>
      <c r="E271" s="27" t="s">
        <v>514</v>
      </c>
      <c r="F271" s="28" t="s">
        <v>344</v>
      </c>
      <c r="G271" s="29">
        <v>4</v>
      </c>
      <c r="H271" s="28">
        <v>0</v>
      </c>
      <c r="I271" s="30">
        <f>ROUND(G271*H271,P4)</f>
        <v>0</v>
      </c>
      <c r="L271" s="31">
        <v>0</v>
      </c>
      <c r="M271" s="24">
        <f>ROUND(G271*L271,P4)</f>
        <v>0</v>
      </c>
      <c r="N271" s="25" t="s">
        <v>328</v>
      </c>
      <c r="O271" s="32">
        <f>M271*AA271</f>
        <v>0</v>
      </c>
      <c r="P271" s="1">
        <v>3</v>
      </c>
      <c r="AA271" s="1">
        <f>IF(P271=1,$O$3,IF(P271=2,$O$4,$O$5))</f>
        <v>0</v>
      </c>
    </row>
    <row r="272">
      <c r="A272" s="1" t="s">
        <v>75</v>
      </c>
      <c r="E272" s="27" t="s">
        <v>71</v>
      </c>
    </row>
    <row r="273">
      <c r="A273" s="1" t="s">
        <v>76</v>
      </c>
      <c r="E273" s="33" t="s">
        <v>365</v>
      </c>
    </row>
    <row r="274" ht="153">
      <c r="A274" s="1" t="s">
        <v>78</v>
      </c>
      <c r="E274" s="27" t="s">
        <v>402</v>
      </c>
    </row>
    <row r="275">
      <c r="A275" s="1" t="s">
        <v>69</v>
      </c>
      <c r="B275" s="1">
        <v>14</v>
      </c>
      <c r="C275" s="26" t="s">
        <v>515</v>
      </c>
      <c r="D275" t="s">
        <v>71</v>
      </c>
      <c r="E275" s="27" t="s">
        <v>516</v>
      </c>
      <c r="F275" s="28" t="s">
        <v>344</v>
      </c>
      <c r="G275" s="29">
        <v>3</v>
      </c>
      <c r="H275" s="28">
        <v>0</v>
      </c>
      <c r="I275" s="30">
        <f>ROUND(G275*H275,P4)</f>
        <v>0</v>
      </c>
      <c r="L275" s="31">
        <v>0</v>
      </c>
      <c r="M275" s="24">
        <f>ROUND(G275*L275,P4)</f>
        <v>0</v>
      </c>
      <c r="N275" s="25" t="s">
        <v>328</v>
      </c>
      <c r="O275" s="32">
        <f>M275*AA275</f>
        <v>0</v>
      </c>
      <c r="P275" s="1">
        <v>3</v>
      </c>
      <c r="AA275" s="1">
        <f>IF(P275=1,$O$3,IF(P275=2,$O$4,$O$5))</f>
        <v>0</v>
      </c>
    </row>
    <row r="276">
      <c r="A276" s="1" t="s">
        <v>75</v>
      </c>
      <c r="E276" s="27" t="s">
        <v>71</v>
      </c>
    </row>
    <row r="277">
      <c r="A277" s="1" t="s">
        <v>76</v>
      </c>
      <c r="E277" s="33" t="s">
        <v>349</v>
      </c>
    </row>
    <row r="278" ht="153">
      <c r="A278" s="1" t="s">
        <v>78</v>
      </c>
      <c r="E278" s="27" t="s">
        <v>389</v>
      </c>
    </row>
    <row r="279">
      <c r="A279" s="1" t="s">
        <v>69</v>
      </c>
      <c r="B279" s="1">
        <v>15</v>
      </c>
      <c r="C279" s="26" t="s">
        <v>517</v>
      </c>
      <c r="D279" t="s">
        <v>71</v>
      </c>
      <c r="E279" s="27" t="s">
        <v>518</v>
      </c>
      <c r="F279" s="28" t="s">
        <v>344</v>
      </c>
      <c r="G279" s="29">
        <v>2</v>
      </c>
      <c r="H279" s="28">
        <v>0</v>
      </c>
      <c r="I279" s="30">
        <f>ROUND(G279*H279,P4)</f>
        <v>0</v>
      </c>
      <c r="L279" s="31">
        <v>0</v>
      </c>
      <c r="M279" s="24">
        <f>ROUND(G279*L279,P4)</f>
        <v>0</v>
      </c>
      <c r="N279" s="25" t="s">
        <v>328</v>
      </c>
      <c r="O279" s="32">
        <f>M279*AA279</f>
        <v>0</v>
      </c>
      <c r="P279" s="1">
        <v>3</v>
      </c>
      <c r="AA279" s="1">
        <f>IF(P279=1,$O$3,IF(P279=2,$O$4,$O$5))</f>
        <v>0</v>
      </c>
    </row>
    <row r="280">
      <c r="A280" s="1" t="s">
        <v>75</v>
      </c>
      <c r="E280" s="27" t="s">
        <v>71</v>
      </c>
    </row>
    <row r="281">
      <c r="A281" s="1" t="s">
        <v>76</v>
      </c>
      <c r="E281" s="33" t="s">
        <v>378</v>
      </c>
    </row>
    <row r="282" ht="153">
      <c r="A282" s="1" t="s">
        <v>78</v>
      </c>
      <c r="E282" s="27" t="s">
        <v>389</v>
      </c>
    </row>
    <row r="283">
      <c r="A283" s="1" t="s">
        <v>69</v>
      </c>
      <c r="B283" s="1">
        <v>16</v>
      </c>
      <c r="C283" s="26" t="s">
        <v>519</v>
      </c>
      <c r="D283" t="s">
        <v>71</v>
      </c>
      <c r="E283" s="27" t="s">
        <v>520</v>
      </c>
      <c r="F283" s="28" t="s">
        <v>344</v>
      </c>
      <c r="G283" s="29">
        <v>5</v>
      </c>
      <c r="H283" s="28">
        <v>0</v>
      </c>
      <c r="I283" s="30">
        <f>ROUND(G283*H283,P4)</f>
        <v>0</v>
      </c>
      <c r="L283" s="31">
        <v>0</v>
      </c>
      <c r="M283" s="24">
        <f>ROUND(G283*L283,P4)</f>
        <v>0</v>
      </c>
      <c r="N283" s="25" t="s">
        <v>328</v>
      </c>
      <c r="O283" s="32">
        <f>M283*AA283</f>
        <v>0</v>
      </c>
      <c r="P283" s="1">
        <v>3</v>
      </c>
      <c r="AA283" s="1">
        <f>IF(P283=1,$O$3,IF(P283=2,$O$4,$O$5))</f>
        <v>0</v>
      </c>
    </row>
    <row r="284">
      <c r="A284" s="1" t="s">
        <v>75</v>
      </c>
      <c r="E284" s="27" t="s">
        <v>71</v>
      </c>
    </row>
    <row r="285">
      <c r="A285" s="1" t="s">
        <v>76</v>
      </c>
      <c r="E285" s="33" t="s">
        <v>508</v>
      </c>
    </row>
    <row r="286" ht="127.5">
      <c r="A286" s="1" t="s">
        <v>78</v>
      </c>
      <c r="E286" s="27" t="s">
        <v>279</v>
      </c>
    </row>
    <row r="287">
      <c r="A287" s="1" t="s">
        <v>69</v>
      </c>
      <c r="B287" s="1">
        <v>17</v>
      </c>
      <c r="C287" s="26" t="s">
        <v>399</v>
      </c>
      <c r="D287" t="s">
        <v>71</v>
      </c>
      <c r="E287" s="27" t="s">
        <v>400</v>
      </c>
      <c r="F287" s="28" t="s">
        <v>344</v>
      </c>
      <c r="G287" s="29">
        <v>1</v>
      </c>
      <c r="H287" s="28">
        <v>0</v>
      </c>
      <c r="I287" s="30">
        <f>ROUND(G287*H287,P4)</f>
        <v>0</v>
      </c>
      <c r="L287" s="31">
        <v>0</v>
      </c>
      <c r="M287" s="24">
        <f>ROUND(G287*L287,P4)</f>
        <v>0</v>
      </c>
      <c r="N287" s="25" t="s">
        <v>328</v>
      </c>
      <c r="O287" s="32">
        <f>M287*AA287</f>
        <v>0</v>
      </c>
      <c r="P287" s="1">
        <v>3</v>
      </c>
      <c r="AA287" s="1">
        <f>IF(P287=1,$O$3,IF(P287=2,$O$4,$O$5))</f>
        <v>0</v>
      </c>
    </row>
    <row r="288">
      <c r="A288" s="1" t="s">
        <v>75</v>
      </c>
      <c r="E288" s="27" t="s">
        <v>71</v>
      </c>
    </row>
    <row r="289">
      <c r="A289" s="1" t="s">
        <v>76</v>
      </c>
      <c r="E289" s="33" t="s">
        <v>401</v>
      </c>
    </row>
    <row r="290" ht="153">
      <c r="A290" s="1" t="s">
        <v>78</v>
      </c>
      <c r="E290" s="27" t="s">
        <v>402</v>
      </c>
    </row>
    <row r="291">
      <c r="A291" s="1" t="s">
        <v>69</v>
      </c>
      <c r="B291" s="1">
        <v>18</v>
      </c>
      <c r="C291" s="26" t="s">
        <v>521</v>
      </c>
      <c r="D291" t="s">
        <v>71</v>
      </c>
      <c r="E291" s="27" t="s">
        <v>522</v>
      </c>
      <c r="F291" s="28" t="s">
        <v>344</v>
      </c>
      <c r="G291" s="29">
        <v>1</v>
      </c>
      <c r="H291" s="28">
        <v>0</v>
      </c>
      <c r="I291" s="30">
        <f>ROUND(G291*H291,P4)</f>
        <v>0</v>
      </c>
      <c r="L291" s="31">
        <v>0</v>
      </c>
      <c r="M291" s="24">
        <f>ROUND(G291*L291,P4)</f>
        <v>0</v>
      </c>
      <c r="N291" s="25" t="s">
        <v>328</v>
      </c>
      <c r="O291" s="32">
        <f>M291*AA291</f>
        <v>0</v>
      </c>
      <c r="P291" s="1">
        <v>3</v>
      </c>
      <c r="AA291" s="1">
        <f>IF(P291=1,$O$3,IF(P291=2,$O$4,$O$5))</f>
        <v>0</v>
      </c>
    </row>
    <row r="292">
      <c r="A292" s="1" t="s">
        <v>75</v>
      </c>
      <c r="E292" s="27" t="s">
        <v>71</v>
      </c>
    </row>
    <row r="293">
      <c r="A293" s="1" t="s">
        <v>76</v>
      </c>
      <c r="E293" s="33" t="s">
        <v>401</v>
      </c>
    </row>
    <row r="294" ht="153">
      <c r="A294" s="1" t="s">
        <v>78</v>
      </c>
      <c r="E294" s="27" t="s">
        <v>389</v>
      </c>
    </row>
    <row r="295">
      <c r="A295" s="1" t="s">
        <v>69</v>
      </c>
      <c r="B295" s="1">
        <v>19</v>
      </c>
      <c r="C295" s="26" t="s">
        <v>523</v>
      </c>
      <c r="D295" t="s">
        <v>71</v>
      </c>
      <c r="E295" s="27" t="s">
        <v>524</v>
      </c>
      <c r="F295" s="28" t="s">
        <v>344</v>
      </c>
      <c r="G295" s="29">
        <v>1</v>
      </c>
      <c r="H295" s="28">
        <v>0</v>
      </c>
      <c r="I295" s="30">
        <f>ROUND(G295*H295,P4)</f>
        <v>0</v>
      </c>
      <c r="L295" s="31">
        <v>0</v>
      </c>
      <c r="M295" s="24">
        <f>ROUND(G295*L295,P4)</f>
        <v>0</v>
      </c>
      <c r="N295" s="25" t="s">
        <v>328</v>
      </c>
      <c r="O295" s="32">
        <f>M295*AA295</f>
        <v>0</v>
      </c>
      <c r="P295" s="1">
        <v>3</v>
      </c>
      <c r="AA295" s="1">
        <f>IF(P295=1,$O$3,IF(P295=2,$O$4,$O$5))</f>
        <v>0</v>
      </c>
    </row>
    <row r="296">
      <c r="A296" s="1" t="s">
        <v>75</v>
      </c>
      <c r="E296" s="27" t="s">
        <v>71</v>
      </c>
    </row>
    <row r="297">
      <c r="A297" s="1" t="s">
        <v>76</v>
      </c>
      <c r="E297" s="33" t="s">
        <v>401</v>
      </c>
    </row>
    <row r="298" ht="127.5">
      <c r="A298" s="1" t="s">
        <v>78</v>
      </c>
      <c r="E298" s="27" t="s">
        <v>279</v>
      </c>
    </row>
    <row r="299">
      <c r="A299" s="1" t="s">
        <v>69</v>
      </c>
      <c r="B299" s="1">
        <v>20</v>
      </c>
      <c r="C299" s="26" t="s">
        <v>525</v>
      </c>
      <c r="D299" t="s">
        <v>71</v>
      </c>
      <c r="E299" s="27" t="s">
        <v>526</v>
      </c>
      <c r="F299" s="28" t="s">
        <v>344</v>
      </c>
      <c r="G299" s="29">
        <v>1</v>
      </c>
      <c r="H299" s="28">
        <v>0</v>
      </c>
      <c r="I299" s="30">
        <f>ROUND(G299*H299,P4)</f>
        <v>0</v>
      </c>
      <c r="L299" s="31">
        <v>0</v>
      </c>
      <c r="M299" s="24">
        <f>ROUND(G299*L299,P4)</f>
        <v>0</v>
      </c>
      <c r="N299" s="25" t="s">
        <v>328</v>
      </c>
      <c r="O299" s="32">
        <f>M299*AA299</f>
        <v>0</v>
      </c>
      <c r="P299" s="1">
        <v>3</v>
      </c>
      <c r="AA299" s="1">
        <f>IF(P299=1,$O$3,IF(P299=2,$O$4,$O$5))</f>
        <v>0</v>
      </c>
    </row>
    <row r="300">
      <c r="A300" s="1" t="s">
        <v>75</v>
      </c>
      <c r="E300" s="27" t="s">
        <v>71</v>
      </c>
    </row>
    <row r="301">
      <c r="A301" s="1" t="s">
        <v>76</v>
      </c>
      <c r="E301" s="33" t="s">
        <v>401</v>
      </c>
    </row>
    <row r="302" ht="153">
      <c r="A302" s="1" t="s">
        <v>78</v>
      </c>
      <c r="E302" s="27" t="s">
        <v>389</v>
      </c>
    </row>
    <row r="303">
      <c r="A303" s="1" t="s">
        <v>69</v>
      </c>
      <c r="B303" s="1">
        <v>21</v>
      </c>
      <c r="C303" s="26" t="s">
        <v>527</v>
      </c>
      <c r="D303" t="s">
        <v>71</v>
      </c>
      <c r="E303" s="27" t="s">
        <v>528</v>
      </c>
      <c r="F303" s="28" t="s">
        <v>344</v>
      </c>
      <c r="G303" s="29">
        <v>1</v>
      </c>
      <c r="H303" s="28">
        <v>0</v>
      </c>
      <c r="I303" s="30">
        <f>ROUND(G303*H303,P4)</f>
        <v>0</v>
      </c>
      <c r="L303" s="31">
        <v>0</v>
      </c>
      <c r="M303" s="24">
        <f>ROUND(G303*L303,P4)</f>
        <v>0</v>
      </c>
      <c r="N303" s="25" t="s">
        <v>328</v>
      </c>
      <c r="O303" s="32">
        <f>M303*AA303</f>
        <v>0</v>
      </c>
      <c r="P303" s="1">
        <v>3</v>
      </c>
      <c r="AA303" s="1">
        <f>IF(P303=1,$O$3,IF(P303=2,$O$4,$O$5))</f>
        <v>0</v>
      </c>
    </row>
    <row r="304">
      <c r="A304" s="1" t="s">
        <v>75</v>
      </c>
      <c r="E304" s="27" t="s">
        <v>71</v>
      </c>
    </row>
    <row r="305">
      <c r="A305" s="1" t="s">
        <v>76</v>
      </c>
      <c r="E305" s="33" t="s">
        <v>401</v>
      </c>
    </row>
    <row r="306" ht="127.5">
      <c r="A306" s="1" t="s">
        <v>78</v>
      </c>
      <c r="E306" s="27" t="s">
        <v>279</v>
      </c>
    </row>
    <row r="307">
      <c r="A307" s="1" t="s">
        <v>69</v>
      </c>
      <c r="B307" s="1">
        <v>22</v>
      </c>
      <c r="C307" s="26" t="s">
        <v>529</v>
      </c>
      <c r="D307" t="s">
        <v>71</v>
      </c>
      <c r="E307" s="27" t="s">
        <v>530</v>
      </c>
      <c r="F307" s="28" t="s">
        <v>344</v>
      </c>
      <c r="G307" s="29">
        <v>1</v>
      </c>
      <c r="H307" s="28">
        <v>0</v>
      </c>
      <c r="I307" s="30">
        <f>ROUND(G307*H307,P4)</f>
        <v>0</v>
      </c>
      <c r="L307" s="31">
        <v>0</v>
      </c>
      <c r="M307" s="24">
        <f>ROUND(G307*L307,P4)</f>
        <v>0</v>
      </c>
      <c r="N307" s="25" t="s">
        <v>328</v>
      </c>
      <c r="O307" s="32">
        <f>M307*AA307</f>
        <v>0</v>
      </c>
      <c r="P307" s="1">
        <v>3</v>
      </c>
      <c r="AA307" s="1">
        <f>IF(P307=1,$O$3,IF(P307=2,$O$4,$O$5))</f>
        <v>0</v>
      </c>
    </row>
    <row r="308">
      <c r="A308" s="1" t="s">
        <v>75</v>
      </c>
      <c r="E308" s="27" t="s">
        <v>71</v>
      </c>
    </row>
    <row r="309">
      <c r="A309" s="1" t="s">
        <v>76</v>
      </c>
      <c r="E309" s="33" t="s">
        <v>401</v>
      </c>
    </row>
    <row r="310" ht="153">
      <c r="A310" s="1" t="s">
        <v>78</v>
      </c>
      <c r="E310" s="27" t="s">
        <v>389</v>
      </c>
    </row>
    <row r="311">
      <c r="A311" s="1" t="s">
        <v>69</v>
      </c>
      <c r="B311" s="1">
        <v>23</v>
      </c>
      <c r="C311" s="26" t="s">
        <v>531</v>
      </c>
      <c r="D311" t="s">
        <v>71</v>
      </c>
      <c r="E311" s="27" t="s">
        <v>532</v>
      </c>
      <c r="F311" s="28" t="s">
        <v>344</v>
      </c>
      <c r="G311" s="29">
        <v>2</v>
      </c>
      <c r="H311" s="28">
        <v>0</v>
      </c>
      <c r="I311" s="30">
        <f>ROUND(G311*H311,P4)</f>
        <v>0</v>
      </c>
      <c r="L311" s="31">
        <v>0</v>
      </c>
      <c r="M311" s="24">
        <f>ROUND(G311*L311,P4)</f>
        <v>0</v>
      </c>
      <c r="N311" s="25" t="s">
        <v>328</v>
      </c>
      <c r="O311" s="32">
        <f>M311*AA311</f>
        <v>0</v>
      </c>
      <c r="P311" s="1">
        <v>3</v>
      </c>
      <c r="AA311" s="1">
        <f>IF(P311=1,$O$3,IF(P311=2,$O$4,$O$5))</f>
        <v>0</v>
      </c>
    </row>
    <row r="312">
      <c r="A312" s="1" t="s">
        <v>75</v>
      </c>
      <c r="E312" s="27" t="s">
        <v>71</v>
      </c>
    </row>
    <row r="313">
      <c r="A313" s="1" t="s">
        <v>76</v>
      </c>
      <c r="E313" s="33" t="s">
        <v>378</v>
      </c>
    </row>
    <row r="314" ht="153">
      <c r="A314" s="1" t="s">
        <v>78</v>
      </c>
      <c r="E314" s="27" t="s">
        <v>389</v>
      </c>
    </row>
    <row r="315">
      <c r="A315" s="1" t="s">
        <v>69</v>
      </c>
      <c r="B315" s="1">
        <v>24</v>
      </c>
      <c r="C315" s="26" t="s">
        <v>533</v>
      </c>
      <c r="D315" t="s">
        <v>71</v>
      </c>
      <c r="E315" s="27" t="s">
        <v>534</v>
      </c>
      <c r="F315" s="28" t="s">
        <v>344</v>
      </c>
      <c r="G315" s="29">
        <v>1</v>
      </c>
      <c r="H315" s="28">
        <v>0</v>
      </c>
      <c r="I315" s="30">
        <f>ROUND(G315*H315,P4)</f>
        <v>0</v>
      </c>
      <c r="L315" s="31">
        <v>0</v>
      </c>
      <c r="M315" s="24">
        <f>ROUND(G315*L315,P4)</f>
        <v>0</v>
      </c>
      <c r="N315" s="25" t="s">
        <v>328</v>
      </c>
      <c r="O315" s="32">
        <f>M315*AA315</f>
        <v>0</v>
      </c>
      <c r="P315" s="1">
        <v>3</v>
      </c>
      <c r="AA315" s="1">
        <f>IF(P315=1,$O$3,IF(P315=2,$O$4,$O$5))</f>
        <v>0</v>
      </c>
    </row>
    <row r="316">
      <c r="A316" s="1" t="s">
        <v>75</v>
      </c>
      <c r="E316" s="27" t="s">
        <v>71</v>
      </c>
    </row>
    <row r="317">
      <c r="A317" s="1" t="s">
        <v>76</v>
      </c>
      <c r="E317" s="33" t="s">
        <v>401</v>
      </c>
    </row>
    <row r="318" ht="178.5">
      <c r="A318" s="1" t="s">
        <v>78</v>
      </c>
      <c r="E318" s="27" t="s">
        <v>535</v>
      </c>
    </row>
    <row r="319">
      <c r="A319" s="1" t="s">
        <v>69</v>
      </c>
      <c r="B319" s="1">
        <v>25</v>
      </c>
      <c r="C319" s="26" t="s">
        <v>536</v>
      </c>
      <c r="D319" t="s">
        <v>71</v>
      </c>
      <c r="E319" s="27" t="s">
        <v>537</v>
      </c>
      <c r="F319" s="28" t="s">
        <v>344</v>
      </c>
      <c r="G319" s="29">
        <v>1</v>
      </c>
      <c r="H319" s="28">
        <v>0</v>
      </c>
      <c r="I319" s="30">
        <f>ROUND(G319*H319,P4)</f>
        <v>0</v>
      </c>
      <c r="L319" s="31">
        <v>0</v>
      </c>
      <c r="M319" s="24">
        <f>ROUND(G319*L319,P4)</f>
        <v>0</v>
      </c>
      <c r="N319" s="25" t="s">
        <v>328</v>
      </c>
      <c r="O319" s="32">
        <f>M319*AA319</f>
        <v>0</v>
      </c>
      <c r="P319" s="1">
        <v>3</v>
      </c>
      <c r="AA319" s="1">
        <f>IF(P319=1,$O$3,IF(P319=2,$O$4,$O$5))</f>
        <v>0</v>
      </c>
    </row>
    <row r="320">
      <c r="A320" s="1" t="s">
        <v>75</v>
      </c>
      <c r="E320" s="27" t="s">
        <v>71</v>
      </c>
    </row>
    <row r="321">
      <c r="A321" s="1" t="s">
        <v>76</v>
      </c>
      <c r="E321" s="33" t="s">
        <v>401</v>
      </c>
    </row>
    <row r="322" ht="178.5">
      <c r="A322" s="1" t="s">
        <v>78</v>
      </c>
      <c r="E322" s="27" t="s">
        <v>535</v>
      </c>
    </row>
    <row r="323">
      <c r="A323" s="1" t="s">
        <v>69</v>
      </c>
      <c r="B323" s="1">
        <v>26</v>
      </c>
      <c r="C323" s="26" t="s">
        <v>538</v>
      </c>
      <c r="D323" t="s">
        <v>71</v>
      </c>
      <c r="E323" s="27" t="s">
        <v>539</v>
      </c>
      <c r="F323" s="28" t="s">
        <v>344</v>
      </c>
      <c r="G323" s="29">
        <v>1</v>
      </c>
      <c r="H323" s="28">
        <v>0</v>
      </c>
      <c r="I323" s="30">
        <f>ROUND(G323*H323,P4)</f>
        <v>0</v>
      </c>
      <c r="L323" s="31">
        <v>0</v>
      </c>
      <c r="M323" s="24">
        <f>ROUND(G323*L323,P4)</f>
        <v>0</v>
      </c>
      <c r="N323" s="25" t="s">
        <v>328</v>
      </c>
      <c r="O323" s="32">
        <f>M323*AA323</f>
        <v>0</v>
      </c>
      <c r="P323" s="1">
        <v>3</v>
      </c>
      <c r="AA323" s="1">
        <f>IF(P323=1,$O$3,IF(P323=2,$O$4,$O$5))</f>
        <v>0</v>
      </c>
    </row>
    <row r="324">
      <c r="A324" s="1" t="s">
        <v>75</v>
      </c>
      <c r="E324" s="27" t="s">
        <v>71</v>
      </c>
    </row>
    <row r="325">
      <c r="A325" s="1" t="s">
        <v>76</v>
      </c>
      <c r="E325" s="33" t="s">
        <v>401</v>
      </c>
    </row>
    <row r="326" ht="153">
      <c r="A326" s="1" t="s">
        <v>78</v>
      </c>
      <c r="E326" s="27" t="s">
        <v>389</v>
      </c>
    </row>
    <row r="327">
      <c r="A327" s="1" t="s">
        <v>69</v>
      </c>
      <c r="B327" s="1">
        <v>27</v>
      </c>
      <c r="C327" s="26" t="s">
        <v>540</v>
      </c>
      <c r="D327" t="s">
        <v>71</v>
      </c>
      <c r="E327" s="27" t="s">
        <v>541</v>
      </c>
      <c r="F327" s="28" t="s">
        <v>344</v>
      </c>
      <c r="G327" s="29">
        <v>2</v>
      </c>
      <c r="H327" s="28">
        <v>0</v>
      </c>
      <c r="I327" s="30">
        <f>ROUND(G327*H327,P4)</f>
        <v>0</v>
      </c>
      <c r="L327" s="31">
        <v>0</v>
      </c>
      <c r="M327" s="24">
        <f>ROUND(G327*L327,P4)</f>
        <v>0</v>
      </c>
      <c r="N327" s="25" t="s">
        <v>328</v>
      </c>
      <c r="O327" s="32">
        <f>M327*AA327</f>
        <v>0</v>
      </c>
      <c r="P327" s="1">
        <v>3</v>
      </c>
      <c r="AA327" s="1">
        <f>IF(P327=1,$O$3,IF(P327=2,$O$4,$O$5))</f>
        <v>0</v>
      </c>
    </row>
    <row r="328">
      <c r="A328" s="1" t="s">
        <v>75</v>
      </c>
      <c r="E328" s="27" t="s">
        <v>71</v>
      </c>
    </row>
    <row r="329">
      <c r="A329" s="1" t="s">
        <v>76</v>
      </c>
      <c r="E329" s="33" t="s">
        <v>378</v>
      </c>
    </row>
    <row r="330" ht="153">
      <c r="A330" s="1" t="s">
        <v>78</v>
      </c>
      <c r="E330" s="27" t="s">
        <v>389</v>
      </c>
    </row>
    <row r="331">
      <c r="A331" s="1" t="s">
        <v>69</v>
      </c>
      <c r="B331" s="1">
        <v>28</v>
      </c>
      <c r="C331" s="26" t="s">
        <v>542</v>
      </c>
      <c r="D331" t="s">
        <v>71</v>
      </c>
      <c r="E331" s="27" t="s">
        <v>543</v>
      </c>
      <c r="F331" s="28" t="s">
        <v>344</v>
      </c>
      <c r="G331" s="29">
        <v>2</v>
      </c>
      <c r="H331" s="28">
        <v>0</v>
      </c>
      <c r="I331" s="30">
        <f>ROUND(G331*H331,P4)</f>
        <v>0</v>
      </c>
      <c r="L331" s="31">
        <v>0</v>
      </c>
      <c r="M331" s="24">
        <f>ROUND(G331*L331,P4)</f>
        <v>0</v>
      </c>
      <c r="N331" s="25" t="s">
        <v>328</v>
      </c>
      <c r="O331" s="32">
        <f>M331*AA331</f>
        <v>0</v>
      </c>
      <c r="P331" s="1">
        <v>3</v>
      </c>
      <c r="AA331" s="1">
        <f>IF(P331=1,$O$3,IF(P331=2,$O$4,$O$5))</f>
        <v>0</v>
      </c>
    </row>
    <row r="332">
      <c r="A332" s="1" t="s">
        <v>75</v>
      </c>
      <c r="E332" s="27" t="s">
        <v>71</v>
      </c>
    </row>
    <row r="333">
      <c r="A333" s="1" t="s">
        <v>76</v>
      </c>
      <c r="E333" s="33" t="s">
        <v>378</v>
      </c>
    </row>
    <row r="334" ht="127.5">
      <c r="A334" s="1" t="s">
        <v>78</v>
      </c>
      <c r="E334" s="27" t="s">
        <v>279</v>
      </c>
    </row>
    <row r="335">
      <c r="A335" s="1" t="s">
        <v>69</v>
      </c>
      <c r="B335" s="1">
        <v>29</v>
      </c>
      <c r="C335" s="26" t="s">
        <v>544</v>
      </c>
      <c r="D335" t="s">
        <v>71</v>
      </c>
      <c r="E335" s="27" t="s">
        <v>545</v>
      </c>
      <c r="F335" s="28" t="s">
        <v>344</v>
      </c>
      <c r="G335" s="29">
        <v>1</v>
      </c>
      <c r="H335" s="28">
        <v>0</v>
      </c>
      <c r="I335" s="30">
        <f>ROUND(G335*H335,P4)</f>
        <v>0</v>
      </c>
      <c r="L335" s="31">
        <v>0</v>
      </c>
      <c r="M335" s="24">
        <f>ROUND(G335*L335,P4)</f>
        <v>0</v>
      </c>
      <c r="N335" s="25" t="s">
        <v>328</v>
      </c>
      <c r="O335" s="32">
        <f>M335*AA335</f>
        <v>0</v>
      </c>
      <c r="P335" s="1">
        <v>3</v>
      </c>
      <c r="AA335" s="1">
        <f>IF(P335=1,$O$3,IF(P335=2,$O$4,$O$5))</f>
        <v>0</v>
      </c>
    </row>
    <row r="336">
      <c r="A336" s="1" t="s">
        <v>75</v>
      </c>
      <c r="E336" s="27" t="s">
        <v>71</v>
      </c>
    </row>
    <row r="337">
      <c r="A337" s="1" t="s">
        <v>76</v>
      </c>
      <c r="E337" s="33" t="s">
        <v>401</v>
      </c>
    </row>
    <row r="338" ht="127.5">
      <c r="A338" s="1" t="s">
        <v>78</v>
      </c>
      <c r="E338" s="27" t="s">
        <v>279</v>
      </c>
    </row>
    <row r="339">
      <c r="A339" s="1" t="s">
        <v>69</v>
      </c>
      <c r="B339" s="1">
        <v>30</v>
      </c>
      <c r="C339" s="26" t="s">
        <v>546</v>
      </c>
      <c r="D339" t="s">
        <v>71</v>
      </c>
      <c r="E339" s="27" t="s">
        <v>547</v>
      </c>
      <c r="F339" s="28" t="s">
        <v>330</v>
      </c>
      <c r="G339" s="29">
        <v>10</v>
      </c>
      <c r="H339" s="28">
        <v>0</v>
      </c>
      <c r="I339" s="30">
        <f>ROUND(G339*H339,P4)</f>
        <v>0</v>
      </c>
      <c r="L339" s="31">
        <v>0</v>
      </c>
      <c r="M339" s="24">
        <f>ROUND(G339*L339,P4)</f>
        <v>0</v>
      </c>
      <c r="N339" s="25" t="s">
        <v>328</v>
      </c>
      <c r="O339" s="32">
        <f>M339*AA339</f>
        <v>0</v>
      </c>
      <c r="P339" s="1">
        <v>3</v>
      </c>
      <c r="AA339" s="1">
        <f>IF(P339=1,$O$3,IF(P339=2,$O$4,$O$5))</f>
        <v>0</v>
      </c>
    </row>
    <row r="340">
      <c r="A340" s="1" t="s">
        <v>75</v>
      </c>
      <c r="E340" s="27" t="s">
        <v>71</v>
      </c>
    </row>
    <row r="341">
      <c r="A341" s="1" t="s">
        <v>76</v>
      </c>
      <c r="E341" s="33" t="s">
        <v>548</v>
      </c>
    </row>
    <row r="342" ht="153">
      <c r="A342" s="1" t="s">
        <v>78</v>
      </c>
      <c r="E342" s="27" t="s">
        <v>371</v>
      </c>
    </row>
    <row r="343">
      <c r="A343" s="1" t="s">
        <v>69</v>
      </c>
      <c r="B343" s="1">
        <v>31</v>
      </c>
      <c r="C343" s="26" t="s">
        <v>549</v>
      </c>
      <c r="D343" t="s">
        <v>71</v>
      </c>
      <c r="E343" s="27" t="s">
        <v>550</v>
      </c>
      <c r="F343" s="28" t="s">
        <v>330</v>
      </c>
      <c r="G343" s="29">
        <v>10</v>
      </c>
      <c r="H343" s="28">
        <v>0</v>
      </c>
      <c r="I343" s="30">
        <f>ROUND(G343*H343,P4)</f>
        <v>0</v>
      </c>
      <c r="L343" s="31">
        <v>0</v>
      </c>
      <c r="M343" s="24">
        <f>ROUND(G343*L343,P4)</f>
        <v>0</v>
      </c>
      <c r="N343" s="25" t="s">
        <v>328</v>
      </c>
      <c r="O343" s="32">
        <f>M343*AA343</f>
        <v>0</v>
      </c>
      <c r="P343" s="1">
        <v>3</v>
      </c>
      <c r="AA343" s="1">
        <f>IF(P343=1,$O$3,IF(P343=2,$O$4,$O$5))</f>
        <v>0</v>
      </c>
    </row>
    <row r="344">
      <c r="A344" s="1" t="s">
        <v>75</v>
      </c>
      <c r="E344" s="27" t="s">
        <v>71</v>
      </c>
    </row>
    <row r="345">
      <c r="A345" s="1" t="s">
        <v>76</v>
      </c>
      <c r="E345" s="33" t="s">
        <v>548</v>
      </c>
    </row>
    <row r="346" ht="127.5">
      <c r="A346" s="1" t="s">
        <v>78</v>
      </c>
      <c r="E346" s="27" t="s">
        <v>374</v>
      </c>
    </row>
    <row r="347">
      <c r="A347" s="1" t="s">
        <v>69</v>
      </c>
      <c r="B347" s="1">
        <v>32</v>
      </c>
      <c r="C347" s="26" t="s">
        <v>551</v>
      </c>
      <c r="D347" t="s">
        <v>71</v>
      </c>
      <c r="E347" s="27" t="s">
        <v>552</v>
      </c>
      <c r="F347" s="28" t="s">
        <v>344</v>
      </c>
      <c r="G347" s="29">
        <v>1</v>
      </c>
      <c r="H347" s="28">
        <v>0</v>
      </c>
      <c r="I347" s="30">
        <f>ROUND(G347*H347,P4)</f>
        <v>0</v>
      </c>
      <c r="L347" s="31">
        <v>0</v>
      </c>
      <c r="M347" s="24">
        <f>ROUND(G347*L347,P4)</f>
        <v>0</v>
      </c>
      <c r="N347" s="25" t="s">
        <v>328</v>
      </c>
      <c r="O347" s="32">
        <f>M347*AA347</f>
        <v>0</v>
      </c>
      <c r="P347" s="1">
        <v>3</v>
      </c>
      <c r="AA347" s="1">
        <f>IF(P347=1,$O$3,IF(P347=2,$O$4,$O$5))</f>
        <v>0</v>
      </c>
    </row>
    <row r="348">
      <c r="A348" s="1" t="s">
        <v>75</v>
      </c>
      <c r="E348" s="27" t="s">
        <v>71</v>
      </c>
    </row>
    <row r="349">
      <c r="A349" s="1" t="s">
        <v>76</v>
      </c>
      <c r="E349" s="33" t="s">
        <v>401</v>
      </c>
    </row>
    <row r="350" ht="153">
      <c r="A350" s="1" t="s">
        <v>78</v>
      </c>
      <c r="E350" s="27" t="s">
        <v>389</v>
      </c>
    </row>
    <row r="351">
      <c r="A351" s="1" t="s">
        <v>69</v>
      </c>
      <c r="B351" s="1">
        <v>33</v>
      </c>
      <c r="C351" s="26" t="s">
        <v>553</v>
      </c>
      <c r="D351" t="s">
        <v>71</v>
      </c>
      <c r="E351" s="27" t="s">
        <v>554</v>
      </c>
      <c r="F351" s="28" t="s">
        <v>344</v>
      </c>
      <c r="G351" s="29">
        <v>1</v>
      </c>
      <c r="H351" s="28">
        <v>0</v>
      </c>
      <c r="I351" s="30">
        <f>ROUND(G351*H351,P4)</f>
        <v>0</v>
      </c>
      <c r="L351" s="31">
        <v>0</v>
      </c>
      <c r="M351" s="24">
        <f>ROUND(G351*L351,P4)</f>
        <v>0</v>
      </c>
      <c r="N351" s="25" t="s">
        <v>328</v>
      </c>
      <c r="O351" s="32">
        <f>M351*AA351</f>
        <v>0</v>
      </c>
      <c r="P351" s="1">
        <v>3</v>
      </c>
      <c r="AA351" s="1">
        <f>IF(P351=1,$O$3,IF(P351=2,$O$4,$O$5))</f>
        <v>0</v>
      </c>
    </row>
    <row r="352">
      <c r="A352" s="1" t="s">
        <v>75</v>
      </c>
      <c r="E352" s="27" t="s">
        <v>71</v>
      </c>
    </row>
    <row r="353">
      <c r="A353" s="1" t="s">
        <v>76</v>
      </c>
      <c r="E353" s="33" t="s">
        <v>401</v>
      </c>
    </row>
    <row r="354" ht="127.5">
      <c r="A354" s="1" t="s">
        <v>78</v>
      </c>
      <c r="E354" s="27" t="s">
        <v>279</v>
      </c>
    </row>
    <row r="355">
      <c r="A355" s="1" t="s">
        <v>69</v>
      </c>
      <c r="B355" s="1">
        <v>34</v>
      </c>
      <c r="C355" s="26" t="s">
        <v>555</v>
      </c>
      <c r="D355" t="s">
        <v>71</v>
      </c>
      <c r="E355" s="27" t="s">
        <v>556</v>
      </c>
      <c r="F355" s="28" t="s">
        <v>344</v>
      </c>
      <c r="G355" s="29">
        <v>1</v>
      </c>
      <c r="H355" s="28">
        <v>0</v>
      </c>
      <c r="I355" s="30">
        <f>ROUND(G355*H355,P4)</f>
        <v>0</v>
      </c>
      <c r="L355" s="31">
        <v>0</v>
      </c>
      <c r="M355" s="24">
        <f>ROUND(G355*L355,P4)</f>
        <v>0</v>
      </c>
      <c r="N355" s="25" t="s">
        <v>328</v>
      </c>
      <c r="O355" s="32">
        <f>M355*AA355</f>
        <v>0</v>
      </c>
      <c r="P355" s="1">
        <v>3</v>
      </c>
      <c r="AA355" s="1">
        <f>IF(P355=1,$O$3,IF(P355=2,$O$4,$O$5))</f>
        <v>0</v>
      </c>
    </row>
    <row r="356">
      <c r="A356" s="1" t="s">
        <v>75</v>
      </c>
      <c r="E356" s="27" t="s">
        <v>71</v>
      </c>
    </row>
    <row r="357">
      <c r="A357" s="1" t="s">
        <v>76</v>
      </c>
      <c r="E357" s="33" t="s">
        <v>401</v>
      </c>
    </row>
    <row r="358" ht="140.25">
      <c r="A358" s="1" t="s">
        <v>78</v>
      </c>
      <c r="E358" s="27" t="s">
        <v>557</v>
      </c>
    </row>
    <row r="359">
      <c r="A359" s="1" t="s">
        <v>69</v>
      </c>
      <c r="B359" s="1">
        <v>35</v>
      </c>
      <c r="C359" s="26" t="s">
        <v>558</v>
      </c>
      <c r="D359" t="s">
        <v>71</v>
      </c>
      <c r="E359" s="27" t="s">
        <v>559</v>
      </c>
      <c r="F359" s="28" t="s">
        <v>344</v>
      </c>
      <c r="G359" s="29">
        <v>1</v>
      </c>
      <c r="H359" s="28">
        <v>0</v>
      </c>
      <c r="I359" s="30">
        <f>ROUND(G359*H359,P4)</f>
        <v>0</v>
      </c>
      <c r="L359" s="31">
        <v>0</v>
      </c>
      <c r="M359" s="24">
        <f>ROUND(G359*L359,P4)</f>
        <v>0</v>
      </c>
      <c r="N359" s="25" t="s">
        <v>328</v>
      </c>
      <c r="O359" s="32">
        <f>M359*AA359</f>
        <v>0</v>
      </c>
      <c r="P359" s="1">
        <v>3</v>
      </c>
      <c r="AA359" s="1">
        <f>IF(P359=1,$O$3,IF(P359=2,$O$4,$O$5))</f>
        <v>0</v>
      </c>
    </row>
    <row r="360">
      <c r="A360" s="1" t="s">
        <v>75</v>
      </c>
      <c r="E360" s="27" t="s">
        <v>71</v>
      </c>
    </row>
    <row r="361">
      <c r="A361" s="1" t="s">
        <v>76</v>
      </c>
      <c r="E361" s="33" t="s">
        <v>401</v>
      </c>
    </row>
    <row r="362" ht="127.5">
      <c r="A362" s="1" t="s">
        <v>78</v>
      </c>
      <c r="E362" s="27" t="s">
        <v>279</v>
      </c>
    </row>
    <row r="363">
      <c r="A363" s="1" t="s">
        <v>69</v>
      </c>
      <c r="B363" s="1">
        <v>36</v>
      </c>
      <c r="C363" s="26" t="s">
        <v>560</v>
      </c>
      <c r="D363" t="s">
        <v>71</v>
      </c>
      <c r="E363" s="27" t="s">
        <v>561</v>
      </c>
      <c r="F363" s="28" t="s">
        <v>344</v>
      </c>
      <c r="G363" s="29">
        <v>1</v>
      </c>
      <c r="H363" s="28">
        <v>0</v>
      </c>
      <c r="I363" s="30">
        <f>ROUND(G363*H363,P4)</f>
        <v>0</v>
      </c>
      <c r="L363" s="31">
        <v>0</v>
      </c>
      <c r="M363" s="24">
        <f>ROUND(G363*L363,P4)</f>
        <v>0</v>
      </c>
      <c r="N363" s="25" t="s">
        <v>328</v>
      </c>
      <c r="O363" s="32">
        <f>M363*AA363</f>
        <v>0</v>
      </c>
      <c r="P363" s="1">
        <v>3</v>
      </c>
      <c r="AA363" s="1">
        <f>IF(P363=1,$O$3,IF(P363=2,$O$4,$O$5))</f>
        <v>0</v>
      </c>
    </row>
    <row r="364">
      <c r="A364" s="1" t="s">
        <v>75</v>
      </c>
      <c r="E364" s="27" t="s">
        <v>71</v>
      </c>
    </row>
    <row r="365">
      <c r="A365" s="1" t="s">
        <v>76</v>
      </c>
      <c r="E365" s="33" t="s">
        <v>401</v>
      </c>
    </row>
    <row r="366" ht="153">
      <c r="A366" s="1" t="s">
        <v>78</v>
      </c>
      <c r="E366" s="27" t="s">
        <v>389</v>
      </c>
    </row>
    <row r="367" ht="25.5">
      <c r="A367" s="1" t="s">
        <v>69</v>
      </c>
      <c r="B367" s="1">
        <v>37</v>
      </c>
      <c r="C367" s="26" t="s">
        <v>562</v>
      </c>
      <c r="D367" t="s">
        <v>71</v>
      </c>
      <c r="E367" s="27" t="s">
        <v>563</v>
      </c>
      <c r="F367" s="28" t="s">
        <v>344</v>
      </c>
      <c r="G367" s="29">
        <v>1</v>
      </c>
      <c r="H367" s="28">
        <v>0</v>
      </c>
      <c r="I367" s="30">
        <f>ROUND(G367*H367,P4)</f>
        <v>0</v>
      </c>
      <c r="L367" s="31">
        <v>0</v>
      </c>
      <c r="M367" s="24">
        <f>ROUND(G367*L367,P4)</f>
        <v>0</v>
      </c>
      <c r="N367" s="25" t="s">
        <v>328</v>
      </c>
      <c r="O367" s="32">
        <f>M367*AA367</f>
        <v>0</v>
      </c>
      <c r="P367" s="1">
        <v>3</v>
      </c>
      <c r="AA367" s="1">
        <f>IF(P367=1,$O$3,IF(P367=2,$O$4,$O$5))</f>
        <v>0</v>
      </c>
    </row>
    <row r="368">
      <c r="A368" s="1" t="s">
        <v>75</v>
      </c>
      <c r="E368" s="27" t="s">
        <v>71</v>
      </c>
    </row>
    <row r="369">
      <c r="A369" s="1" t="s">
        <v>76</v>
      </c>
      <c r="E369" s="33" t="s">
        <v>401</v>
      </c>
    </row>
    <row r="370" ht="153">
      <c r="A370" s="1" t="s">
        <v>78</v>
      </c>
      <c r="E370" s="27" t="s">
        <v>389</v>
      </c>
    </row>
    <row r="371">
      <c r="A371" s="1" t="s">
        <v>69</v>
      </c>
      <c r="B371" s="1">
        <v>38</v>
      </c>
      <c r="C371" s="26" t="s">
        <v>564</v>
      </c>
      <c r="D371" t="s">
        <v>71</v>
      </c>
      <c r="E371" s="27" t="s">
        <v>565</v>
      </c>
      <c r="F371" s="28" t="s">
        <v>344</v>
      </c>
      <c r="G371" s="29">
        <v>2</v>
      </c>
      <c r="H371" s="28">
        <v>0</v>
      </c>
      <c r="I371" s="30">
        <f>ROUND(G371*H371,P4)</f>
        <v>0</v>
      </c>
      <c r="L371" s="31">
        <v>0</v>
      </c>
      <c r="M371" s="24">
        <f>ROUND(G371*L371,P4)</f>
        <v>0</v>
      </c>
      <c r="N371" s="25" t="s">
        <v>328</v>
      </c>
      <c r="O371" s="32">
        <f>M371*AA371</f>
        <v>0</v>
      </c>
      <c r="P371" s="1">
        <v>3</v>
      </c>
      <c r="AA371" s="1">
        <f>IF(P371=1,$O$3,IF(P371=2,$O$4,$O$5))</f>
        <v>0</v>
      </c>
    </row>
    <row r="372">
      <c r="A372" s="1" t="s">
        <v>75</v>
      </c>
      <c r="E372" s="27" t="s">
        <v>71</v>
      </c>
    </row>
    <row r="373">
      <c r="A373" s="1" t="s">
        <v>76</v>
      </c>
      <c r="E373" s="33" t="s">
        <v>378</v>
      </c>
    </row>
    <row r="374" ht="140.25">
      <c r="A374" s="1" t="s">
        <v>78</v>
      </c>
      <c r="E374" s="27" t="s">
        <v>557</v>
      </c>
    </row>
    <row r="375">
      <c r="A375" s="1" t="s">
        <v>69</v>
      </c>
      <c r="B375" s="1">
        <v>39</v>
      </c>
      <c r="C375" s="26" t="s">
        <v>566</v>
      </c>
      <c r="D375" t="s">
        <v>71</v>
      </c>
      <c r="E375" s="27" t="s">
        <v>567</v>
      </c>
      <c r="F375" s="28" t="s">
        <v>344</v>
      </c>
      <c r="G375" s="29">
        <v>2</v>
      </c>
      <c r="H375" s="28">
        <v>0</v>
      </c>
      <c r="I375" s="30">
        <f>ROUND(G375*H375,P4)</f>
        <v>0</v>
      </c>
      <c r="L375" s="31">
        <v>0</v>
      </c>
      <c r="M375" s="24">
        <f>ROUND(G375*L375,P4)</f>
        <v>0</v>
      </c>
      <c r="N375" s="25" t="s">
        <v>328</v>
      </c>
      <c r="O375" s="32">
        <f>M375*AA375</f>
        <v>0</v>
      </c>
      <c r="P375" s="1">
        <v>3</v>
      </c>
      <c r="AA375" s="1">
        <f>IF(P375=1,$O$3,IF(P375=2,$O$4,$O$5))</f>
        <v>0</v>
      </c>
    </row>
    <row r="376">
      <c r="A376" s="1" t="s">
        <v>75</v>
      </c>
      <c r="E376" s="27" t="s">
        <v>71</v>
      </c>
    </row>
    <row r="377">
      <c r="A377" s="1" t="s">
        <v>76</v>
      </c>
      <c r="E377" s="33" t="s">
        <v>378</v>
      </c>
    </row>
    <row r="378" ht="153">
      <c r="A378" s="1" t="s">
        <v>78</v>
      </c>
      <c r="E378" s="27" t="s">
        <v>389</v>
      </c>
    </row>
    <row r="379">
      <c r="A379" s="1" t="s">
        <v>69</v>
      </c>
      <c r="B379" s="1">
        <v>40</v>
      </c>
      <c r="C379" s="26" t="s">
        <v>568</v>
      </c>
      <c r="D379" t="s">
        <v>71</v>
      </c>
      <c r="E379" s="27" t="s">
        <v>569</v>
      </c>
      <c r="F379" s="28" t="s">
        <v>344</v>
      </c>
      <c r="G379" s="29">
        <v>2</v>
      </c>
      <c r="H379" s="28">
        <v>0</v>
      </c>
      <c r="I379" s="30">
        <f>ROUND(G379*H379,P4)</f>
        <v>0</v>
      </c>
      <c r="L379" s="31">
        <v>0</v>
      </c>
      <c r="M379" s="24">
        <f>ROUND(G379*L379,P4)</f>
        <v>0</v>
      </c>
      <c r="N379" s="25" t="s">
        <v>328</v>
      </c>
      <c r="O379" s="32">
        <f>M379*AA379</f>
        <v>0</v>
      </c>
      <c r="P379" s="1">
        <v>3</v>
      </c>
      <c r="AA379" s="1">
        <f>IF(P379=1,$O$3,IF(P379=2,$O$4,$O$5))</f>
        <v>0</v>
      </c>
    </row>
    <row r="380">
      <c r="A380" s="1" t="s">
        <v>75</v>
      </c>
      <c r="E380" s="27" t="s">
        <v>71</v>
      </c>
    </row>
    <row r="381">
      <c r="A381" s="1" t="s">
        <v>76</v>
      </c>
      <c r="E381" s="33" t="s">
        <v>378</v>
      </c>
    </row>
    <row r="382" ht="140.25">
      <c r="A382" s="1" t="s">
        <v>78</v>
      </c>
      <c r="E382" s="27" t="s">
        <v>557</v>
      </c>
    </row>
    <row r="383" ht="25.5">
      <c r="A383" s="1" t="s">
        <v>69</v>
      </c>
      <c r="B383" s="1">
        <v>41</v>
      </c>
      <c r="C383" s="26" t="s">
        <v>570</v>
      </c>
      <c r="D383" t="s">
        <v>71</v>
      </c>
      <c r="E383" s="27" t="s">
        <v>571</v>
      </c>
      <c r="F383" s="28" t="s">
        <v>344</v>
      </c>
      <c r="G383" s="29">
        <v>1</v>
      </c>
      <c r="H383" s="28">
        <v>0</v>
      </c>
      <c r="I383" s="30">
        <f>ROUND(G383*H383,P4)</f>
        <v>0</v>
      </c>
      <c r="L383" s="31">
        <v>0</v>
      </c>
      <c r="M383" s="24">
        <f>ROUND(G383*L383,P4)</f>
        <v>0</v>
      </c>
      <c r="N383" s="25" t="s">
        <v>328</v>
      </c>
      <c r="O383" s="32">
        <f>M383*AA383</f>
        <v>0</v>
      </c>
      <c r="P383" s="1">
        <v>3</v>
      </c>
      <c r="AA383" s="1">
        <f>IF(P383=1,$O$3,IF(P383=2,$O$4,$O$5))</f>
        <v>0</v>
      </c>
    </row>
    <row r="384">
      <c r="A384" s="1" t="s">
        <v>75</v>
      </c>
      <c r="E384" s="27" t="s">
        <v>71</v>
      </c>
    </row>
    <row r="385">
      <c r="A385" s="1" t="s">
        <v>76</v>
      </c>
      <c r="E385" s="33" t="s">
        <v>401</v>
      </c>
    </row>
    <row r="386" ht="153">
      <c r="A386" s="1" t="s">
        <v>78</v>
      </c>
      <c r="E386" s="27" t="s">
        <v>389</v>
      </c>
    </row>
    <row r="387">
      <c r="A387" s="1" t="s">
        <v>69</v>
      </c>
      <c r="B387" s="1">
        <v>42</v>
      </c>
      <c r="C387" s="26" t="s">
        <v>572</v>
      </c>
      <c r="D387" t="s">
        <v>71</v>
      </c>
      <c r="E387" s="27" t="s">
        <v>573</v>
      </c>
      <c r="F387" s="28" t="s">
        <v>344</v>
      </c>
      <c r="G387" s="29">
        <v>1</v>
      </c>
      <c r="H387" s="28">
        <v>0</v>
      </c>
      <c r="I387" s="30">
        <f>ROUND(G387*H387,P4)</f>
        <v>0</v>
      </c>
      <c r="L387" s="31">
        <v>0</v>
      </c>
      <c r="M387" s="24">
        <f>ROUND(G387*L387,P4)</f>
        <v>0</v>
      </c>
      <c r="N387" s="25" t="s">
        <v>328</v>
      </c>
      <c r="O387" s="32">
        <f>M387*AA387</f>
        <v>0</v>
      </c>
      <c r="P387" s="1">
        <v>3</v>
      </c>
      <c r="AA387" s="1">
        <f>IF(P387=1,$O$3,IF(P387=2,$O$4,$O$5))</f>
        <v>0</v>
      </c>
    </row>
    <row r="388">
      <c r="A388" s="1" t="s">
        <v>75</v>
      </c>
      <c r="E388" s="27" t="s">
        <v>71</v>
      </c>
    </row>
    <row r="389">
      <c r="A389" s="1" t="s">
        <v>76</v>
      </c>
      <c r="E389" s="33" t="s">
        <v>401</v>
      </c>
    </row>
    <row r="390" ht="140.25">
      <c r="A390" s="1" t="s">
        <v>78</v>
      </c>
      <c r="E390" s="27" t="s">
        <v>557</v>
      </c>
    </row>
    <row r="391">
      <c r="A391" s="1" t="s">
        <v>69</v>
      </c>
      <c r="B391" s="1">
        <v>43</v>
      </c>
      <c r="C391" s="26" t="s">
        <v>574</v>
      </c>
      <c r="D391" t="s">
        <v>71</v>
      </c>
      <c r="E391" s="27" t="s">
        <v>575</v>
      </c>
      <c r="F391" s="28" t="s">
        <v>344</v>
      </c>
      <c r="G391" s="29">
        <v>1</v>
      </c>
      <c r="H391" s="28">
        <v>0</v>
      </c>
      <c r="I391" s="30">
        <f>ROUND(G391*H391,P4)</f>
        <v>0</v>
      </c>
      <c r="L391" s="31">
        <v>0</v>
      </c>
      <c r="M391" s="24">
        <f>ROUND(G391*L391,P4)</f>
        <v>0</v>
      </c>
      <c r="N391" s="25" t="s">
        <v>328</v>
      </c>
      <c r="O391" s="32">
        <f>M391*AA391</f>
        <v>0</v>
      </c>
      <c r="P391" s="1">
        <v>3</v>
      </c>
      <c r="AA391" s="1">
        <f>IF(P391=1,$O$3,IF(P391=2,$O$4,$O$5))</f>
        <v>0</v>
      </c>
    </row>
    <row r="392">
      <c r="A392" s="1" t="s">
        <v>75</v>
      </c>
      <c r="E392" s="27" t="s">
        <v>71</v>
      </c>
    </row>
    <row r="393">
      <c r="A393" s="1" t="s">
        <v>76</v>
      </c>
      <c r="E393" s="33" t="s">
        <v>401</v>
      </c>
    </row>
    <row r="394" ht="153">
      <c r="A394" s="1" t="s">
        <v>78</v>
      </c>
      <c r="E394" s="27" t="s">
        <v>402</v>
      </c>
    </row>
    <row r="395" ht="25.5">
      <c r="A395" s="1" t="s">
        <v>69</v>
      </c>
      <c r="B395" s="1">
        <v>44</v>
      </c>
      <c r="C395" s="26" t="s">
        <v>576</v>
      </c>
      <c r="D395" t="s">
        <v>71</v>
      </c>
      <c r="E395" s="27" t="s">
        <v>577</v>
      </c>
      <c r="F395" s="28" t="s">
        <v>344</v>
      </c>
      <c r="G395" s="29">
        <v>2</v>
      </c>
      <c r="H395" s="28">
        <v>0</v>
      </c>
      <c r="I395" s="30">
        <f>ROUND(G395*H395,P4)</f>
        <v>0</v>
      </c>
      <c r="L395" s="31">
        <v>0</v>
      </c>
      <c r="M395" s="24">
        <f>ROUND(G395*L395,P4)</f>
        <v>0</v>
      </c>
      <c r="N395" s="25" t="s">
        <v>328</v>
      </c>
      <c r="O395" s="32">
        <f>M395*AA395</f>
        <v>0</v>
      </c>
      <c r="P395" s="1">
        <v>3</v>
      </c>
      <c r="AA395" s="1">
        <f>IF(P395=1,$O$3,IF(P395=2,$O$4,$O$5))</f>
        <v>0</v>
      </c>
    </row>
    <row r="396">
      <c r="A396" s="1" t="s">
        <v>75</v>
      </c>
      <c r="E396" s="27" t="s">
        <v>71</v>
      </c>
    </row>
    <row r="397">
      <c r="A397" s="1" t="s">
        <v>76</v>
      </c>
      <c r="E397" s="33" t="s">
        <v>378</v>
      </c>
    </row>
    <row r="398" ht="153">
      <c r="A398" s="1" t="s">
        <v>78</v>
      </c>
      <c r="E398" s="27" t="s">
        <v>389</v>
      </c>
    </row>
    <row r="399">
      <c r="A399" s="1" t="s">
        <v>69</v>
      </c>
      <c r="B399" s="1">
        <v>45</v>
      </c>
      <c r="C399" s="26" t="s">
        <v>578</v>
      </c>
      <c r="D399" t="s">
        <v>71</v>
      </c>
      <c r="E399" s="27" t="s">
        <v>579</v>
      </c>
      <c r="F399" s="28" t="s">
        <v>344</v>
      </c>
      <c r="G399" s="29">
        <v>2</v>
      </c>
      <c r="H399" s="28">
        <v>0</v>
      </c>
      <c r="I399" s="30">
        <f>ROUND(G399*H399,P4)</f>
        <v>0</v>
      </c>
      <c r="L399" s="31">
        <v>0</v>
      </c>
      <c r="M399" s="24">
        <f>ROUND(G399*L399,P4)</f>
        <v>0</v>
      </c>
      <c r="N399" s="25" t="s">
        <v>328</v>
      </c>
      <c r="O399" s="32">
        <f>M399*AA399</f>
        <v>0</v>
      </c>
      <c r="P399" s="1">
        <v>3</v>
      </c>
      <c r="AA399" s="1">
        <f>IF(P399=1,$O$3,IF(P399=2,$O$4,$O$5))</f>
        <v>0</v>
      </c>
    </row>
    <row r="400">
      <c r="A400" s="1" t="s">
        <v>75</v>
      </c>
      <c r="E400" s="27" t="s">
        <v>71</v>
      </c>
    </row>
    <row r="401">
      <c r="A401" s="1" t="s">
        <v>76</v>
      </c>
      <c r="E401" s="33" t="s">
        <v>378</v>
      </c>
    </row>
    <row r="402" ht="140.25">
      <c r="A402" s="1" t="s">
        <v>78</v>
      </c>
      <c r="E402" s="27" t="s">
        <v>557</v>
      </c>
    </row>
    <row r="403">
      <c r="A403" s="1" t="s">
        <v>69</v>
      </c>
      <c r="B403" s="1">
        <v>46</v>
      </c>
      <c r="C403" s="26" t="s">
        <v>580</v>
      </c>
      <c r="D403" t="s">
        <v>71</v>
      </c>
      <c r="E403" s="27" t="s">
        <v>581</v>
      </c>
      <c r="F403" s="28" t="s">
        <v>344</v>
      </c>
      <c r="G403" s="29">
        <v>4</v>
      </c>
      <c r="H403" s="28">
        <v>0</v>
      </c>
      <c r="I403" s="30">
        <f>ROUND(G403*H403,P4)</f>
        <v>0</v>
      </c>
      <c r="L403" s="31">
        <v>0</v>
      </c>
      <c r="M403" s="24">
        <f>ROUND(G403*L403,P4)</f>
        <v>0</v>
      </c>
      <c r="N403" s="25" t="s">
        <v>328</v>
      </c>
      <c r="O403" s="32">
        <f>M403*AA403</f>
        <v>0</v>
      </c>
      <c r="P403" s="1">
        <v>3</v>
      </c>
      <c r="AA403" s="1">
        <f>IF(P403=1,$O$3,IF(P403=2,$O$4,$O$5))</f>
        <v>0</v>
      </c>
    </row>
    <row r="404">
      <c r="A404" s="1" t="s">
        <v>75</v>
      </c>
      <c r="E404" s="27" t="s">
        <v>71</v>
      </c>
    </row>
    <row r="405">
      <c r="A405" s="1" t="s">
        <v>76</v>
      </c>
      <c r="E405" s="33" t="s">
        <v>365</v>
      </c>
    </row>
    <row r="406" ht="153">
      <c r="A406" s="1" t="s">
        <v>78</v>
      </c>
      <c r="E406" s="27" t="s">
        <v>402</v>
      </c>
    </row>
    <row r="407">
      <c r="A407" s="1" t="s">
        <v>69</v>
      </c>
      <c r="B407" s="1">
        <v>47</v>
      </c>
      <c r="C407" s="26" t="s">
        <v>582</v>
      </c>
      <c r="D407" t="s">
        <v>71</v>
      </c>
      <c r="E407" s="27" t="s">
        <v>583</v>
      </c>
      <c r="F407" s="28" t="s">
        <v>344</v>
      </c>
      <c r="G407" s="29">
        <v>4</v>
      </c>
      <c r="H407" s="28">
        <v>0</v>
      </c>
      <c r="I407" s="30">
        <f>ROUND(G407*H407,P4)</f>
        <v>0</v>
      </c>
      <c r="L407" s="31">
        <v>0</v>
      </c>
      <c r="M407" s="24">
        <f>ROUND(G407*L407,P4)</f>
        <v>0</v>
      </c>
      <c r="N407" s="25" t="s">
        <v>328</v>
      </c>
      <c r="O407" s="32">
        <f>M407*AA407</f>
        <v>0</v>
      </c>
      <c r="P407" s="1">
        <v>3</v>
      </c>
      <c r="AA407" s="1">
        <f>IF(P407=1,$O$3,IF(P407=2,$O$4,$O$5))</f>
        <v>0</v>
      </c>
    </row>
    <row r="408">
      <c r="A408" s="1" t="s">
        <v>75</v>
      </c>
      <c r="E408" s="27" t="s">
        <v>71</v>
      </c>
    </row>
    <row r="409">
      <c r="A409" s="1" t="s">
        <v>76</v>
      </c>
      <c r="E409" s="33" t="s">
        <v>365</v>
      </c>
    </row>
    <row r="410" ht="153">
      <c r="A410" s="1" t="s">
        <v>78</v>
      </c>
      <c r="E410" s="27" t="s">
        <v>389</v>
      </c>
    </row>
    <row r="411">
      <c r="A411" s="1" t="s">
        <v>69</v>
      </c>
      <c r="B411" s="1">
        <v>48</v>
      </c>
      <c r="C411" s="26" t="s">
        <v>584</v>
      </c>
      <c r="D411" t="s">
        <v>71</v>
      </c>
      <c r="E411" s="27" t="s">
        <v>585</v>
      </c>
      <c r="F411" s="28" t="s">
        <v>344</v>
      </c>
      <c r="G411" s="29">
        <v>6</v>
      </c>
      <c r="H411" s="28">
        <v>0</v>
      </c>
      <c r="I411" s="30">
        <f>ROUND(G411*H411,P4)</f>
        <v>0</v>
      </c>
      <c r="L411" s="31">
        <v>0</v>
      </c>
      <c r="M411" s="24">
        <f>ROUND(G411*L411,P4)</f>
        <v>0</v>
      </c>
      <c r="N411" s="25" t="s">
        <v>328</v>
      </c>
      <c r="O411" s="32">
        <f>M411*AA411</f>
        <v>0</v>
      </c>
      <c r="P411" s="1">
        <v>3</v>
      </c>
      <c r="AA411" s="1">
        <f>IF(P411=1,$O$3,IF(P411=2,$O$4,$O$5))</f>
        <v>0</v>
      </c>
    </row>
    <row r="412">
      <c r="A412" s="1" t="s">
        <v>75</v>
      </c>
      <c r="E412" s="27" t="s">
        <v>71</v>
      </c>
    </row>
    <row r="413">
      <c r="A413" s="1" t="s">
        <v>76</v>
      </c>
      <c r="E413" s="33" t="s">
        <v>586</v>
      </c>
    </row>
    <row r="414" ht="153">
      <c r="A414" s="1" t="s">
        <v>78</v>
      </c>
      <c r="E414" s="27" t="s">
        <v>389</v>
      </c>
    </row>
    <row r="415">
      <c r="A415" s="1" t="s">
        <v>69</v>
      </c>
      <c r="B415" s="1">
        <v>49</v>
      </c>
      <c r="C415" s="26" t="s">
        <v>587</v>
      </c>
      <c r="D415" t="s">
        <v>71</v>
      </c>
      <c r="E415" s="27" t="s">
        <v>588</v>
      </c>
      <c r="F415" s="28" t="s">
        <v>344</v>
      </c>
      <c r="G415" s="29">
        <v>13</v>
      </c>
      <c r="H415" s="28">
        <v>0</v>
      </c>
      <c r="I415" s="30">
        <f>ROUND(G415*H415,P4)</f>
        <v>0</v>
      </c>
      <c r="L415" s="31">
        <v>0</v>
      </c>
      <c r="M415" s="24">
        <f>ROUND(G415*L415,P4)</f>
        <v>0</v>
      </c>
      <c r="N415" s="25" t="s">
        <v>328</v>
      </c>
      <c r="O415" s="32">
        <f>M415*AA415</f>
        <v>0</v>
      </c>
      <c r="P415" s="1">
        <v>3</v>
      </c>
      <c r="AA415" s="1">
        <f>IF(P415=1,$O$3,IF(P415=2,$O$4,$O$5))</f>
        <v>0</v>
      </c>
    </row>
    <row r="416">
      <c r="A416" s="1" t="s">
        <v>75</v>
      </c>
      <c r="E416" s="27" t="s">
        <v>71</v>
      </c>
    </row>
    <row r="417">
      <c r="A417" s="1" t="s">
        <v>76</v>
      </c>
      <c r="E417" s="33" t="s">
        <v>589</v>
      </c>
    </row>
    <row r="418" ht="140.25">
      <c r="A418" s="1" t="s">
        <v>78</v>
      </c>
      <c r="E418" s="27" t="s">
        <v>557</v>
      </c>
    </row>
    <row r="419">
      <c r="A419" s="1" t="s">
        <v>69</v>
      </c>
      <c r="B419" s="1">
        <v>50</v>
      </c>
      <c r="C419" s="26" t="s">
        <v>590</v>
      </c>
      <c r="D419" t="s">
        <v>71</v>
      </c>
      <c r="E419" s="27" t="s">
        <v>591</v>
      </c>
      <c r="F419" s="28" t="s">
        <v>344</v>
      </c>
      <c r="G419" s="29">
        <v>1</v>
      </c>
      <c r="H419" s="28">
        <v>0</v>
      </c>
      <c r="I419" s="30">
        <f>ROUND(G419*H419,P4)</f>
        <v>0</v>
      </c>
      <c r="L419" s="31">
        <v>0</v>
      </c>
      <c r="M419" s="24">
        <f>ROUND(G419*L419,P4)</f>
        <v>0</v>
      </c>
      <c r="N419" s="25" t="s">
        <v>406</v>
      </c>
      <c r="O419" s="32">
        <f>M419*AA419</f>
        <v>0</v>
      </c>
      <c r="P419" s="1">
        <v>3</v>
      </c>
      <c r="AA419" s="1">
        <f>IF(P419=1,$O$3,IF(P419=2,$O$4,$O$5))</f>
        <v>0</v>
      </c>
    </row>
    <row r="420">
      <c r="A420" s="1" t="s">
        <v>75</v>
      </c>
      <c r="E420" s="27" t="s">
        <v>71</v>
      </c>
    </row>
    <row r="421">
      <c r="A421" s="1" t="s">
        <v>76</v>
      </c>
      <c r="E421" s="33" t="s">
        <v>401</v>
      </c>
    </row>
    <row r="422" ht="76.5">
      <c r="A422" s="1" t="s">
        <v>78</v>
      </c>
      <c r="E422" s="27" t="s">
        <v>592</v>
      </c>
    </row>
    <row r="423">
      <c r="A423" s="1" t="s">
        <v>69</v>
      </c>
      <c r="B423" s="1">
        <v>51</v>
      </c>
      <c r="C423" s="26" t="s">
        <v>593</v>
      </c>
      <c r="D423" t="s">
        <v>71</v>
      </c>
      <c r="E423" s="27" t="s">
        <v>594</v>
      </c>
      <c r="F423" s="28" t="s">
        <v>344</v>
      </c>
      <c r="G423" s="29">
        <v>1</v>
      </c>
      <c r="H423" s="28">
        <v>0</v>
      </c>
      <c r="I423" s="30">
        <f>ROUND(G423*H423,P4)</f>
        <v>0</v>
      </c>
      <c r="L423" s="31">
        <v>0</v>
      </c>
      <c r="M423" s="24">
        <f>ROUND(G423*L423,P4)</f>
        <v>0</v>
      </c>
      <c r="N423" s="25" t="s">
        <v>406</v>
      </c>
      <c r="O423" s="32">
        <f>M423*AA423</f>
        <v>0</v>
      </c>
      <c r="P423" s="1">
        <v>3</v>
      </c>
      <c r="AA423" s="1">
        <f>IF(P423=1,$O$3,IF(P423=2,$O$4,$O$5))</f>
        <v>0</v>
      </c>
    </row>
    <row r="424">
      <c r="A424" s="1" t="s">
        <v>75</v>
      </c>
      <c r="E424" s="27" t="s">
        <v>71</v>
      </c>
    </row>
    <row r="425">
      <c r="A425" s="1" t="s">
        <v>76</v>
      </c>
      <c r="E425" s="33" t="s">
        <v>401</v>
      </c>
    </row>
    <row r="426" ht="102">
      <c r="A426" s="1" t="s">
        <v>78</v>
      </c>
      <c r="E426" s="27" t="s">
        <v>595</v>
      </c>
    </row>
    <row r="427">
      <c r="A427" s="1" t="s">
        <v>69</v>
      </c>
      <c r="B427" s="1">
        <v>52</v>
      </c>
      <c r="C427" s="26" t="s">
        <v>596</v>
      </c>
      <c r="D427" t="s">
        <v>71</v>
      </c>
      <c r="E427" s="27" t="s">
        <v>597</v>
      </c>
      <c r="F427" s="28" t="s">
        <v>344</v>
      </c>
      <c r="G427" s="29">
        <v>2</v>
      </c>
      <c r="H427" s="28">
        <v>0</v>
      </c>
      <c r="I427" s="30">
        <f>ROUND(G427*H427,P4)</f>
        <v>0</v>
      </c>
      <c r="L427" s="31">
        <v>0</v>
      </c>
      <c r="M427" s="24">
        <f>ROUND(G427*L427,P4)</f>
        <v>0</v>
      </c>
      <c r="N427" s="25" t="s">
        <v>406</v>
      </c>
      <c r="O427" s="32">
        <f>M427*AA427</f>
        <v>0</v>
      </c>
      <c r="P427" s="1">
        <v>3</v>
      </c>
      <c r="AA427" s="1">
        <f>IF(P427=1,$O$3,IF(P427=2,$O$4,$O$5))</f>
        <v>0</v>
      </c>
    </row>
    <row r="428">
      <c r="A428" s="1" t="s">
        <v>75</v>
      </c>
      <c r="E428" s="27" t="s">
        <v>71</v>
      </c>
    </row>
    <row r="429">
      <c r="A429" s="1" t="s">
        <v>76</v>
      </c>
      <c r="E429" s="33" t="s">
        <v>378</v>
      </c>
    </row>
    <row r="430" ht="153">
      <c r="A430" s="1" t="s">
        <v>78</v>
      </c>
      <c r="E430" s="27" t="s">
        <v>598</v>
      </c>
    </row>
    <row r="431">
      <c r="A431" s="1" t="s">
        <v>69</v>
      </c>
      <c r="B431" s="1">
        <v>53</v>
      </c>
      <c r="C431" s="26" t="s">
        <v>599</v>
      </c>
      <c r="D431" t="s">
        <v>71</v>
      </c>
      <c r="E431" s="27" t="s">
        <v>600</v>
      </c>
      <c r="F431" s="28" t="s">
        <v>344</v>
      </c>
      <c r="G431" s="29">
        <v>2</v>
      </c>
      <c r="H431" s="28">
        <v>0</v>
      </c>
      <c r="I431" s="30">
        <f>ROUND(G431*H431,P4)</f>
        <v>0</v>
      </c>
      <c r="L431" s="31">
        <v>0</v>
      </c>
      <c r="M431" s="24">
        <f>ROUND(G431*L431,P4)</f>
        <v>0</v>
      </c>
      <c r="N431" s="25" t="s">
        <v>406</v>
      </c>
      <c r="O431" s="32">
        <f>M431*AA431</f>
        <v>0</v>
      </c>
      <c r="P431" s="1">
        <v>3</v>
      </c>
      <c r="AA431" s="1">
        <f>IF(P431=1,$O$3,IF(P431=2,$O$4,$O$5))</f>
        <v>0</v>
      </c>
    </row>
    <row r="432">
      <c r="A432" s="1" t="s">
        <v>75</v>
      </c>
      <c r="E432" s="27" t="s">
        <v>71</v>
      </c>
    </row>
    <row r="433">
      <c r="A433" s="1" t="s">
        <v>76</v>
      </c>
      <c r="E433" s="33" t="s">
        <v>378</v>
      </c>
    </row>
    <row r="434" ht="127.5">
      <c r="A434" s="1" t="s">
        <v>78</v>
      </c>
      <c r="E434" s="27" t="s">
        <v>601</v>
      </c>
    </row>
    <row r="435">
      <c r="A435" s="1" t="s">
        <v>69</v>
      </c>
      <c r="B435" s="1">
        <v>54</v>
      </c>
      <c r="C435" s="26" t="s">
        <v>602</v>
      </c>
      <c r="D435" t="s">
        <v>71</v>
      </c>
      <c r="E435" s="27" t="s">
        <v>603</v>
      </c>
      <c r="F435" s="28" t="s">
        <v>344</v>
      </c>
      <c r="G435" s="29">
        <v>1</v>
      </c>
      <c r="H435" s="28">
        <v>0</v>
      </c>
      <c r="I435" s="30">
        <f>ROUND(G435*H435,P4)</f>
        <v>0</v>
      </c>
      <c r="L435" s="31">
        <v>0</v>
      </c>
      <c r="M435" s="24">
        <f>ROUND(G435*L435,P4)</f>
        <v>0</v>
      </c>
      <c r="N435" s="25" t="s">
        <v>406</v>
      </c>
      <c r="O435" s="32">
        <f>M435*AA435</f>
        <v>0</v>
      </c>
      <c r="P435" s="1">
        <v>3</v>
      </c>
      <c r="AA435" s="1">
        <f>IF(P435=1,$O$3,IF(P435=2,$O$4,$O$5))</f>
        <v>0</v>
      </c>
    </row>
    <row r="436">
      <c r="A436" s="1" t="s">
        <v>75</v>
      </c>
      <c r="E436" s="27" t="s">
        <v>71</v>
      </c>
    </row>
    <row r="437">
      <c r="A437" s="1" t="s">
        <v>76</v>
      </c>
      <c r="E437" s="33" t="s">
        <v>401</v>
      </c>
    </row>
    <row r="438" ht="140.25">
      <c r="A438" s="1" t="s">
        <v>78</v>
      </c>
      <c r="E438" s="27" t="s">
        <v>604</v>
      </c>
    </row>
    <row r="439">
      <c r="A439" s="1" t="s">
        <v>69</v>
      </c>
      <c r="B439" s="1">
        <v>55</v>
      </c>
      <c r="C439" s="26" t="s">
        <v>605</v>
      </c>
      <c r="D439" t="s">
        <v>71</v>
      </c>
      <c r="E439" s="27" t="s">
        <v>606</v>
      </c>
      <c r="F439" s="28" t="s">
        <v>344</v>
      </c>
      <c r="G439" s="29">
        <v>3</v>
      </c>
      <c r="H439" s="28">
        <v>0</v>
      </c>
      <c r="I439" s="30">
        <f>ROUND(G439*H439,P4)</f>
        <v>0</v>
      </c>
      <c r="L439" s="31">
        <v>0</v>
      </c>
      <c r="M439" s="24">
        <f>ROUND(G439*L439,P4)</f>
        <v>0</v>
      </c>
      <c r="N439" s="25" t="s">
        <v>406</v>
      </c>
      <c r="O439" s="32">
        <f>M439*AA439</f>
        <v>0</v>
      </c>
      <c r="P439" s="1">
        <v>3</v>
      </c>
      <c r="AA439" s="1">
        <f>IF(P439=1,$O$3,IF(P439=2,$O$4,$O$5))</f>
        <v>0</v>
      </c>
    </row>
    <row r="440">
      <c r="A440" s="1" t="s">
        <v>75</v>
      </c>
      <c r="E440" s="27" t="s">
        <v>71</v>
      </c>
    </row>
    <row r="441">
      <c r="A441" s="1" t="s">
        <v>76</v>
      </c>
      <c r="E441" s="33" t="s">
        <v>349</v>
      </c>
    </row>
    <row r="442" ht="153">
      <c r="A442" s="1" t="s">
        <v>78</v>
      </c>
      <c r="E442" s="27" t="s">
        <v>598</v>
      </c>
    </row>
  </sheetData>
  <sheetProtection sheet="1" objects="1" scenarios="1" spinCount="100000" saltValue="PbWd3I0IexCf21xOZJFhKJoy3hnKgai8csdYh0TJqdbx4tb9BFnYKZNrdbcC3tDPbBKq0kMv2aShHRjcTqBxmQ==" hashValue="fNioDxQTUs3B4DRl1flVq1HGKCxIPcke5ldSTMKCl64oFBL80YbTV1JFZpDyQBcVSEyCA4LxFeiWTt02iTfk/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COUNTIFS(L8:L94,"=0",A8:A94,"P")+COUNTIFS(L8:L94,"",A8:A94,"P")+SUM(Q8:Q94)</f>
        <v>0</v>
      </c>
    </row>
    <row r="8">
      <c r="A8" s="1" t="s">
        <v>58</v>
      </c>
      <c r="C8" s="22" t="s">
        <v>607</v>
      </c>
      <c r="E8" s="23" t="s">
        <v>19</v>
      </c>
      <c r="L8" s="24">
        <f>L9</f>
        <v>0</v>
      </c>
      <c r="M8" s="24">
        <f>M9</f>
        <v>0</v>
      </c>
      <c r="N8" s="25"/>
    </row>
    <row r="9">
      <c r="A9" s="1" t="s">
        <v>60</v>
      </c>
      <c r="C9" s="22" t="s">
        <v>608</v>
      </c>
      <c r="E9" s="23" t="s">
        <v>609</v>
      </c>
      <c r="L9" s="24">
        <f>L10</f>
        <v>0</v>
      </c>
      <c r="M9" s="24">
        <f>M10</f>
        <v>0</v>
      </c>
      <c r="N9" s="25"/>
    </row>
    <row r="10">
      <c r="A10" s="1" t="s">
        <v>63</v>
      </c>
      <c r="C10" s="22" t="s">
        <v>610</v>
      </c>
      <c r="E10" s="23" t="s">
        <v>611</v>
      </c>
      <c r="L10" s="24">
        <f>L11+L28+L69</f>
        <v>0</v>
      </c>
      <c r="M10" s="24">
        <f>M11+M28+M69</f>
        <v>0</v>
      </c>
      <c r="N10" s="25"/>
    </row>
    <row r="11">
      <c r="A11" s="1" t="s">
        <v>66</v>
      </c>
      <c r="C11" s="22" t="s">
        <v>612</v>
      </c>
      <c r="E11" s="23" t="s">
        <v>613</v>
      </c>
      <c r="L11" s="24">
        <f>SUMIFS(L12:L27,A12:A27,"P")</f>
        <v>0</v>
      </c>
      <c r="M11" s="24">
        <f>SUMIFS(M12:M27,A12:A27,"P")</f>
        <v>0</v>
      </c>
      <c r="N11" s="25"/>
    </row>
    <row r="12">
      <c r="A12" s="1" t="s">
        <v>69</v>
      </c>
      <c r="B12" s="1">
        <v>1</v>
      </c>
      <c r="C12" s="26" t="s">
        <v>614</v>
      </c>
      <c r="D12" t="s">
        <v>71</v>
      </c>
      <c r="E12" s="27" t="s">
        <v>615</v>
      </c>
      <c r="F12" s="28" t="s">
        <v>85</v>
      </c>
      <c r="G12" s="29">
        <v>30</v>
      </c>
      <c r="H12" s="28">
        <v>0</v>
      </c>
      <c r="I12" s="30">
        <f>ROUND(G12*H12,P4)</f>
        <v>0</v>
      </c>
      <c r="L12" s="31">
        <v>0</v>
      </c>
      <c r="M12" s="24">
        <f>ROUND(G12*L12,P4)</f>
        <v>0</v>
      </c>
      <c r="N12" s="25" t="s">
        <v>74</v>
      </c>
      <c r="O12" s="32">
        <f>M12*AA12</f>
        <v>0</v>
      </c>
      <c r="P12" s="1">
        <v>3</v>
      </c>
      <c r="AA12" s="1">
        <f>IF(P12=1,$O$3,IF(P12=2,$O$4,$O$5))</f>
        <v>0</v>
      </c>
    </row>
    <row r="13">
      <c r="A13" s="1" t="s">
        <v>75</v>
      </c>
      <c r="E13" s="27" t="s">
        <v>616</v>
      </c>
    </row>
    <row r="14" ht="51">
      <c r="A14" s="1" t="s">
        <v>76</v>
      </c>
      <c r="E14" s="33" t="s">
        <v>617</v>
      </c>
    </row>
    <row r="15">
      <c r="A15" s="1" t="s">
        <v>78</v>
      </c>
      <c r="E15" s="27" t="s">
        <v>71</v>
      </c>
    </row>
    <row r="16">
      <c r="A16" s="1" t="s">
        <v>69</v>
      </c>
      <c r="B16" s="1">
        <v>2</v>
      </c>
      <c r="C16" s="26" t="s">
        <v>618</v>
      </c>
      <c r="D16" t="s">
        <v>71</v>
      </c>
      <c r="E16" s="27" t="s">
        <v>619</v>
      </c>
      <c r="F16" s="28" t="s">
        <v>96</v>
      </c>
      <c r="G16" s="29">
        <v>4</v>
      </c>
      <c r="H16" s="28">
        <v>0</v>
      </c>
      <c r="I16" s="30">
        <f>ROUND(G16*H16,P4)</f>
        <v>0</v>
      </c>
      <c r="L16" s="31">
        <v>0</v>
      </c>
      <c r="M16" s="24">
        <f>ROUND(G16*L16,P4)</f>
        <v>0</v>
      </c>
      <c r="N16" s="25" t="s">
        <v>74</v>
      </c>
      <c r="O16" s="32">
        <f>M16*AA16</f>
        <v>0</v>
      </c>
      <c r="P16" s="1">
        <v>3</v>
      </c>
      <c r="AA16" s="1">
        <f>IF(P16=1,$O$3,IF(P16=2,$O$4,$O$5))</f>
        <v>0</v>
      </c>
    </row>
    <row r="17">
      <c r="A17" s="1" t="s">
        <v>75</v>
      </c>
      <c r="E17" s="27" t="s">
        <v>616</v>
      </c>
    </row>
    <row r="18" ht="51">
      <c r="A18" s="1" t="s">
        <v>76</v>
      </c>
      <c r="E18" s="33" t="s">
        <v>620</v>
      </c>
    </row>
    <row r="19">
      <c r="A19" s="1" t="s">
        <v>78</v>
      </c>
      <c r="E19" s="27" t="s">
        <v>71</v>
      </c>
    </row>
    <row r="20">
      <c r="A20" s="1" t="s">
        <v>69</v>
      </c>
      <c r="B20" s="1">
        <v>3</v>
      </c>
      <c r="C20" s="26" t="s">
        <v>621</v>
      </c>
      <c r="D20" t="s">
        <v>71</v>
      </c>
      <c r="E20" s="27" t="s">
        <v>622</v>
      </c>
      <c r="F20" s="28" t="s">
        <v>96</v>
      </c>
      <c r="G20" s="29">
        <v>10</v>
      </c>
      <c r="H20" s="28">
        <v>0</v>
      </c>
      <c r="I20" s="30">
        <f>ROUND(G20*H20,P4)</f>
        <v>0</v>
      </c>
      <c r="L20" s="31">
        <v>0</v>
      </c>
      <c r="M20" s="24">
        <f>ROUND(G20*L20,P4)</f>
        <v>0</v>
      </c>
      <c r="N20" s="25" t="s">
        <v>74</v>
      </c>
      <c r="O20" s="32">
        <f>M20*AA20</f>
        <v>0</v>
      </c>
      <c r="P20" s="1">
        <v>3</v>
      </c>
      <c r="AA20" s="1">
        <f>IF(P20=1,$O$3,IF(P20=2,$O$4,$O$5))</f>
        <v>0</v>
      </c>
    </row>
    <row r="21">
      <c r="A21" s="1" t="s">
        <v>75</v>
      </c>
      <c r="E21" s="27" t="s">
        <v>616</v>
      </c>
    </row>
    <row r="22" ht="51">
      <c r="A22" s="1" t="s">
        <v>76</v>
      </c>
      <c r="E22" s="33" t="s">
        <v>623</v>
      </c>
    </row>
    <row r="23">
      <c r="A23" s="1" t="s">
        <v>78</v>
      </c>
      <c r="E23" s="27" t="s">
        <v>71</v>
      </c>
    </row>
    <row r="24" ht="25.5">
      <c r="A24" s="1" t="s">
        <v>69</v>
      </c>
      <c r="B24" s="1">
        <v>4</v>
      </c>
      <c r="C24" s="26" t="s">
        <v>624</v>
      </c>
      <c r="D24" t="s">
        <v>71</v>
      </c>
      <c r="E24" s="27" t="s">
        <v>625</v>
      </c>
      <c r="F24" s="28" t="s">
        <v>96</v>
      </c>
      <c r="G24" s="29">
        <v>1</v>
      </c>
      <c r="H24" s="28">
        <v>0</v>
      </c>
      <c r="I24" s="30">
        <f>ROUND(G24*H24,P4)</f>
        <v>0</v>
      </c>
      <c r="L24" s="31">
        <v>0</v>
      </c>
      <c r="M24" s="24">
        <f>ROUND(G24*L24,P4)</f>
        <v>0</v>
      </c>
      <c r="N24" s="25" t="s">
        <v>74</v>
      </c>
      <c r="O24" s="32">
        <f>M24*AA24</f>
        <v>0</v>
      </c>
      <c r="P24" s="1">
        <v>3</v>
      </c>
      <c r="AA24" s="1">
        <f>IF(P24=1,$O$3,IF(P24=2,$O$4,$O$5))</f>
        <v>0</v>
      </c>
    </row>
    <row r="25">
      <c r="A25" s="1" t="s">
        <v>75</v>
      </c>
      <c r="E25" s="27" t="s">
        <v>616</v>
      </c>
    </row>
    <row r="26" ht="51">
      <c r="A26" s="1" t="s">
        <v>76</v>
      </c>
      <c r="E26" s="33" t="s">
        <v>626</v>
      </c>
    </row>
    <row r="27">
      <c r="A27" s="1" t="s">
        <v>78</v>
      </c>
      <c r="E27" s="27" t="s">
        <v>71</v>
      </c>
    </row>
    <row r="28">
      <c r="A28" s="1" t="s">
        <v>66</v>
      </c>
      <c r="C28" s="22" t="s">
        <v>627</v>
      </c>
      <c r="E28" s="23" t="s">
        <v>628</v>
      </c>
      <c r="L28" s="24">
        <f>SUMIFS(L29:L68,A29:A68,"P")</f>
        <v>0</v>
      </c>
      <c r="M28" s="24">
        <f>SUMIFS(M29:M68,A29:A68,"P")</f>
        <v>0</v>
      </c>
      <c r="N28" s="25"/>
    </row>
    <row r="29" ht="25.5">
      <c r="A29" s="1" t="s">
        <v>69</v>
      </c>
      <c r="B29" s="1">
        <v>5</v>
      </c>
      <c r="C29" s="26" t="s">
        <v>629</v>
      </c>
      <c r="D29" t="s">
        <v>71</v>
      </c>
      <c r="E29" s="27" t="s">
        <v>630</v>
      </c>
      <c r="F29" s="28" t="s">
        <v>96</v>
      </c>
      <c r="G29" s="29">
        <v>1</v>
      </c>
      <c r="H29" s="28">
        <v>0</v>
      </c>
      <c r="I29" s="30">
        <f>ROUND(G29*H29,P4)</f>
        <v>0</v>
      </c>
      <c r="L29" s="31">
        <v>0</v>
      </c>
      <c r="M29" s="24">
        <f>ROUND(G29*L29,P4)</f>
        <v>0</v>
      </c>
      <c r="N29" s="25" t="s">
        <v>74</v>
      </c>
      <c r="O29" s="32">
        <f>M29*AA29</f>
        <v>0</v>
      </c>
      <c r="P29" s="1">
        <v>3</v>
      </c>
      <c r="AA29" s="1">
        <f>IF(P29=1,$O$3,IF(P29=2,$O$4,$O$5))</f>
        <v>0</v>
      </c>
    </row>
    <row r="30">
      <c r="A30" s="1" t="s">
        <v>75</v>
      </c>
      <c r="E30" s="27" t="s">
        <v>616</v>
      </c>
    </row>
    <row r="31" ht="51">
      <c r="A31" s="1" t="s">
        <v>76</v>
      </c>
      <c r="E31" s="33" t="s">
        <v>626</v>
      </c>
    </row>
    <row r="32">
      <c r="A32" s="1" t="s">
        <v>78</v>
      </c>
      <c r="E32" s="27" t="s">
        <v>71</v>
      </c>
    </row>
    <row r="33" ht="38.25">
      <c r="A33" s="1" t="s">
        <v>69</v>
      </c>
      <c r="B33" s="1">
        <v>6</v>
      </c>
      <c r="C33" s="26" t="s">
        <v>631</v>
      </c>
      <c r="D33" t="s">
        <v>71</v>
      </c>
      <c r="E33" s="27" t="s">
        <v>632</v>
      </c>
      <c r="F33" s="28" t="s">
        <v>96</v>
      </c>
      <c r="G33" s="29">
        <v>1</v>
      </c>
      <c r="H33" s="28">
        <v>0</v>
      </c>
      <c r="I33" s="30">
        <f>ROUND(G33*H33,P4)</f>
        <v>0</v>
      </c>
      <c r="L33" s="31">
        <v>0</v>
      </c>
      <c r="M33" s="24">
        <f>ROUND(G33*L33,P4)</f>
        <v>0</v>
      </c>
      <c r="N33" s="25" t="s">
        <v>74</v>
      </c>
      <c r="O33" s="32">
        <f>M33*AA33</f>
        <v>0</v>
      </c>
      <c r="P33" s="1">
        <v>3</v>
      </c>
      <c r="AA33" s="1">
        <f>IF(P33=1,$O$3,IF(P33=2,$O$4,$O$5))</f>
        <v>0</v>
      </c>
    </row>
    <row r="34">
      <c r="A34" s="1" t="s">
        <v>75</v>
      </c>
      <c r="E34" s="27" t="s">
        <v>616</v>
      </c>
    </row>
    <row r="35" ht="51">
      <c r="A35" s="1" t="s">
        <v>76</v>
      </c>
      <c r="E35" s="33" t="s">
        <v>626</v>
      </c>
    </row>
    <row r="36">
      <c r="A36" s="1" t="s">
        <v>78</v>
      </c>
      <c r="E36" s="27" t="s">
        <v>71</v>
      </c>
    </row>
    <row r="37" ht="25.5">
      <c r="A37" s="1" t="s">
        <v>69</v>
      </c>
      <c r="B37" s="1">
        <v>7</v>
      </c>
      <c r="C37" s="26" t="s">
        <v>633</v>
      </c>
      <c r="D37" t="s">
        <v>71</v>
      </c>
      <c r="E37" s="27" t="s">
        <v>634</v>
      </c>
      <c r="F37" s="28" t="s">
        <v>96</v>
      </c>
      <c r="G37" s="29">
        <v>1</v>
      </c>
      <c r="H37" s="28">
        <v>0</v>
      </c>
      <c r="I37" s="30">
        <f>ROUND(G37*H37,P4)</f>
        <v>0</v>
      </c>
      <c r="L37" s="31">
        <v>0</v>
      </c>
      <c r="M37" s="24">
        <f>ROUND(G37*L37,P4)</f>
        <v>0</v>
      </c>
      <c r="N37" s="25" t="s">
        <v>74</v>
      </c>
      <c r="O37" s="32">
        <f>M37*AA37</f>
        <v>0</v>
      </c>
      <c r="P37" s="1">
        <v>3</v>
      </c>
      <c r="AA37" s="1">
        <f>IF(P37=1,$O$3,IF(P37=2,$O$4,$O$5))</f>
        <v>0</v>
      </c>
    </row>
    <row r="38">
      <c r="A38" s="1" t="s">
        <v>75</v>
      </c>
      <c r="E38" s="27" t="s">
        <v>616</v>
      </c>
    </row>
    <row r="39" ht="51">
      <c r="A39" s="1" t="s">
        <v>76</v>
      </c>
      <c r="E39" s="33" t="s">
        <v>635</v>
      </c>
    </row>
    <row r="40">
      <c r="A40" s="1" t="s">
        <v>78</v>
      </c>
      <c r="E40" s="27" t="s">
        <v>71</v>
      </c>
    </row>
    <row r="41">
      <c r="A41" s="1" t="s">
        <v>69</v>
      </c>
      <c r="B41" s="1">
        <v>8</v>
      </c>
      <c r="C41" s="26" t="s">
        <v>636</v>
      </c>
      <c r="D41" t="s">
        <v>71</v>
      </c>
      <c r="E41" s="27" t="s">
        <v>637</v>
      </c>
      <c r="F41" s="28" t="s">
        <v>250</v>
      </c>
      <c r="G41" s="29">
        <v>4</v>
      </c>
      <c r="H41" s="28">
        <v>0</v>
      </c>
      <c r="I41" s="30">
        <f>ROUND(G41*H41,P4)</f>
        <v>0</v>
      </c>
      <c r="L41" s="31">
        <v>0</v>
      </c>
      <c r="M41" s="24">
        <f>ROUND(G41*L41,P4)</f>
        <v>0</v>
      </c>
      <c r="N41" s="25" t="s">
        <v>74</v>
      </c>
      <c r="O41" s="32">
        <f>M41*AA41</f>
        <v>0</v>
      </c>
      <c r="P41" s="1">
        <v>3</v>
      </c>
      <c r="AA41" s="1">
        <f>IF(P41=1,$O$3,IF(P41=2,$O$4,$O$5))</f>
        <v>0</v>
      </c>
    </row>
    <row r="42">
      <c r="A42" s="1" t="s">
        <v>75</v>
      </c>
      <c r="E42" s="27" t="s">
        <v>616</v>
      </c>
    </row>
    <row r="43" ht="51">
      <c r="A43" s="1" t="s">
        <v>76</v>
      </c>
      <c r="E43" s="33" t="s">
        <v>638</v>
      </c>
    </row>
    <row r="44">
      <c r="A44" s="1" t="s">
        <v>78</v>
      </c>
      <c r="E44" s="27" t="s">
        <v>71</v>
      </c>
    </row>
    <row r="45">
      <c r="A45" s="1" t="s">
        <v>69</v>
      </c>
      <c r="B45" s="1">
        <v>9</v>
      </c>
      <c r="C45" s="26" t="s">
        <v>639</v>
      </c>
      <c r="D45" t="s">
        <v>71</v>
      </c>
      <c r="E45" s="27" t="s">
        <v>640</v>
      </c>
      <c r="F45" s="28" t="s">
        <v>96</v>
      </c>
      <c r="G45" s="29">
        <v>1</v>
      </c>
      <c r="H45" s="28">
        <v>0</v>
      </c>
      <c r="I45" s="30">
        <f>ROUND(G45*H45,P4)</f>
        <v>0</v>
      </c>
      <c r="L45" s="31">
        <v>0</v>
      </c>
      <c r="M45" s="24">
        <f>ROUND(G45*L45,P4)</f>
        <v>0</v>
      </c>
      <c r="N45" s="25" t="s">
        <v>74</v>
      </c>
      <c r="O45" s="32">
        <f>M45*AA45</f>
        <v>0</v>
      </c>
      <c r="P45" s="1">
        <v>3</v>
      </c>
      <c r="AA45" s="1">
        <f>IF(P45=1,$O$3,IF(P45=2,$O$4,$O$5))</f>
        <v>0</v>
      </c>
    </row>
    <row r="46">
      <c r="A46" s="1" t="s">
        <v>75</v>
      </c>
      <c r="E46" s="27" t="s">
        <v>616</v>
      </c>
    </row>
    <row r="47" ht="51">
      <c r="A47" s="1" t="s">
        <v>76</v>
      </c>
      <c r="E47" s="33" t="s">
        <v>635</v>
      </c>
    </row>
    <row r="48">
      <c r="A48" s="1" t="s">
        <v>78</v>
      </c>
      <c r="E48" s="27" t="s">
        <v>71</v>
      </c>
    </row>
    <row r="49">
      <c r="A49" s="1" t="s">
        <v>69</v>
      </c>
      <c r="B49" s="1">
        <v>10</v>
      </c>
      <c r="C49" s="26" t="s">
        <v>641</v>
      </c>
      <c r="D49" t="s">
        <v>71</v>
      </c>
      <c r="E49" s="27" t="s">
        <v>642</v>
      </c>
      <c r="F49" s="28" t="s">
        <v>96</v>
      </c>
      <c r="G49" s="29">
        <v>1</v>
      </c>
      <c r="H49" s="28">
        <v>0</v>
      </c>
      <c r="I49" s="30">
        <f>ROUND(G49*H49,P4)</f>
        <v>0</v>
      </c>
      <c r="L49" s="31">
        <v>0</v>
      </c>
      <c r="M49" s="24">
        <f>ROUND(G49*L49,P4)</f>
        <v>0</v>
      </c>
      <c r="N49" s="25" t="s">
        <v>74</v>
      </c>
      <c r="O49" s="32">
        <f>M49*AA49</f>
        <v>0</v>
      </c>
      <c r="P49" s="1">
        <v>3</v>
      </c>
      <c r="AA49" s="1">
        <f>IF(P49=1,$O$3,IF(P49=2,$O$4,$O$5))</f>
        <v>0</v>
      </c>
    </row>
    <row r="50">
      <c r="A50" s="1" t="s">
        <v>75</v>
      </c>
      <c r="E50" s="27" t="s">
        <v>616</v>
      </c>
    </row>
    <row r="51" ht="51">
      <c r="A51" s="1" t="s">
        <v>76</v>
      </c>
      <c r="E51" s="33" t="s">
        <v>635</v>
      </c>
    </row>
    <row r="52">
      <c r="A52" s="1" t="s">
        <v>78</v>
      </c>
      <c r="E52" s="27" t="s">
        <v>71</v>
      </c>
    </row>
    <row r="53">
      <c r="A53" s="1" t="s">
        <v>69</v>
      </c>
      <c r="B53" s="1">
        <v>11</v>
      </c>
      <c r="C53" s="26" t="s">
        <v>643</v>
      </c>
      <c r="D53" t="s">
        <v>71</v>
      </c>
      <c r="E53" s="27" t="s">
        <v>644</v>
      </c>
      <c r="F53" s="28" t="s">
        <v>96</v>
      </c>
      <c r="G53" s="29">
        <v>2</v>
      </c>
      <c r="H53" s="28">
        <v>0</v>
      </c>
      <c r="I53" s="30">
        <f>ROUND(G53*H53,P4)</f>
        <v>0</v>
      </c>
      <c r="L53" s="31">
        <v>0</v>
      </c>
      <c r="M53" s="24">
        <f>ROUND(G53*L53,P4)</f>
        <v>0</v>
      </c>
      <c r="N53" s="25" t="s">
        <v>74</v>
      </c>
      <c r="O53" s="32">
        <f>M53*AA53</f>
        <v>0</v>
      </c>
      <c r="P53" s="1">
        <v>3</v>
      </c>
      <c r="AA53" s="1">
        <f>IF(P53=1,$O$3,IF(P53=2,$O$4,$O$5))</f>
        <v>0</v>
      </c>
    </row>
    <row r="54">
      <c r="A54" s="1" t="s">
        <v>75</v>
      </c>
      <c r="E54" s="27" t="s">
        <v>616</v>
      </c>
    </row>
    <row r="55" ht="51">
      <c r="A55" s="1" t="s">
        <v>76</v>
      </c>
      <c r="E55" s="33" t="s">
        <v>645</v>
      </c>
    </row>
    <row r="56">
      <c r="A56" s="1" t="s">
        <v>78</v>
      </c>
      <c r="E56" s="27" t="s">
        <v>71</v>
      </c>
    </row>
    <row r="57">
      <c r="A57" s="1" t="s">
        <v>69</v>
      </c>
      <c r="B57" s="1">
        <v>12</v>
      </c>
      <c r="C57" s="26" t="s">
        <v>646</v>
      </c>
      <c r="D57" t="s">
        <v>71</v>
      </c>
      <c r="E57" s="27" t="s">
        <v>647</v>
      </c>
      <c r="F57" s="28" t="s">
        <v>96</v>
      </c>
      <c r="G57" s="29">
        <v>2</v>
      </c>
      <c r="H57" s="28">
        <v>0</v>
      </c>
      <c r="I57" s="30">
        <f>ROUND(G57*H57,P4)</f>
        <v>0</v>
      </c>
      <c r="L57" s="31">
        <v>0</v>
      </c>
      <c r="M57" s="24">
        <f>ROUND(G57*L57,P4)</f>
        <v>0</v>
      </c>
      <c r="N57" s="25" t="s">
        <v>74</v>
      </c>
      <c r="O57" s="32">
        <f>M57*AA57</f>
        <v>0</v>
      </c>
      <c r="P57" s="1">
        <v>3</v>
      </c>
      <c r="AA57" s="1">
        <f>IF(P57=1,$O$3,IF(P57=2,$O$4,$O$5))</f>
        <v>0</v>
      </c>
    </row>
    <row r="58">
      <c r="A58" s="1" t="s">
        <v>75</v>
      </c>
      <c r="E58" s="27" t="s">
        <v>616</v>
      </c>
    </row>
    <row r="59" ht="51">
      <c r="A59" s="1" t="s">
        <v>76</v>
      </c>
      <c r="E59" s="33" t="s">
        <v>645</v>
      </c>
    </row>
    <row r="60">
      <c r="A60" s="1" t="s">
        <v>78</v>
      </c>
      <c r="E60" s="27" t="s">
        <v>71</v>
      </c>
    </row>
    <row r="61">
      <c r="A61" s="1" t="s">
        <v>69</v>
      </c>
      <c r="B61" s="1">
        <v>13</v>
      </c>
      <c r="C61" s="26" t="s">
        <v>648</v>
      </c>
      <c r="D61" t="s">
        <v>71</v>
      </c>
      <c r="E61" s="27" t="s">
        <v>649</v>
      </c>
      <c r="F61" s="28" t="s">
        <v>96</v>
      </c>
      <c r="G61" s="29">
        <v>1</v>
      </c>
      <c r="H61" s="28">
        <v>0</v>
      </c>
      <c r="I61" s="30">
        <f>ROUND(G61*H61,P4)</f>
        <v>0</v>
      </c>
      <c r="L61" s="31">
        <v>0</v>
      </c>
      <c r="M61" s="24">
        <f>ROUND(G61*L61,P4)</f>
        <v>0</v>
      </c>
      <c r="N61" s="25" t="s">
        <v>74</v>
      </c>
      <c r="O61" s="32">
        <f>M61*AA61</f>
        <v>0</v>
      </c>
      <c r="P61" s="1">
        <v>3</v>
      </c>
      <c r="AA61" s="1">
        <f>IF(P61=1,$O$3,IF(P61=2,$O$4,$O$5))</f>
        <v>0</v>
      </c>
    </row>
    <row r="62">
      <c r="A62" s="1" t="s">
        <v>75</v>
      </c>
      <c r="E62" s="27" t="s">
        <v>616</v>
      </c>
    </row>
    <row r="63" ht="51">
      <c r="A63" s="1" t="s">
        <v>76</v>
      </c>
      <c r="E63" s="33" t="s">
        <v>635</v>
      </c>
    </row>
    <row r="64">
      <c r="A64" s="1" t="s">
        <v>78</v>
      </c>
      <c r="E64" s="27" t="s">
        <v>71</v>
      </c>
    </row>
    <row r="65" ht="25.5">
      <c r="A65" s="1" t="s">
        <v>69</v>
      </c>
      <c r="B65" s="1">
        <v>14</v>
      </c>
      <c r="C65" s="26" t="s">
        <v>650</v>
      </c>
      <c r="D65" t="s">
        <v>71</v>
      </c>
      <c r="E65" s="27" t="s">
        <v>651</v>
      </c>
      <c r="F65" s="28" t="s">
        <v>96</v>
      </c>
      <c r="G65" s="29">
        <v>2</v>
      </c>
      <c r="H65" s="28">
        <v>0</v>
      </c>
      <c r="I65" s="30">
        <f>ROUND(G65*H65,P4)</f>
        <v>0</v>
      </c>
      <c r="L65" s="31">
        <v>0</v>
      </c>
      <c r="M65" s="24">
        <f>ROUND(G65*L65,P4)</f>
        <v>0</v>
      </c>
      <c r="N65" s="25" t="s">
        <v>74</v>
      </c>
      <c r="O65" s="32">
        <f>M65*AA65</f>
        <v>0</v>
      </c>
      <c r="P65" s="1">
        <v>3</v>
      </c>
      <c r="AA65" s="1">
        <f>IF(P65=1,$O$3,IF(P65=2,$O$4,$O$5))</f>
        <v>0</v>
      </c>
    </row>
    <row r="66">
      <c r="A66" s="1" t="s">
        <v>75</v>
      </c>
      <c r="E66" s="27" t="s">
        <v>616</v>
      </c>
    </row>
    <row r="67" ht="51">
      <c r="A67" s="1" t="s">
        <v>76</v>
      </c>
      <c r="E67" s="33" t="s">
        <v>645</v>
      </c>
    </row>
    <row r="68">
      <c r="A68" s="1" t="s">
        <v>78</v>
      </c>
      <c r="E68" s="27" t="s">
        <v>71</v>
      </c>
    </row>
    <row r="69">
      <c r="A69" s="1" t="s">
        <v>66</v>
      </c>
      <c r="C69" s="22" t="s">
        <v>652</v>
      </c>
      <c r="E69" s="23" t="s">
        <v>653</v>
      </c>
      <c r="L69" s="24">
        <f>SUMIFS(L70:L93,A70:A93,"P")</f>
        <v>0</v>
      </c>
      <c r="M69" s="24">
        <f>SUMIFS(M70:M93,A70:A93,"P")</f>
        <v>0</v>
      </c>
      <c r="N69" s="25"/>
    </row>
    <row r="70" ht="25.5">
      <c r="A70" s="1" t="s">
        <v>69</v>
      </c>
      <c r="B70" s="1">
        <v>15</v>
      </c>
      <c r="C70" s="26" t="s">
        <v>654</v>
      </c>
      <c r="D70" t="s">
        <v>71</v>
      </c>
      <c r="E70" s="27" t="s">
        <v>655</v>
      </c>
      <c r="F70" s="28" t="s">
        <v>96</v>
      </c>
      <c r="G70" s="29">
        <v>1</v>
      </c>
      <c r="H70" s="28">
        <v>0</v>
      </c>
      <c r="I70" s="30">
        <f>ROUND(G70*H70,P4)</f>
        <v>0</v>
      </c>
      <c r="L70" s="31">
        <v>0</v>
      </c>
      <c r="M70" s="24">
        <f>ROUND(G70*L70,P4)</f>
        <v>0</v>
      </c>
      <c r="N70" s="25" t="s">
        <v>74</v>
      </c>
      <c r="O70" s="32">
        <f>M70*AA70</f>
        <v>0</v>
      </c>
      <c r="P70" s="1">
        <v>3</v>
      </c>
      <c r="AA70" s="1">
        <f>IF(P70=1,$O$3,IF(P70=2,$O$4,$O$5))</f>
        <v>0</v>
      </c>
    </row>
    <row r="71">
      <c r="A71" s="1" t="s">
        <v>75</v>
      </c>
      <c r="E71" s="27" t="s">
        <v>616</v>
      </c>
    </row>
    <row r="72" ht="51">
      <c r="A72" s="1" t="s">
        <v>76</v>
      </c>
      <c r="E72" s="33" t="s">
        <v>635</v>
      </c>
    </row>
    <row r="73">
      <c r="A73" s="1" t="s">
        <v>78</v>
      </c>
      <c r="E73" s="27" t="s">
        <v>71</v>
      </c>
    </row>
    <row r="74" ht="25.5">
      <c r="A74" s="1" t="s">
        <v>69</v>
      </c>
      <c r="B74" s="1">
        <v>16</v>
      </c>
      <c r="C74" s="26" t="s">
        <v>656</v>
      </c>
      <c r="D74" t="s">
        <v>71</v>
      </c>
      <c r="E74" s="27" t="s">
        <v>657</v>
      </c>
      <c r="F74" s="28" t="s">
        <v>96</v>
      </c>
      <c r="G74" s="29">
        <v>1</v>
      </c>
      <c r="H74" s="28">
        <v>0</v>
      </c>
      <c r="I74" s="30">
        <f>ROUND(G74*H74,P4)</f>
        <v>0</v>
      </c>
      <c r="L74" s="31">
        <v>0</v>
      </c>
      <c r="M74" s="24">
        <f>ROUND(G74*L74,P4)</f>
        <v>0</v>
      </c>
      <c r="N74" s="25" t="s">
        <v>74</v>
      </c>
      <c r="O74" s="32">
        <f>M74*AA74</f>
        <v>0</v>
      </c>
      <c r="P74" s="1">
        <v>3</v>
      </c>
      <c r="AA74" s="1">
        <f>IF(P74=1,$O$3,IF(P74=2,$O$4,$O$5))</f>
        <v>0</v>
      </c>
    </row>
    <row r="75">
      <c r="A75" s="1" t="s">
        <v>75</v>
      </c>
      <c r="E75" s="27" t="s">
        <v>616</v>
      </c>
    </row>
    <row r="76" ht="51">
      <c r="A76" s="1" t="s">
        <v>76</v>
      </c>
      <c r="E76" s="33" t="s">
        <v>635</v>
      </c>
    </row>
    <row r="77">
      <c r="A77" s="1" t="s">
        <v>78</v>
      </c>
      <c r="E77" s="27" t="s">
        <v>71</v>
      </c>
    </row>
    <row r="78">
      <c r="A78" s="1" t="s">
        <v>69</v>
      </c>
      <c r="B78" s="1">
        <v>17</v>
      </c>
      <c r="C78" s="26" t="s">
        <v>658</v>
      </c>
      <c r="D78" t="s">
        <v>71</v>
      </c>
      <c r="E78" s="27" t="s">
        <v>659</v>
      </c>
      <c r="F78" s="28" t="s">
        <v>250</v>
      </c>
      <c r="G78" s="29">
        <v>8</v>
      </c>
      <c r="H78" s="28">
        <v>0</v>
      </c>
      <c r="I78" s="30">
        <f>ROUND(G78*H78,P4)</f>
        <v>0</v>
      </c>
      <c r="L78" s="31">
        <v>0</v>
      </c>
      <c r="M78" s="24">
        <f>ROUND(G78*L78,P4)</f>
        <v>0</v>
      </c>
      <c r="N78" s="25" t="s">
        <v>74</v>
      </c>
      <c r="O78" s="32">
        <f>M78*AA78</f>
        <v>0</v>
      </c>
      <c r="P78" s="1">
        <v>3</v>
      </c>
      <c r="AA78" s="1">
        <f>IF(P78=1,$O$3,IF(P78=2,$O$4,$O$5))</f>
        <v>0</v>
      </c>
    </row>
    <row r="79">
      <c r="A79" s="1" t="s">
        <v>75</v>
      </c>
      <c r="E79" s="27" t="s">
        <v>616</v>
      </c>
    </row>
    <row r="80" ht="51">
      <c r="A80" s="1" t="s">
        <v>76</v>
      </c>
      <c r="E80" s="33" t="s">
        <v>660</v>
      </c>
    </row>
    <row r="81">
      <c r="A81" s="1" t="s">
        <v>78</v>
      </c>
      <c r="E81" s="27" t="s">
        <v>71</v>
      </c>
    </row>
    <row r="82">
      <c r="A82" s="1" t="s">
        <v>69</v>
      </c>
      <c r="B82" s="1">
        <v>18</v>
      </c>
      <c r="C82" s="26" t="s">
        <v>661</v>
      </c>
      <c r="D82" t="s">
        <v>71</v>
      </c>
      <c r="E82" s="27" t="s">
        <v>662</v>
      </c>
      <c r="F82" s="28" t="s">
        <v>250</v>
      </c>
      <c r="G82" s="29">
        <v>8</v>
      </c>
      <c r="H82" s="28">
        <v>0</v>
      </c>
      <c r="I82" s="30">
        <f>ROUND(G82*H82,P4)</f>
        <v>0</v>
      </c>
      <c r="L82" s="31">
        <v>0</v>
      </c>
      <c r="M82" s="24">
        <f>ROUND(G82*L82,P4)</f>
        <v>0</v>
      </c>
      <c r="N82" s="25" t="s">
        <v>74</v>
      </c>
      <c r="O82" s="32">
        <f>M82*AA82</f>
        <v>0</v>
      </c>
      <c r="P82" s="1">
        <v>3</v>
      </c>
      <c r="AA82" s="1">
        <f>IF(P82=1,$O$3,IF(P82=2,$O$4,$O$5))</f>
        <v>0</v>
      </c>
    </row>
    <row r="83">
      <c r="A83" s="1" t="s">
        <v>75</v>
      </c>
      <c r="E83" s="27" t="s">
        <v>616</v>
      </c>
    </row>
    <row r="84" ht="51">
      <c r="A84" s="1" t="s">
        <v>76</v>
      </c>
      <c r="E84" s="33" t="s">
        <v>660</v>
      </c>
    </row>
    <row r="85">
      <c r="A85" s="1" t="s">
        <v>78</v>
      </c>
      <c r="E85" s="27" t="s">
        <v>71</v>
      </c>
    </row>
    <row r="86">
      <c r="A86" s="1" t="s">
        <v>69</v>
      </c>
      <c r="B86" s="1">
        <v>19</v>
      </c>
      <c r="C86" s="26" t="s">
        <v>421</v>
      </c>
      <c r="D86" t="s">
        <v>71</v>
      </c>
      <c r="E86" s="27" t="s">
        <v>422</v>
      </c>
      <c r="F86" s="28" t="s">
        <v>250</v>
      </c>
      <c r="G86" s="29">
        <v>2</v>
      </c>
      <c r="H86" s="28">
        <v>0</v>
      </c>
      <c r="I86" s="30">
        <f>ROUND(G86*H86,P4)</f>
        <v>0</v>
      </c>
      <c r="L86" s="31">
        <v>0</v>
      </c>
      <c r="M86" s="24">
        <f>ROUND(G86*L86,P4)</f>
        <v>0</v>
      </c>
      <c r="N86" s="25" t="s">
        <v>74</v>
      </c>
      <c r="O86" s="32">
        <f>M86*AA86</f>
        <v>0</v>
      </c>
      <c r="P86" s="1">
        <v>3</v>
      </c>
      <c r="AA86" s="1">
        <f>IF(P86=1,$O$3,IF(P86=2,$O$4,$O$5))</f>
        <v>0</v>
      </c>
    </row>
    <row r="87">
      <c r="A87" s="1" t="s">
        <v>75</v>
      </c>
      <c r="E87" s="27" t="s">
        <v>616</v>
      </c>
    </row>
    <row r="88" ht="51">
      <c r="A88" s="1" t="s">
        <v>76</v>
      </c>
      <c r="E88" s="33" t="s">
        <v>645</v>
      </c>
    </row>
    <row r="89">
      <c r="A89" s="1" t="s">
        <v>78</v>
      </c>
      <c r="E89" s="27" t="s">
        <v>71</v>
      </c>
    </row>
    <row r="90">
      <c r="A90" s="1" t="s">
        <v>69</v>
      </c>
      <c r="B90" s="1">
        <v>20</v>
      </c>
      <c r="C90" s="26" t="s">
        <v>424</v>
      </c>
      <c r="D90" t="s">
        <v>71</v>
      </c>
      <c r="E90" s="27" t="s">
        <v>425</v>
      </c>
      <c r="F90" s="28" t="s">
        <v>250</v>
      </c>
      <c r="G90" s="29">
        <v>2</v>
      </c>
      <c r="H90" s="28">
        <v>0</v>
      </c>
      <c r="I90" s="30">
        <f>ROUND(G90*H90,P4)</f>
        <v>0</v>
      </c>
      <c r="L90" s="31">
        <v>0</v>
      </c>
      <c r="M90" s="24">
        <f>ROUND(G90*L90,P4)</f>
        <v>0</v>
      </c>
      <c r="N90" s="25" t="s">
        <v>74</v>
      </c>
      <c r="O90" s="32">
        <f>M90*AA90</f>
        <v>0</v>
      </c>
      <c r="P90" s="1">
        <v>3</v>
      </c>
      <c r="AA90" s="1">
        <f>IF(P90=1,$O$3,IF(P90=2,$O$4,$O$5))</f>
        <v>0</v>
      </c>
    </row>
    <row r="91">
      <c r="A91" s="1" t="s">
        <v>75</v>
      </c>
      <c r="E91" s="27" t="s">
        <v>616</v>
      </c>
    </row>
    <row r="92" ht="51">
      <c r="A92" s="1" t="s">
        <v>76</v>
      </c>
      <c r="E92" s="33" t="s">
        <v>645</v>
      </c>
    </row>
    <row r="93">
      <c r="A93" s="1" t="s">
        <v>78</v>
      </c>
      <c r="E93" s="27" t="s">
        <v>71</v>
      </c>
    </row>
  </sheetData>
  <sheetProtection sheet="1" objects="1" scenarios="1" spinCount="100000" saltValue="G8qNx75hKeFqLA58VlaFYpT5u8r6QhAM2ZthrBnJVNcdth+xzOYBGxXalflPbI4DZuSx0xFCYp3Spt3Y9zrKOQ==" hashValue="cY//6KaMyLd08MZ/hNE+fadNW0e2mqpVbElC6/nEcpJh182CkhuROLX7gV+kdoL5xHrOo+9IAH8XZ16MfsPJB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COUNTIFS(L8:L7010,"=0",A8:A7010,"P")+COUNTIFS(L8:L7010,"",A8:A7010,"P")+SUM(Q8:Q7010)</f>
        <v>0</v>
      </c>
    </row>
    <row r="8">
      <c r="A8" s="1" t="s">
        <v>58</v>
      </c>
      <c r="C8" s="22" t="s">
        <v>663</v>
      </c>
      <c r="E8" s="23" t="s">
        <v>23</v>
      </c>
      <c r="L8" s="24">
        <f>L9+L1047+L1369+L3313+L6281</f>
        <v>0</v>
      </c>
      <c r="M8" s="24">
        <f>M9+M1047+M1369+M3313+M6281</f>
        <v>0</v>
      </c>
      <c r="N8" s="25"/>
    </row>
    <row r="9">
      <c r="A9" s="1" t="s">
        <v>60</v>
      </c>
      <c r="C9" s="22" t="s">
        <v>664</v>
      </c>
      <c r="E9" s="23" t="s">
        <v>665</v>
      </c>
      <c r="L9" s="24">
        <f>L10+L302+L546+L768+L1003</f>
        <v>0</v>
      </c>
      <c r="M9" s="24">
        <f>M10+M302+M546+M768+M1003</f>
        <v>0</v>
      </c>
      <c r="N9" s="25"/>
    </row>
    <row r="10">
      <c r="A10" s="1" t="s">
        <v>63</v>
      </c>
      <c r="C10" s="22" t="s">
        <v>666</v>
      </c>
      <c r="E10" s="23" t="s">
        <v>667</v>
      </c>
      <c r="L10" s="24">
        <f>L11+L20+L157+L190+L203+L216+L257</f>
        <v>0</v>
      </c>
      <c r="M10" s="24">
        <f>M11+M20+M157+M190+M203+M216+M257</f>
        <v>0</v>
      </c>
      <c r="N10" s="25"/>
    </row>
    <row r="11">
      <c r="A11" s="1" t="s">
        <v>66</v>
      </c>
      <c r="C11" s="22" t="s">
        <v>67</v>
      </c>
      <c r="E11" s="23" t="s">
        <v>68</v>
      </c>
      <c r="L11" s="24">
        <f>SUMIFS(L12:L19,A12:A19,"P")</f>
        <v>0</v>
      </c>
      <c r="M11" s="24">
        <f>SUMIFS(M12:M19,A12:A19,"P")</f>
        <v>0</v>
      </c>
      <c r="N11" s="25"/>
    </row>
    <row r="12">
      <c r="A12" s="1" t="s">
        <v>69</v>
      </c>
      <c r="B12" s="1">
        <v>1</v>
      </c>
      <c r="C12" s="26" t="s">
        <v>668</v>
      </c>
      <c r="D12" t="s">
        <v>71</v>
      </c>
      <c r="E12" s="27" t="s">
        <v>669</v>
      </c>
      <c r="F12" s="28" t="s">
        <v>73</v>
      </c>
      <c r="G12" s="29">
        <v>5226</v>
      </c>
      <c r="H12" s="28">
        <v>0</v>
      </c>
      <c r="I12" s="30">
        <f>ROUND(G12*H12,P4)</f>
        <v>0</v>
      </c>
      <c r="L12" s="31">
        <v>0</v>
      </c>
      <c r="M12" s="24">
        <f>ROUND(G12*L12,P4)</f>
        <v>0</v>
      </c>
      <c r="N12" s="25" t="s">
        <v>328</v>
      </c>
      <c r="O12" s="32">
        <f>M12*AA12</f>
        <v>0</v>
      </c>
      <c r="P12" s="1">
        <v>3</v>
      </c>
      <c r="AA12" s="1">
        <f>IF(P12=1,$O$3,IF(P12=2,$O$4,$O$5))</f>
        <v>0</v>
      </c>
    </row>
    <row r="13">
      <c r="A13" s="1" t="s">
        <v>75</v>
      </c>
      <c r="E13" s="27" t="s">
        <v>71</v>
      </c>
    </row>
    <row r="14" ht="76.5">
      <c r="A14" s="1" t="s">
        <v>76</v>
      </c>
      <c r="E14" s="33" t="s">
        <v>670</v>
      </c>
    </row>
    <row r="15" ht="318.75">
      <c r="A15" s="1" t="s">
        <v>78</v>
      </c>
      <c r="E15" s="27" t="s">
        <v>671</v>
      </c>
    </row>
    <row r="16">
      <c r="A16" s="1" t="s">
        <v>69</v>
      </c>
      <c r="B16" s="1">
        <v>2</v>
      </c>
      <c r="C16" s="26" t="s">
        <v>672</v>
      </c>
      <c r="D16" t="s">
        <v>71</v>
      </c>
      <c r="E16" s="27" t="s">
        <v>673</v>
      </c>
      <c r="F16" s="28" t="s">
        <v>674</v>
      </c>
      <c r="G16" s="29">
        <v>1049</v>
      </c>
      <c r="H16" s="28">
        <v>0</v>
      </c>
      <c r="I16" s="30">
        <f>ROUND(G16*H16,P4)</f>
        <v>0</v>
      </c>
      <c r="L16" s="31">
        <v>0</v>
      </c>
      <c r="M16" s="24">
        <f>ROUND(G16*L16,P4)</f>
        <v>0</v>
      </c>
      <c r="N16" s="25" t="s">
        <v>328</v>
      </c>
      <c r="O16" s="32">
        <f>M16*AA16</f>
        <v>0</v>
      </c>
      <c r="P16" s="1">
        <v>3</v>
      </c>
      <c r="AA16" s="1">
        <f>IF(P16=1,$O$3,IF(P16=2,$O$4,$O$5))</f>
        <v>0</v>
      </c>
    </row>
    <row r="17">
      <c r="A17" s="1" t="s">
        <v>75</v>
      </c>
      <c r="E17" s="27" t="s">
        <v>71</v>
      </c>
    </row>
    <row r="18" ht="63.75">
      <c r="A18" s="1" t="s">
        <v>76</v>
      </c>
      <c r="E18" s="33" t="s">
        <v>675</v>
      </c>
    </row>
    <row r="19" ht="51">
      <c r="A19" s="1" t="s">
        <v>78</v>
      </c>
      <c r="E19" s="27" t="s">
        <v>676</v>
      </c>
    </row>
    <row r="20">
      <c r="A20" s="1" t="s">
        <v>66</v>
      </c>
      <c r="C20" s="22" t="s">
        <v>677</v>
      </c>
      <c r="E20" s="23" t="s">
        <v>678</v>
      </c>
      <c r="L20" s="24">
        <f>SUMIFS(L21:L156,A21:A156,"P")</f>
        <v>0</v>
      </c>
      <c r="M20" s="24">
        <f>SUMIFS(M21:M156,A21:A156,"P")</f>
        <v>0</v>
      </c>
      <c r="N20" s="25"/>
    </row>
    <row r="21">
      <c r="A21" s="1" t="s">
        <v>69</v>
      </c>
      <c r="B21" s="1">
        <v>3</v>
      </c>
      <c r="C21" s="26" t="s">
        <v>679</v>
      </c>
      <c r="D21" t="s">
        <v>71</v>
      </c>
      <c r="E21" s="27" t="s">
        <v>680</v>
      </c>
      <c r="F21" s="28" t="s">
        <v>73</v>
      </c>
      <c r="G21" s="29">
        <v>584</v>
      </c>
      <c r="H21" s="28">
        <v>0</v>
      </c>
      <c r="I21" s="30">
        <f>ROUND(G21*H21,P4)</f>
        <v>0</v>
      </c>
      <c r="L21" s="31">
        <v>0</v>
      </c>
      <c r="M21" s="24">
        <f>ROUND(G21*L21,P4)</f>
        <v>0</v>
      </c>
      <c r="N21" s="25" t="s">
        <v>328</v>
      </c>
      <c r="O21" s="32">
        <f>M21*AA21</f>
        <v>0</v>
      </c>
      <c r="P21" s="1">
        <v>3</v>
      </c>
      <c r="AA21" s="1">
        <f>IF(P21=1,$O$3,IF(P21=2,$O$4,$O$5))</f>
        <v>0</v>
      </c>
    </row>
    <row r="22">
      <c r="A22" s="1" t="s">
        <v>75</v>
      </c>
      <c r="E22" s="27" t="s">
        <v>71</v>
      </c>
    </row>
    <row r="23" ht="76.5">
      <c r="A23" s="1" t="s">
        <v>76</v>
      </c>
      <c r="E23" s="33" t="s">
        <v>681</v>
      </c>
    </row>
    <row r="24" ht="89.25">
      <c r="A24" s="1" t="s">
        <v>78</v>
      </c>
      <c r="E24" s="27" t="s">
        <v>682</v>
      </c>
    </row>
    <row r="25">
      <c r="A25" s="1" t="s">
        <v>69</v>
      </c>
      <c r="B25" s="1">
        <v>4</v>
      </c>
      <c r="C25" s="26" t="s">
        <v>683</v>
      </c>
      <c r="D25" t="s">
        <v>71</v>
      </c>
      <c r="E25" s="27" t="s">
        <v>684</v>
      </c>
      <c r="F25" s="28" t="s">
        <v>73</v>
      </c>
      <c r="G25" s="29">
        <v>5226</v>
      </c>
      <c r="H25" s="28">
        <v>0</v>
      </c>
      <c r="I25" s="30">
        <f>ROUND(G25*H25,P4)</f>
        <v>0</v>
      </c>
      <c r="L25" s="31">
        <v>0</v>
      </c>
      <c r="M25" s="24">
        <f>ROUND(G25*L25,P4)</f>
        <v>0</v>
      </c>
      <c r="N25" s="25" t="s">
        <v>328</v>
      </c>
      <c r="O25" s="32">
        <f>M25*AA25</f>
        <v>0</v>
      </c>
      <c r="P25" s="1">
        <v>3</v>
      </c>
      <c r="AA25" s="1">
        <f>IF(P25=1,$O$3,IF(P25=2,$O$4,$O$5))</f>
        <v>0</v>
      </c>
    </row>
    <row r="26">
      <c r="A26" s="1" t="s">
        <v>75</v>
      </c>
      <c r="E26" s="27" t="s">
        <v>71</v>
      </c>
    </row>
    <row r="27" ht="102">
      <c r="A27" s="1" t="s">
        <v>76</v>
      </c>
      <c r="E27" s="33" t="s">
        <v>685</v>
      </c>
    </row>
    <row r="28" ht="89.25">
      <c r="A28" s="1" t="s">
        <v>78</v>
      </c>
      <c r="E28" s="27" t="s">
        <v>682</v>
      </c>
    </row>
    <row r="29">
      <c r="A29" s="1" t="s">
        <v>69</v>
      </c>
      <c r="B29" s="1">
        <v>5</v>
      </c>
      <c r="C29" s="26" t="s">
        <v>686</v>
      </c>
      <c r="D29" t="s">
        <v>71</v>
      </c>
      <c r="E29" s="27" t="s">
        <v>687</v>
      </c>
      <c r="F29" s="28" t="s">
        <v>73</v>
      </c>
      <c r="G29" s="29">
        <v>292</v>
      </c>
      <c r="H29" s="28">
        <v>0</v>
      </c>
      <c r="I29" s="30">
        <f>ROUND(G29*H29,P4)</f>
        <v>0</v>
      </c>
      <c r="L29" s="31">
        <v>0</v>
      </c>
      <c r="M29" s="24">
        <f>ROUND(G29*L29,P4)</f>
        <v>0</v>
      </c>
      <c r="N29" s="25" t="s">
        <v>328</v>
      </c>
      <c r="O29" s="32">
        <f>M29*AA29</f>
        <v>0</v>
      </c>
      <c r="P29" s="1">
        <v>3</v>
      </c>
      <c r="AA29" s="1">
        <f>IF(P29=1,$O$3,IF(P29=2,$O$4,$O$5))</f>
        <v>0</v>
      </c>
    </row>
    <row r="30">
      <c r="A30" s="1" t="s">
        <v>75</v>
      </c>
      <c r="E30" s="27" t="s">
        <v>71</v>
      </c>
    </row>
    <row r="31" ht="127.5">
      <c r="A31" s="1" t="s">
        <v>76</v>
      </c>
      <c r="E31" s="33" t="s">
        <v>688</v>
      </c>
    </row>
    <row r="32" ht="89.25">
      <c r="A32" s="1" t="s">
        <v>78</v>
      </c>
      <c r="E32" s="27" t="s">
        <v>682</v>
      </c>
    </row>
    <row r="33" ht="25.5">
      <c r="A33" s="1" t="s">
        <v>69</v>
      </c>
      <c r="B33" s="1">
        <v>6</v>
      </c>
      <c r="C33" s="26" t="s">
        <v>689</v>
      </c>
      <c r="D33" t="s">
        <v>71</v>
      </c>
      <c r="E33" s="27" t="s">
        <v>690</v>
      </c>
      <c r="F33" s="28" t="s">
        <v>85</v>
      </c>
      <c r="G33" s="29">
        <v>70</v>
      </c>
      <c r="H33" s="28">
        <v>0</v>
      </c>
      <c r="I33" s="30">
        <f>ROUND(G33*H33,P4)</f>
        <v>0</v>
      </c>
      <c r="L33" s="31">
        <v>0</v>
      </c>
      <c r="M33" s="24">
        <f>ROUND(G33*L33,P4)</f>
        <v>0</v>
      </c>
      <c r="N33" s="25" t="s">
        <v>328</v>
      </c>
      <c r="O33" s="32">
        <f>M33*AA33</f>
        <v>0</v>
      </c>
      <c r="P33" s="1">
        <v>3</v>
      </c>
      <c r="AA33" s="1">
        <f>IF(P33=1,$O$3,IF(P33=2,$O$4,$O$5))</f>
        <v>0</v>
      </c>
    </row>
    <row r="34">
      <c r="A34" s="1" t="s">
        <v>75</v>
      </c>
      <c r="E34" s="27" t="s">
        <v>71</v>
      </c>
    </row>
    <row r="35" ht="63.75">
      <c r="A35" s="1" t="s">
        <v>76</v>
      </c>
      <c r="E35" s="33" t="s">
        <v>691</v>
      </c>
    </row>
    <row r="36" ht="344.25">
      <c r="A36" s="1" t="s">
        <v>78</v>
      </c>
      <c r="E36" s="27" t="s">
        <v>692</v>
      </c>
    </row>
    <row r="37" ht="25.5">
      <c r="A37" s="1" t="s">
        <v>69</v>
      </c>
      <c r="B37" s="1">
        <v>7</v>
      </c>
      <c r="C37" s="26" t="s">
        <v>693</v>
      </c>
      <c r="D37" t="s">
        <v>71</v>
      </c>
      <c r="E37" s="27" t="s">
        <v>694</v>
      </c>
      <c r="F37" s="28" t="s">
        <v>85</v>
      </c>
      <c r="G37" s="29">
        <v>128</v>
      </c>
      <c r="H37" s="28">
        <v>0</v>
      </c>
      <c r="I37" s="30">
        <f>ROUND(G37*H37,P4)</f>
        <v>0</v>
      </c>
      <c r="L37" s="31">
        <v>0</v>
      </c>
      <c r="M37" s="24">
        <f>ROUND(G37*L37,P4)</f>
        <v>0</v>
      </c>
      <c r="N37" s="25" t="s">
        <v>328</v>
      </c>
      <c r="O37" s="32">
        <f>M37*AA37</f>
        <v>0</v>
      </c>
      <c r="P37" s="1">
        <v>3</v>
      </c>
      <c r="AA37" s="1">
        <f>IF(P37=1,$O$3,IF(P37=2,$O$4,$O$5))</f>
        <v>0</v>
      </c>
    </row>
    <row r="38">
      <c r="A38" s="1" t="s">
        <v>75</v>
      </c>
      <c r="E38" s="27" t="s">
        <v>71</v>
      </c>
    </row>
    <row r="39" ht="63.75">
      <c r="A39" s="1" t="s">
        <v>76</v>
      </c>
      <c r="E39" s="33" t="s">
        <v>695</v>
      </c>
    </row>
    <row r="40" ht="344.25">
      <c r="A40" s="1" t="s">
        <v>78</v>
      </c>
      <c r="E40" s="27" t="s">
        <v>692</v>
      </c>
    </row>
    <row r="41" ht="25.5">
      <c r="A41" s="1" t="s">
        <v>69</v>
      </c>
      <c r="B41" s="1">
        <v>8</v>
      </c>
      <c r="C41" s="26" t="s">
        <v>696</v>
      </c>
      <c r="D41" t="s">
        <v>71</v>
      </c>
      <c r="E41" s="27" t="s">
        <v>697</v>
      </c>
      <c r="F41" s="28" t="s">
        <v>85</v>
      </c>
      <c r="G41" s="29">
        <v>762</v>
      </c>
      <c r="H41" s="28">
        <v>0</v>
      </c>
      <c r="I41" s="30">
        <f>ROUND(G41*H41,P4)</f>
        <v>0</v>
      </c>
      <c r="L41" s="31">
        <v>0</v>
      </c>
      <c r="M41" s="24">
        <f>ROUND(G41*L41,P4)</f>
        <v>0</v>
      </c>
      <c r="N41" s="25" t="s">
        <v>328</v>
      </c>
      <c r="O41" s="32">
        <f>M41*AA41</f>
        <v>0</v>
      </c>
      <c r="P41" s="1">
        <v>3</v>
      </c>
      <c r="AA41" s="1">
        <f>IF(P41=1,$O$3,IF(P41=2,$O$4,$O$5))</f>
        <v>0</v>
      </c>
    </row>
    <row r="42">
      <c r="A42" s="1" t="s">
        <v>75</v>
      </c>
      <c r="E42" s="27" t="s">
        <v>71</v>
      </c>
    </row>
    <row r="43" ht="114.75">
      <c r="A43" s="1" t="s">
        <v>76</v>
      </c>
      <c r="E43" s="33" t="s">
        <v>698</v>
      </c>
    </row>
    <row r="44" ht="318.75">
      <c r="A44" s="1" t="s">
        <v>78</v>
      </c>
      <c r="E44" s="27" t="s">
        <v>699</v>
      </c>
    </row>
    <row r="45" ht="25.5">
      <c r="A45" s="1" t="s">
        <v>69</v>
      </c>
      <c r="B45" s="1">
        <v>9</v>
      </c>
      <c r="C45" s="26" t="s">
        <v>700</v>
      </c>
      <c r="D45" t="s">
        <v>71</v>
      </c>
      <c r="E45" s="27" t="s">
        <v>701</v>
      </c>
      <c r="F45" s="28" t="s">
        <v>85</v>
      </c>
      <c r="G45" s="29">
        <v>5</v>
      </c>
      <c r="H45" s="28">
        <v>0</v>
      </c>
      <c r="I45" s="30">
        <f>ROUND(G45*H45,P4)</f>
        <v>0</v>
      </c>
      <c r="L45" s="31">
        <v>0</v>
      </c>
      <c r="M45" s="24">
        <f>ROUND(G45*L45,P4)</f>
        <v>0</v>
      </c>
      <c r="N45" s="25" t="s">
        <v>328</v>
      </c>
      <c r="O45" s="32">
        <f>M45*AA45</f>
        <v>0</v>
      </c>
      <c r="P45" s="1">
        <v>3</v>
      </c>
      <c r="AA45" s="1">
        <f>IF(P45=1,$O$3,IF(P45=2,$O$4,$O$5))</f>
        <v>0</v>
      </c>
    </row>
    <row r="46">
      <c r="A46" s="1" t="s">
        <v>75</v>
      </c>
      <c r="E46" s="27" t="s">
        <v>71</v>
      </c>
    </row>
    <row r="47" ht="51">
      <c r="A47" s="1" t="s">
        <v>76</v>
      </c>
      <c r="E47" s="33" t="s">
        <v>702</v>
      </c>
    </row>
    <row r="48" ht="229.5">
      <c r="A48" s="1" t="s">
        <v>78</v>
      </c>
      <c r="E48" s="27" t="s">
        <v>703</v>
      </c>
    </row>
    <row r="49">
      <c r="A49" s="1" t="s">
        <v>69</v>
      </c>
      <c r="B49" s="1">
        <v>10</v>
      </c>
      <c r="C49" s="26" t="s">
        <v>704</v>
      </c>
      <c r="D49" t="s">
        <v>71</v>
      </c>
      <c r="E49" s="27" t="s">
        <v>705</v>
      </c>
      <c r="F49" s="28" t="s">
        <v>706</v>
      </c>
      <c r="G49" s="29">
        <v>4</v>
      </c>
      <c r="H49" s="28">
        <v>0</v>
      </c>
      <c r="I49" s="30">
        <f>ROUND(G49*H49,P4)</f>
        <v>0</v>
      </c>
      <c r="L49" s="31">
        <v>0</v>
      </c>
      <c r="M49" s="24">
        <f>ROUND(G49*L49,P4)</f>
        <v>0</v>
      </c>
      <c r="N49" s="25" t="s">
        <v>328</v>
      </c>
      <c r="O49" s="32">
        <f>M49*AA49</f>
        <v>0</v>
      </c>
      <c r="P49" s="1">
        <v>3</v>
      </c>
      <c r="AA49" s="1">
        <f>IF(P49=1,$O$3,IF(P49=2,$O$4,$O$5))</f>
        <v>0</v>
      </c>
    </row>
    <row r="50">
      <c r="A50" s="1" t="s">
        <v>75</v>
      </c>
      <c r="E50" s="27" t="s">
        <v>71</v>
      </c>
    </row>
    <row r="51" ht="63.75">
      <c r="A51" s="1" t="s">
        <v>76</v>
      </c>
      <c r="E51" s="33" t="s">
        <v>707</v>
      </c>
    </row>
    <row r="52" ht="89.25">
      <c r="A52" s="1" t="s">
        <v>78</v>
      </c>
      <c r="E52" s="27" t="s">
        <v>708</v>
      </c>
    </row>
    <row r="53">
      <c r="A53" s="1" t="s">
        <v>69</v>
      </c>
      <c r="B53" s="1">
        <v>11</v>
      </c>
      <c r="C53" s="26" t="s">
        <v>709</v>
      </c>
      <c r="D53" t="s">
        <v>71</v>
      </c>
      <c r="E53" s="27" t="s">
        <v>710</v>
      </c>
      <c r="F53" s="28" t="s">
        <v>706</v>
      </c>
      <c r="G53" s="29">
        <v>3</v>
      </c>
      <c r="H53" s="28">
        <v>0</v>
      </c>
      <c r="I53" s="30">
        <f>ROUND(G53*H53,P4)</f>
        <v>0</v>
      </c>
      <c r="L53" s="31">
        <v>0</v>
      </c>
      <c r="M53" s="24">
        <f>ROUND(G53*L53,P4)</f>
        <v>0</v>
      </c>
      <c r="N53" s="25" t="s">
        <v>328</v>
      </c>
      <c r="O53" s="32">
        <f>M53*AA53</f>
        <v>0</v>
      </c>
      <c r="P53" s="1">
        <v>3</v>
      </c>
      <c r="AA53" s="1">
        <f>IF(P53=1,$O$3,IF(P53=2,$O$4,$O$5))</f>
        <v>0</v>
      </c>
    </row>
    <row r="54">
      <c r="A54" s="1" t="s">
        <v>75</v>
      </c>
      <c r="E54" s="27" t="s">
        <v>71</v>
      </c>
    </row>
    <row r="55" ht="63.75">
      <c r="A55" s="1" t="s">
        <v>76</v>
      </c>
      <c r="E55" s="33" t="s">
        <v>711</v>
      </c>
    </row>
    <row r="56" ht="89.25">
      <c r="A56" s="1" t="s">
        <v>78</v>
      </c>
      <c r="E56" s="27" t="s">
        <v>708</v>
      </c>
    </row>
    <row r="57">
      <c r="A57" s="1" t="s">
        <v>69</v>
      </c>
      <c r="B57" s="1">
        <v>12</v>
      </c>
      <c r="C57" s="26" t="s">
        <v>712</v>
      </c>
      <c r="D57" t="s">
        <v>71</v>
      </c>
      <c r="E57" s="27" t="s">
        <v>713</v>
      </c>
      <c r="F57" s="28" t="s">
        <v>706</v>
      </c>
      <c r="G57" s="29">
        <v>3</v>
      </c>
      <c r="H57" s="28">
        <v>0</v>
      </c>
      <c r="I57" s="30">
        <f>ROUND(G57*H57,P4)</f>
        <v>0</v>
      </c>
      <c r="L57" s="31">
        <v>0</v>
      </c>
      <c r="M57" s="24">
        <f>ROUND(G57*L57,P4)</f>
        <v>0</v>
      </c>
      <c r="N57" s="25" t="s">
        <v>328</v>
      </c>
      <c r="O57" s="32">
        <f>M57*AA57</f>
        <v>0</v>
      </c>
      <c r="P57" s="1">
        <v>3</v>
      </c>
      <c r="AA57" s="1">
        <f>IF(P57=1,$O$3,IF(P57=2,$O$4,$O$5))</f>
        <v>0</v>
      </c>
    </row>
    <row r="58">
      <c r="A58" s="1" t="s">
        <v>75</v>
      </c>
      <c r="E58" s="27" t="s">
        <v>71</v>
      </c>
    </row>
    <row r="59" ht="63.75">
      <c r="A59" s="1" t="s">
        <v>76</v>
      </c>
      <c r="E59" s="33" t="s">
        <v>711</v>
      </c>
    </row>
    <row r="60" ht="89.25">
      <c r="A60" s="1" t="s">
        <v>78</v>
      </c>
      <c r="E60" s="27" t="s">
        <v>708</v>
      </c>
    </row>
    <row r="61" ht="25.5">
      <c r="A61" s="1" t="s">
        <v>69</v>
      </c>
      <c r="B61" s="1">
        <v>13</v>
      </c>
      <c r="C61" s="26" t="s">
        <v>714</v>
      </c>
      <c r="D61" t="s">
        <v>71</v>
      </c>
      <c r="E61" s="27" t="s">
        <v>715</v>
      </c>
      <c r="F61" s="28" t="s">
        <v>706</v>
      </c>
      <c r="G61" s="29">
        <v>1</v>
      </c>
      <c r="H61" s="28">
        <v>0</v>
      </c>
      <c r="I61" s="30">
        <f>ROUND(G61*H61,P4)</f>
        <v>0</v>
      </c>
      <c r="L61" s="31">
        <v>0</v>
      </c>
      <c r="M61" s="24">
        <f>ROUND(G61*L61,P4)</f>
        <v>0</v>
      </c>
      <c r="N61" s="25" t="s">
        <v>328</v>
      </c>
      <c r="O61" s="32">
        <f>M61*AA61</f>
        <v>0</v>
      </c>
      <c r="P61" s="1">
        <v>3</v>
      </c>
      <c r="AA61" s="1">
        <f>IF(P61=1,$O$3,IF(P61=2,$O$4,$O$5))</f>
        <v>0</v>
      </c>
    </row>
    <row r="62">
      <c r="A62" s="1" t="s">
        <v>75</v>
      </c>
      <c r="E62" s="27" t="s">
        <v>71</v>
      </c>
    </row>
    <row r="63" ht="51">
      <c r="A63" s="1" t="s">
        <v>76</v>
      </c>
      <c r="E63" s="33" t="s">
        <v>716</v>
      </c>
    </row>
    <row r="64" ht="102">
      <c r="A64" s="1" t="s">
        <v>78</v>
      </c>
      <c r="E64" s="27" t="s">
        <v>717</v>
      </c>
    </row>
    <row r="65" ht="25.5">
      <c r="A65" s="1" t="s">
        <v>69</v>
      </c>
      <c r="B65" s="1">
        <v>14</v>
      </c>
      <c r="C65" s="26" t="s">
        <v>718</v>
      </c>
      <c r="D65" t="s">
        <v>71</v>
      </c>
      <c r="E65" s="27" t="s">
        <v>719</v>
      </c>
      <c r="F65" s="28" t="s">
        <v>706</v>
      </c>
      <c r="G65" s="29">
        <v>1</v>
      </c>
      <c r="H65" s="28">
        <v>0</v>
      </c>
      <c r="I65" s="30">
        <f>ROUND(G65*H65,P4)</f>
        <v>0</v>
      </c>
      <c r="L65" s="31">
        <v>0</v>
      </c>
      <c r="M65" s="24">
        <f>ROUND(G65*L65,P4)</f>
        <v>0</v>
      </c>
      <c r="N65" s="25" t="s">
        <v>328</v>
      </c>
      <c r="O65" s="32">
        <f>M65*AA65</f>
        <v>0</v>
      </c>
      <c r="P65" s="1">
        <v>3</v>
      </c>
      <c r="AA65" s="1">
        <f>IF(P65=1,$O$3,IF(P65=2,$O$4,$O$5))</f>
        <v>0</v>
      </c>
    </row>
    <row r="66">
      <c r="A66" s="1" t="s">
        <v>75</v>
      </c>
      <c r="E66" s="27" t="s">
        <v>71</v>
      </c>
    </row>
    <row r="67" ht="51">
      <c r="A67" s="1" t="s">
        <v>76</v>
      </c>
      <c r="E67" s="33" t="s">
        <v>716</v>
      </c>
    </row>
    <row r="68" ht="102">
      <c r="A68" s="1" t="s">
        <v>78</v>
      </c>
      <c r="E68" s="27" t="s">
        <v>717</v>
      </c>
    </row>
    <row r="69" ht="25.5">
      <c r="A69" s="1" t="s">
        <v>69</v>
      </c>
      <c r="B69" s="1">
        <v>15</v>
      </c>
      <c r="C69" s="26" t="s">
        <v>720</v>
      </c>
      <c r="D69" t="s">
        <v>71</v>
      </c>
      <c r="E69" s="27" t="s">
        <v>721</v>
      </c>
      <c r="F69" s="28" t="s">
        <v>706</v>
      </c>
      <c r="G69" s="29">
        <v>2</v>
      </c>
      <c r="H69" s="28">
        <v>0</v>
      </c>
      <c r="I69" s="30">
        <f>ROUND(G69*H69,P4)</f>
        <v>0</v>
      </c>
      <c r="L69" s="31">
        <v>0</v>
      </c>
      <c r="M69" s="24">
        <f>ROUND(G69*L69,P4)</f>
        <v>0</v>
      </c>
      <c r="N69" s="25" t="s">
        <v>328</v>
      </c>
      <c r="O69" s="32">
        <f>M69*AA69</f>
        <v>0</v>
      </c>
      <c r="P69" s="1">
        <v>3</v>
      </c>
      <c r="AA69" s="1">
        <f>IF(P69=1,$O$3,IF(P69=2,$O$4,$O$5))</f>
        <v>0</v>
      </c>
    </row>
    <row r="70">
      <c r="A70" s="1" t="s">
        <v>75</v>
      </c>
      <c r="E70" s="27" t="s">
        <v>71</v>
      </c>
    </row>
    <row r="71" ht="51">
      <c r="A71" s="1" t="s">
        <v>76</v>
      </c>
      <c r="E71" s="33" t="s">
        <v>722</v>
      </c>
    </row>
    <row r="72" ht="89.25">
      <c r="A72" s="1" t="s">
        <v>78</v>
      </c>
      <c r="E72" s="27" t="s">
        <v>723</v>
      </c>
    </row>
    <row r="73" ht="25.5">
      <c r="A73" s="1" t="s">
        <v>69</v>
      </c>
      <c r="B73" s="1">
        <v>16</v>
      </c>
      <c r="C73" s="26" t="s">
        <v>724</v>
      </c>
      <c r="D73" t="s">
        <v>71</v>
      </c>
      <c r="E73" s="27" t="s">
        <v>725</v>
      </c>
      <c r="F73" s="28" t="s">
        <v>706</v>
      </c>
      <c r="G73" s="29">
        <v>3</v>
      </c>
      <c r="H73" s="28">
        <v>0</v>
      </c>
      <c r="I73" s="30">
        <f>ROUND(G73*H73,P4)</f>
        <v>0</v>
      </c>
      <c r="L73" s="31">
        <v>0</v>
      </c>
      <c r="M73" s="24">
        <f>ROUND(G73*L73,P4)</f>
        <v>0</v>
      </c>
      <c r="N73" s="25" t="s">
        <v>328</v>
      </c>
      <c r="O73" s="32">
        <f>M73*AA73</f>
        <v>0</v>
      </c>
      <c r="P73" s="1">
        <v>3</v>
      </c>
      <c r="AA73" s="1">
        <f>IF(P73=1,$O$3,IF(P73=2,$O$4,$O$5))</f>
        <v>0</v>
      </c>
    </row>
    <row r="74">
      <c r="A74" s="1" t="s">
        <v>75</v>
      </c>
      <c r="E74" s="27" t="s">
        <v>71</v>
      </c>
    </row>
    <row r="75" ht="51">
      <c r="A75" s="1" t="s">
        <v>76</v>
      </c>
      <c r="E75" s="33" t="s">
        <v>726</v>
      </c>
    </row>
    <row r="76" ht="89.25">
      <c r="A76" s="1" t="s">
        <v>78</v>
      </c>
      <c r="E76" s="27" t="s">
        <v>723</v>
      </c>
    </row>
    <row r="77" ht="25.5">
      <c r="A77" s="1" t="s">
        <v>69</v>
      </c>
      <c r="B77" s="1">
        <v>17</v>
      </c>
      <c r="C77" s="26" t="s">
        <v>727</v>
      </c>
      <c r="D77" t="s">
        <v>71</v>
      </c>
      <c r="E77" s="27" t="s">
        <v>728</v>
      </c>
      <c r="F77" s="28" t="s">
        <v>706</v>
      </c>
      <c r="G77" s="29">
        <v>3</v>
      </c>
      <c r="H77" s="28">
        <v>0</v>
      </c>
      <c r="I77" s="30">
        <f>ROUND(G77*H77,P4)</f>
        <v>0</v>
      </c>
      <c r="L77" s="31">
        <v>0</v>
      </c>
      <c r="M77" s="24">
        <f>ROUND(G77*L77,P4)</f>
        <v>0</v>
      </c>
      <c r="N77" s="25" t="s">
        <v>328</v>
      </c>
      <c r="O77" s="32">
        <f>M77*AA77</f>
        <v>0</v>
      </c>
      <c r="P77" s="1">
        <v>3</v>
      </c>
      <c r="AA77" s="1">
        <f>IF(P77=1,$O$3,IF(P77=2,$O$4,$O$5))</f>
        <v>0</v>
      </c>
    </row>
    <row r="78">
      <c r="A78" s="1" t="s">
        <v>75</v>
      </c>
      <c r="E78" s="27" t="s">
        <v>71</v>
      </c>
    </row>
    <row r="79" ht="51">
      <c r="A79" s="1" t="s">
        <v>76</v>
      </c>
      <c r="E79" s="33" t="s">
        <v>726</v>
      </c>
    </row>
    <row r="80" ht="89.25">
      <c r="A80" s="1" t="s">
        <v>78</v>
      </c>
      <c r="E80" s="27" t="s">
        <v>723</v>
      </c>
    </row>
    <row r="81" ht="25.5">
      <c r="A81" s="1" t="s">
        <v>69</v>
      </c>
      <c r="B81" s="1">
        <v>18</v>
      </c>
      <c r="C81" s="26" t="s">
        <v>729</v>
      </c>
      <c r="D81" t="s">
        <v>71</v>
      </c>
      <c r="E81" s="27" t="s">
        <v>730</v>
      </c>
      <c r="F81" s="28" t="s">
        <v>706</v>
      </c>
      <c r="G81" s="29">
        <v>3</v>
      </c>
      <c r="H81" s="28">
        <v>0</v>
      </c>
      <c r="I81" s="30">
        <f>ROUND(G81*H81,P4)</f>
        <v>0</v>
      </c>
      <c r="L81" s="31">
        <v>0</v>
      </c>
      <c r="M81" s="24">
        <f>ROUND(G81*L81,P4)</f>
        <v>0</v>
      </c>
      <c r="N81" s="25" t="s">
        <v>328</v>
      </c>
      <c r="O81" s="32">
        <f>M81*AA81</f>
        <v>0</v>
      </c>
      <c r="P81" s="1">
        <v>3</v>
      </c>
      <c r="AA81" s="1">
        <f>IF(P81=1,$O$3,IF(P81=2,$O$4,$O$5))</f>
        <v>0</v>
      </c>
    </row>
    <row r="82">
      <c r="A82" s="1" t="s">
        <v>75</v>
      </c>
      <c r="E82" s="27" t="s">
        <v>71</v>
      </c>
    </row>
    <row r="83" ht="51">
      <c r="A83" s="1" t="s">
        <v>76</v>
      </c>
      <c r="E83" s="33" t="s">
        <v>726</v>
      </c>
    </row>
    <row r="84" ht="89.25">
      <c r="A84" s="1" t="s">
        <v>78</v>
      </c>
      <c r="E84" s="27" t="s">
        <v>723</v>
      </c>
    </row>
    <row r="85" ht="25.5">
      <c r="A85" s="1" t="s">
        <v>69</v>
      </c>
      <c r="B85" s="1">
        <v>19</v>
      </c>
      <c r="C85" s="26" t="s">
        <v>731</v>
      </c>
      <c r="D85" t="s">
        <v>71</v>
      </c>
      <c r="E85" s="27" t="s">
        <v>732</v>
      </c>
      <c r="F85" s="28" t="s">
        <v>96</v>
      </c>
      <c r="G85" s="29">
        <v>2</v>
      </c>
      <c r="H85" s="28">
        <v>0</v>
      </c>
      <c r="I85" s="30">
        <f>ROUND(G85*H85,P4)</f>
        <v>0</v>
      </c>
      <c r="L85" s="31">
        <v>0</v>
      </c>
      <c r="M85" s="24">
        <f>ROUND(G85*L85,P4)</f>
        <v>0</v>
      </c>
      <c r="N85" s="25" t="s">
        <v>328</v>
      </c>
      <c r="O85" s="32">
        <f>M85*AA85</f>
        <v>0</v>
      </c>
      <c r="P85" s="1">
        <v>3</v>
      </c>
      <c r="AA85" s="1">
        <f>IF(P85=1,$O$3,IF(P85=2,$O$4,$O$5))</f>
        <v>0</v>
      </c>
    </row>
    <row r="86">
      <c r="A86" s="1" t="s">
        <v>75</v>
      </c>
      <c r="E86" s="27" t="s">
        <v>71</v>
      </c>
    </row>
    <row r="87" ht="114.75">
      <c r="A87" s="1" t="s">
        <v>76</v>
      </c>
      <c r="E87" s="33" t="s">
        <v>733</v>
      </c>
    </row>
    <row r="88" ht="89.25">
      <c r="A88" s="1" t="s">
        <v>78</v>
      </c>
      <c r="E88" s="27" t="s">
        <v>734</v>
      </c>
    </row>
    <row r="89" ht="25.5">
      <c r="A89" s="1" t="s">
        <v>69</v>
      </c>
      <c r="B89" s="1">
        <v>20</v>
      </c>
      <c r="C89" s="26" t="s">
        <v>735</v>
      </c>
      <c r="D89" t="s">
        <v>71</v>
      </c>
      <c r="E89" s="27" t="s">
        <v>736</v>
      </c>
      <c r="F89" s="28" t="s">
        <v>96</v>
      </c>
      <c r="G89" s="29">
        <v>1</v>
      </c>
      <c r="H89" s="28">
        <v>0</v>
      </c>
      <c r="I89" s="30">
        <f>ROUND(G89*H89,P4)</f>
        <v>0</v>
      </c>
      <c r="L89" s="31">
        <v>0</v>
      </c>
      <c r="M89" s="24">
        <f>ROUND(G89*L89,P4)</f>
        <v>0</v>
      </c>
      <c r="N89" s="25" t="s">
        <v>328</v>
      </c>
      <c r="O89" s="32">
        <f>M89*AA89</f>
        <v>0</v>
      </c>
      <c r="P89" s="1">
        <v>3</v>
      </c>
      <c r="AA89" s="1">
        <f>IF(P89=1,$O$3,IF(P89=2,$O$4,$O$5))</f>
        <v>0</v>
      </c>
    </row>
    <row r="90">
      <c r="A90" s="1" t="s">
        <v>75</v>
      </c>
      <c r="E90" s="27" t="s">
        <v>71</v>
      </c>
    </row>
    <row r="91" ht="51">
      <c r="A91" s="1" t="s">
        <v>76</v>
      </c>
      <c r="E91" s="33" t="s">
        <v>737</v>
      </c>
    </row>
    <row r="92" ht="89.25">
      <c r="A92" s="1" t="s">
        <v>78</v>
      </c>
      <c r="E92" s="27" t="s">
        <v>738</v>
      </c>
    </row>
    <row r="93" ht="25.5">
      <c r="A93" s="1" t="s">
        <v>69</v>
      </c>
      <c r="B93" s="1">
        <v>21</v>
      </c>
      <c r="C93" s="26" t="s">
        <v>739</v>
      </c>
      <c r="D93" t="s">
        <v>71</v>
      </c>
      <c r="E93" s="27" t="s">
        <v>740</v>
      </c>
      <c r="F93" s="28" t="s">
        <v>96</v>
      </c>
      <c r="G93" s="29">
        <v>3</v>
      </c>
      <c r="H93" s="28">
        <v>0</v>
      </c>
      <c r="I93" s="30">
        <f>ROUND(G93*H93,P4)</f>
        <v>0</v>
      </c>
      <c r="L93" s="31">
        <v>0</v>
      </c>
      <c r="M93" s="24">
        <f>ROUND(G93*L93,P4)</f>
        <v>0</v>
      </c>
      <c r="N93" s="25" t="s">
        <v>328</v>
      </c>
      <c r="O93" s="32">
        <f>M93*AA93</f>
        <v>0</v>
      </c>
      <c r="P93" s="1">
        <v>3</v>
      </c>
      <c r="AA93" s="1">
        <f>IF(P93=1,$O$3,IF(P93=2,$O$4,$O$5))</f>
        <v>0</v>
      </c>
    </row>
    <row r="94">
      <c r="A94" s="1" t="s">
        <v>75</v>
      </c>
      <c r="E94" s="27" t="s">
        <v>71</v>
      </c>
    </row>
    <row r="95" ht="89.25">
      <c r="A95" s="1" t="s">
        <v>76</v>
      </c>
      <c r="E95" s="33" t="s">
        <v>741</v>
      </c>
    </row>
    <row r="96" ht="89.25">
      <c r="A96" s="1" t="s">
        <v>78</v>
      </c>
      <c r="E96" s="27" t="s">
        <v>738</v>
      </c>
    </row>
    <row r="97" ht="25.5">
      <c r="A97" s="1" t="s">
        <v>69</v>
      </c>
      <c r="B97" s="1">
        <v>22</v>
      </c>
      <c r="C97" s="26" t="s">
        <v>742</v>
      </c>
      <c r="D97" t="s">
        <v>71</v>
      </c>
      <c r="E97" s="27" t="s">
        <v>743</v>
      </c>
      <c r="F97" s="28" t="s">
        <v>96</v>
      </c>
      <c r="G97" s="29">
        <v>2</v>
      </c>
      <c r="H97" s="28">
        <v>0</v>
      </c>
      <c r="I97" s="30">
        <f>ROUND(G97*H97,P4)</f>
        <v>0</v>
      </c>
      <c r="L97" s="31">
        <v>0</v>
      </c>
      <c r="M97" s="24">
        <f>ROUND(G97*L97,P4)</f>
        <v>0</v>
      </c>
      <c r="N97" s="25" t="s">
        <v>328</v>
      </c>
      <c r="O97" s="32">
        <f>M97*AA97</f>
        <v>0</v>
      </c>
      <c r="P97" s="1">
        <v>3</v>
      </c>
      <c r="AA97" s="1">
        <f>IF(P97=1,$O$3,IF(P97=2,$O$4,$O$5))</f>
        <v>0</v>
      </c>
    </row>
    <row r="98">
      <c r="A98" s="1" t="s">
        <v>75</v>
      </c>
      <c r="E98" s="27" t="s">
        <v>71</v>
      </c>
    </row>
    <row r="99" ht="51">
      <c r="A99" s="1" t="s">
        <v>76</v>
      </c>
      <c r="E99" s="33" t="s">
        <v>744</v>
      </c>
    </row>
    <row r="100" ht="89.25">
      <c r="A100" s="1" t="s">
        <v>78</v>
      </c>
      <c r="E100" s="27" t="s">
        <v>738</v>
      </c>
    </row>
    <row r="101" ht="25.5">
      <c r="A101" s="1" t="s">
        <v>69</v>
      </c>
      <c r="B101" s="1">
        <v>23</v>
      </c>
      <c r="C101" s="26" t="s">
        <v>745</v>
      </c>
      <c r="D101" t="s">
        <v>71</v>
      </c>
      <c r="E101" s="27" t="s">
        <v>746</v>
      </c>
      <c r="F101" s="28" t="s">
        <v>96</v>
      </c>
      <c r="G101" s="29">
        <v>2</v>
      </c>
      <c r="H101" s="28">
        <v>0</v>
      </c>
      <c r="I101" s="30">
        <f>ROUND(G101*H101,P4)</f>
        <v>0</v>
      </c>
      <c r="L101" s="31">
        <v>0</v>
      </c>
      <c r="M101" s="24">
        <f>ROUND(G101*L101,P4)</f>
        <v>0</v>
      </c>
      <c r="N101" s="25" t="s">
        <v>328</v>
      </c>
      <c r="O101" s="32">
        <f>M101*AA101</f>
        <v>0</v>
      </c>
      <c r="P101" s="1">
        <v>3</v>
      </c>
      <c r="AA101" s="1">
        <f>IF(P101=1,$O$3,IF(P101=2,$O$4,$O$5))</f>
        <v>0</v>
      </c>
    </row>
    <row r="102">
      <c r="A102" s="1" t="s">
        <v>75</v>
      </c>
      <c r="E102" s="27" t="s">
        <v>71</v>
      </c>
    </row>
    <row r="103" ht="51">
      <c r="A103" s="1" t="s">
        <v>76</v>
      </c>
      <c r="E103" s="33" t="s">
        <v>744</v>
      </c>
    </row>
    <row r="104" ht="89.25">
      <c r="A104" s="1" t="s">
        <v>78</v>
      </c>
      <c r="E104" s="27" t="s">
        <v>738</v>
      </c>
    </row>
    <row r="105">
      <c r="A105" s="1" t="s">
        <v>69</v>
      </c>
      <c r="B105" s="1">
        <v>24</v>
      </c>
      <c r="C105" s="26" t="s">
        <v>747</v>
      </c>
      <c r="D105" t="s">
        <v>71</v>
      </c>
      <c r="E105" s="27" t="s">
        <v>748</v>
      </c>
      <c r="F105" s="28" t="s">
        <v>96</v>
      </c>
      <c r="G105" s="29">
        <v>6</v>
      </c>
      <c r="H105" s="28">
        <v>0</v>
      </c>
      <c r="I105" s="30">
        <f>ROUND(G105*H105,P4)</f>
        <v>0</v>
      </c>
      <c r="L105" s="31">
        <v>0</v>
      </c>
      <c r="M105" s="24">
        <f>ROUND(G105*L105,P4)</f>
        <v>0</v>
      </c>
      <c r="N105" s="25" t="s">
        <v>328</v>
      </c>
      <c r="O105" s="32">
        <f>M105*AA105</f>
        <v>0</v>
      </c>
      <c r="P105" s="1">
        <v>3</v>
      </c>
      <c r="AA105" s="1">
        <f>IF(P105=1,$O$3,IF(P105=2,$O$4,$O$5))</f>
        <v>0</v>
      </c>
    </row>
    <row r="106">
      <c r="A106" s="1" t="s">
        <v>75</v>
      </c>
      <c r="E106" s="27" t="s">
        <v>71</v>
      </c>
    </row>
    <row r="107" ht="76.5">
      <c r="A107" s="1" t="s">
        <v>76</v>
      </c>
      <c r="E107" s="33" t="s">
        <v>749</v>
      </c>
    </row>
    <row r="108" ht="51">
      <c r="A108" s="1" t="s">
        <v>78</v>
      </c>
      <c r="E108" s="27" t="s">
        <v>750</v>
      </c>
    </row>
    <row r="109" ht="25.5">
      <c r="A109" s="1" t="s">
        <v>69</v>
      </c>
      <c r="B109" s="1">
        <v>25</v>
      </c>
      <c r="C109" s="26" t="s">
        <v>751</v>
      </c>
      <c r="D109" t="s">
        <v>71</v>
      </c>
      <c r="E109" s="27" t="s">
        <v>752</v>
      </c>
      <c r="F109" s="28" t="s">
        <v>85</v>
      </c>
      <c r="G109" s="29">
        <v>143.71000000000001</v>
      </c>
      <c r="H109" s="28">
        <v>0</v>
      </c>
      <c r="I109" s="30">
        <f>ROUND(G109*H109,P4)</f>
        <v>0</v>
      </c>
      <c r="L109" s="31">
        <v>0</v>
      </c>
      <c r="M109" s="24">
        <f>ROUND(G109*L109,P4)</f>
        <v>0</v>
      </c>
      <c r="N109" s="25" t="s">
        <v>328</v>
      </c>
      <c r="O109" s="32">
        <f>M109*AA109</f>
        <v>0</v>
      </c>
      <c r="P109" s="1">
        <v>3</v>
      </c>
      <c r="AA109" s="1">
        <f>IF(P109=1,$O$3,IF(P109=2,$O$4,$O$5))</f>
        <v>0</v>
      </c>
    </row>
    <row r="110">
      <c r="A110" s="1" t="s">
        <v>75</v>
      </c>
      <c r="E110" s="27" t="s">
        <v>71</v>
      </c>
    </row>
    <row r="111" ht="140.25">
      <c r="A111" s="1" t="s">
        <v>76</v>
      </c>
      <c r="E111" s="33" t="s">
        <v>753</v>
      </c>
    </row>
    <row r="112" ht="267.75">
      <c r="A112" s="1" t="s">
        <v>78</v>
      </c>
      <c r="E112" s="27" t="s">
        <v>754</v>
      </c>
    </row>
    <row r="113">
      <c r="A113" s="1" t="s">
        <v>69</v>
      </c>
      <c r="B113" s="1">
        <v>26</v>
      </c>
      <c r="C113" s="26" t="s">
        <v>755</v>
      </c>
      <c r="D113" t="s">
        <v>71</v>
      </c>
      <c r="E113" s="27" t="s">
        <v>756</v>
      </c>
      <c r="F113" s="28" t="s">
        <v>757</v>
      </c>
      <c r="G113" s="29">
        <v>86</v>
      </c>
      <c r="H113" s="28">
        <v>0</v>
      </c>
      <c r="I113" s="30">
        <f>ROUND(G113*H113,P4)</f>
        <v>0</v>
      </c>
      <c r="L113" s="31">
        <v>0</v>
      </c>
      <c r="M113" s="24">
        <f>ROUND(G113*L113,P4)</f>
        <v>0</v>
      </c>
      <c r="N113" s="25" t="s">
        <v>328</v>
      </c>
      <c r="O113" s="32">
        <f>M113*AA113</f>
        <v>0</v>
      </c>
      <c r="P113" s="1">
        <v>3</v>
      </c>
      <c r="AA113" s="1">
        <f>IF(P113=1,$O$3,IF(P113=2,$O$4,$O$5))</f>
        <v>0</v>
      </c>
    </row>
    <row r="114">
      <c r="A114" s="1" t="s">
        <v>75</v>
      </c>
      <c r="E114" s="27" t="s">
        <v>71</v>
      </c>
    </row>
    <row r="115" ht="63.75">
      <c r="A115" s="1" t="s">
        <v>76</v>
      </c>
      <c r="E115" s="33" t="s">
        <v>758</v>
      </c>
    </row>
    <row r="116" ht="140.25">
      <c r="A116" s="1" t="s">
        <v>78</v>
      </c>
      <c r="E116" s="27" t="s">
        <v>759</v>
      </c>
    </row>
    <row r="117" ht="25.5">
      <c r="A117" s="1" t="s">
        <v>69</v>
      </c>
      <c r="B117" s="1">
        <v>27</v>
      </c>
      <c r="C117" s="26" t="s">
        <v>760</v>
      </c>
      <c r="D117" t="s">
        <v>71</v>
      </c>
      <c r="E117" s="27" t="s">
        <v>761</v>
      </c>
      <c r="F117" s="28" t="s">
        <v>96</v>
      </c>
      <c r="G117" s="29">
        <v>70</v>
      </c>
      <c r="H117" s="28">
        <v>0</v>
      </c>
      <c r="I117" s="30">
        <f>ROUND(G117*H117,P4)</f>
        <v>0</v>
      </c>
      <c r="L117" s="31">
        <v>0</v>
      </c>
      <c r="M117" s="24">
        <f>ROUND(G117*L117,P4)</f>
        <v>0</v>
      </c>
      <c r="N117" s="25" t="s">
        <v>328</v>
      </c>
      <c r="O117" s="32">
        <f>M117*AA117</f>
        <v>0</v>
      </c>
      <c r="P117" s="1">
        <v>3</v>
      </c>
      <c r="AA117" s="1">
        <f>IF(P117=1,$O$3,IF(P117=2,$O$4,$O$5))</f>
        <v>0</v>
      </c>
    </row>
    <row r="118">
      <c r="A118" s="1" t="s">
        <v>75</v>
      </c>
      <c r="E118" s="27" t="s">
        <v>71</v>
      </c>
    </row>
    <row r="119" ht="51">
      <c r="A119" s="1" t="s">
        <v>76</v>
      </c>
      <c r="E119" s="33" t="s">
        <v>762</v>
      </c>
    </row>
    <row r="120" ht="178.5">
      <c r="A120" s="1" t="s">
        <v>78</v>
      </c>
      <c r="E120" s="27" t="s">
        <v>763</v>
      </c>
    </row>
    <row r="121">
      <c r="A121" s="1" t="s">
        <v>69</v>
      </c>
      <c r="B121" s="1">
        <v>28</v>
      </c>
      <c r="C121" s="26" t="s">
        <v>764</v>
      </c>
      <c r="D121" t="s">
        <v>71</v>
      </c>
      <c r="E121" s="27" t="s">
        <v>765</v>
      </c>
      <c r="F121" s="28" t="s">
        <v>96</v>
      </c>
      <c r="G121" s="29">
        <v>4</v>
      </c>
      <c r="H121" s="28">
        <v>0</v>
      </c>
      <c r="I121" s="30">
        <f>ROUND(G121*H121,P4)</f>
        <v>0</v>
      </c>
      <c r="L121" s="31">
        <v>0</v>
      </c>
      <c r="M121" s="24">
        <f>ROUND(G121*L121,P4)</f>
        <v>0</v>
      </c>
      <c r="N121" s="25" t="s">
        <v>328</v>
      </c>
      <c r="O121" s="32">
        <f>M121*AA121</f>
        <v>0</v>
      </c>
      <c r="P121" s="1">
        <v>3</v>
      </c>
      <c r="AA121" s="1">
        <f>IF(P121=1,$O$3,IF(P121=2,$O$4,$O$5))</f>
        <v>0</v>
      </c>
    </row>
    <row r="122">
      <c r="A122" s="1" t="s">
        <v>75</v>
      </c>
      <c r="E122" s="27" t="s">
        <v>71</v>
      </c>
    </row>
    <row r="123" ht="191.25">
      <c r="A123" s="1" t="s">
        <v>76</v>
      </c>
      <c r="E123" s="33" t="s">
        <v>766</v>
      </c>
    </row>
    <row r="124" ht="165.75">
      <c r="A124" s="1" t="s">
        <v>78</v>
      </c>
      <c r="E124" s="27" t="s">
        <v>767</v>
      </c>
    </row>
    <row r="125">
      <c r="A125" s="1" t="s">
        <v>69</v>
      </c>
      <c r="B125" s="1">
        <v>29</v>
      </c>
      <c r="C125" s="26" t="s">
        <v>768</v>
      </c>
      <c r="D125" t="s">
        <v>71</v>
      </c>
      <c r="E125" s="27" t="s">
        <v>769</v>
      </c>
      <c r="F125" s="28" t="s">
        <v>96</v>
      </c>
      <c r="G125" s="29">
        <v>50</v>
      </c>
      <c r="H125" s="28">
        <v>0</v>
      </c>
      <c r="I125" s="30">
        <f>ROUND(G125*H125,P4)</f>
        <v>0</v>
      </c>
      <c r="L125" s="31">
        <v>0</v>
      </c>
      <c r="M125" s="24">
        <f>ROUND(G125*L125,P4)</f>
        <v>0</v>
      </c>
      <c r="N125" s="25" t="s">
        <v>328</v>
      </c>
      <c r="O125" s="32">
        <f>M125*AA125</f>
        <v>0</v>
      </c>
      <c r="P125" s="1">
        <v>3</v>
      </c>
      <c r="AA125" s="1">
        <f>IF(P125=1,$O$3,IF(P125=2,$O$4,$O$5))</f>
        <v>0</v>
      </c>
    </row>
    <row r="126">
      <c r="A126" s="1" t="s">
        <v>75</v>
      </c>
      <c r="E126" s="27" t="s">
        <v>71</v>
      </c>
    </row>
    <row r="127" ht="51">
      <c r="A127" s="1" t="s">
        <v>76</v>
      </c>
      <c r="E127" s="33" t="s">
        <v>770</v>
      </c>
    </row>
    <row r="128" ht="140.25">
      <c r="A128" s="1" t="s">
        <v>78</v>
      </c>
      <c r="E128" s="27" t="s">
        <v>771</v>
      </c>
    </row>
    <row r="129">
      <c r="A129" s="1" t="s">
        <v>69</v>
      </c>
      <c r="B129" s="1">
        <v>30</v>
      </c>
      <c r="C129" s="26" t="s">
        <v>772</v>
      </c>
      <c r="D129" t="s">
        <v>71</v>
      </c>
      <c r="E129" s="27" t="s">
        <v>773</v>
      </c>
      <c r="F129" s="28" t="s">
        <v>96</v>
      </c>
      <c r="G129" s="29">
        <v>140</v>
      </c>
      <c r="H129" s="28">
        <v>0</v>
      </c>
      <c r="I129" s="30">
        <f>ROUND(G129*H129,P4)</f>
        <v>0</v>
      </c>
      <c r="L129" s="31">
        <v>0</v>
      </c>
      <c r="M129" s="24">
        <f>ROUND(G129*L129,P4)</f>
        <v>0</v>
      </c>
      <c r="N129" s="25" t="s">
        <v>328</v>
      </c>
      <c r="O129" s="32">
        <f>M129*AA129</f>
        <v>0</v>
      </c>
      <c r="P129" s="1">
        <v>3</v>
      </c>
      <c r="AA129" s="1">
        <f>IF(P129=1,$O$3,IF(P129=2,$O$4,$O$5))</f>
        <v>0</v>
      </c>
    </row>
    <row r="130">
      <c r="A130" s="1" t="s">
        <v>75</v>
      </c>
      <c r="E130" s="27" t="s">
        <v>71</v>
      </c>
    </row>
    <row r="131" ht="63.75">
      <c r="A131" s="1" t="s">
        <v>76</v>
      </c>
      <c r="E131" s="33" t="s">
        <v>774</v>
      </c>
    </row>
    <row r="132" ht="102">
      <c r="A132" s="1" t="s">
        <v>78</v>
      </c>
      <c r="E132" s="27" t="s">
        <v>775</v>
      </c>
    </row>
    <row r="133">
      <c r="A133" s="1" t="s">
        <v>69</v>
      </c>
      <c r="B133" s="1">
        <v>31</v>
      </c>
      <c r="C133" s="26" t="s">
        <v>776</v>
      </c>
      <c r="D133" t="s">
        <v>71</v>
      </c>
      <c r="E133" s="27" t="s">
        <v>777</v>
      </c>
      <c r="F133" s="28" t="s">
        <v>96</v>
      </c>
      <c r="G133" s="29">
        <v>3</v>
      </c>
      <c r="H133" s="28">
        <v>0</v>
      </c>
      <c r="I133" s="30">
        <f>ROUND(G133*H133,P4)</f>
        <v>0</v>
      </c>
      <c r="L133" s="31">
        <v>0</v>
      </c>
      <c r="M133" s="24">
        <f>ROUND(G133*L133,P4)</f>
        <v>0</v>
      </c>
      <c r="N133" s="25" t="s">
        <v>406</v>
      </c>
      <c r="O133" s="32">
        <f>M133*AA133</f>
        <v>0</v>
      </c>
      <c r="P133" s="1">
        <v>3</v>
      </c>
      <c r="AA133" s="1">
        <f>IF(P133=1,$O$3,IF(P133=2,$O$4,$O$5))</f>
        <v>0</v>
      </c>
    </row>
    <row r="134">
      <c r="A134" s="1" t="s">
        <v>75</v>
      </c>
      <c r="E134" s="27" t="s">
        <v>777</v>
      </c>
    </row>
    <row r="135" ht="242.25">
      <c r="A135" s="1" t="s">
        <v>76</v>
      </c>
      <c r="E135" s="33" t="s">
        <v>778</v>
      </c>
    </row>
    <row r="136">
      <c r="A136" s="1" t="s">
        <v>78</v>
      </c>
      <c r="E136" s="27" t="s">
        <v>71</v>
      </c>
    </row>
    <row r="137">
      <c r="A137" s="1" t="s">
        <v>69</v>
      </c>
      <c r="B137" s="1">
        <v>32</v>
      </c>
      <c r="C137" s="26" t="s">
        <v>779</v>
      </c>
      <c r="D137" t="s">
        <v>71</v>
      </c>
      <c r="E137" s="27" t="s">
        <v>780</v>
      </c>
      <c r="F137" s="28" t="s">
        <v>96</v>
      </c>
      <c r="G137" s="29">
        <v>3</v>
      </c>
      <c r="H137" s="28">
        <v>0</v>
      </c>
      <c r="I137" s="30">
        <f>ROUND(G137*H137,P4)</f>
        <v>0</v>
      </c>
      <c r="L137" s="31">
        <v>0</v>
      </c>
      <c r="M137" s="24">
        <f>ROUND(G137*L137,P4)</f>
        <v>0</v>
      </c>
      <c r="N137" s="25" t="s">
        <v>406</v>
      </c>
      <c r="O137" s="32">
        <f>M137*AA137</f>
        <v>0</v>
      </c>
      <c r="P137" s="1">
        <v>3</v>
      </c>
      <c r="AA137" s="1">
        <f>IF(P137=1,$O$3,IF(P137=2,$O$4,$O$5))</f>
        <v>0</v>
      </c>
    </row>
    <row r="138">
      <c r="A138" s="1" t="s">
        <v>75</v>
      </c>
      <c r="E138" s="27" t="s">
        <v>71</v>
      </c>
    </row>
    <row r="139" ht="242.25">
      <c r="A139" s="1" t="s">
        <v>76</v>
      </c>
      <c r="E139" s="33" t="s">
        <v>781</v>
      </c>
    </row>
    <row r="140" ht="409.5">
      <c r="A140" s="1" t="s">
        <v>78</v>
      </c>
      <c r="E140" s="27" t="s">
        <v>782</v>
      </c>
    </row>
    <row r="141">
      <c r="A141" s="1" t="s">
        <v>69</v>
      </c>
      <c r="B141" s="1">
        <v>33</v>
      </c>
      <c r="C141" s="26" t="s">
        <v>783</v>
      </c>
      <c r="D141" t="s">
        <v>71</v>
      </c>
      <c r="E141" s="27" t="s">
        <v>784</v>
      </c>
      <c r="F141" s="28" t="s">
        <v>96</v>
      </c>
      <c r="G141" s="29">
        <v>3</v>
      </c>
      <c r="H141" s="28">
        <v>0</v>
      </c>
      <c r="I141" s="30">
        <f>ROUND(G141*H141,P4)</f>
        <v>0</v>
      </c>
      <c r="L141" s="31">
        <v>0</v>
      </c>
      <c r="M141" s="24">
        <f>ROUND(G141*L141,P4)</f>
        <v>0</v>
      </c>
      <c r="N141" s="25" t="s">
        <v>406</v>
      </c>
      <c r="O141" s="32">
        <f>M141*AA141</f>
        <v>0</v>
      </c>
      <c r="P141" s="1">
        <v>3</v>
      </c>
      <c r="AA141" s="1">
        <f>IF(P141=1,$O$3,IF(P141=2,$O$4,$O$5))</f>
        <v>0</v>
      </c>
    </row>
    <row r="142">
      <c r="A142" s="1" t="s">
        <v>75</v>
      </c>
      <c r="E142" s="27" t="s">
        <v>71</v>
      </c>
    </row>
    <row r="143" ht="242.25">
      <c r="A143" s="1" t="s">
        <v>76</v>
      </c>
      <c r="E143" s="33" t="s">
        <v>785</v>
      </c>
    </row>
    <row r="144" ht="409.5">
      <c r="A144" s="1" t="s">
        <v>78</v>
      </c>
      <c r="E144" s="27" t="s">
        <v>782</v>
      </c>
    </row>
    <row r="145">
      <c r="A145" s="1" t="s">
        <v>69</v>
      </c>
      <c r="B145" s="1">
        <v>34</v>
      </c>
      <c r="C145" s="26" t="s">
        <v>786</v>
      </c>
      <c r="D145" t="s">
        <v>71</v>
      </c>
      <c r="E145" s="27" t="s">
        <v>787</v>
      </c>
      <c r="F145" s="28" t="s">
        <v>96</v>
      </c>
      <c r="G145" s="29">
        <v>1</v>
      </c>
      <c r="H145" s="28">
        <v>0</v>
      </c>
      <c r="I145" s="30">
        <f>ROUND(G145*H145,P4)</f>
        <v>0</v>
      </c>
      <c r="L145" s="31">
        <v>0</v>
      </c>
      <c r="M145" s="24">
        <f>ROUND(G145*L145,P4)</f>
        <v>0</v>
      </c>
      <c r="N145" s="25" t="s">
        <v>406</v>
      </c>
      <c r="O145" s="32">
        <f>M145*AA145</f>
        <v>0</v>
      </c>
      <c r="P145" s="1">
        <v>3</v>
      </c>
      <c r="AA145" s="1">
        <f>IF(P145=1,$O$3,IF(P145=2,$O$4,$O$5))</f>
        <v>0</v>
      </c>
    </row>
    <row r="146">
      <c r="A146" s="1" t="s">
        <v>75</v>
      </c>
      <c r="E146" s="27" t="s">
        <v>787</v>
      </c>
    </row>
    <row r="147" ht="165.75">
      <c r="A147" s="1" t="s">
        <v>76</v>
      </c>
      <c r="E147" s="33" t="s">
        <v>788</v>
      </c>
    </row>
    <row r="148">
      <c r="A148" s="1" t="s">
        <v>78</v>
      </c>
      <c r="E148" s="27" t="s">
        <v>71</v>
      </c>
    </row>
    <row r="149">
      <c r="A149" s="1" t="s">
        <v>69</v>
      </c>
      <c r="B149" s="1">
        <v>35</v>
      </c>
      <c r="C149" s="26" t="s">
        <v>789</v>
      </c>
      <c r="D149" t="s">
        <v>71</v>
      </c>
      <c r="E149" s="27" t="s">
        <v>790</v>
      </c>
      <c r="F149" s="28" t="s">
        <v>96</v>
      </c>
      <c r="G149" s="29">
        <v>1</v>
      </c>
      <c r="H149" s="28">
        <v>0</v>
      </c>
      <c r="I149" s="30">
        <f>ROUND(G149*H149,P4)</f>
        <v>0</v>
      </c>
      <c r="L149" s="31">
        <v>0</v>
      </c>
      <c r="M149" s="24">
        <f>ROUND(G149*L149,P4)</f>
        <v>0</v>
      </c>
      <c r="N149" s="25" t="s">
        <v>406</v>
      </c>
      <c r="O149" s="32">
        <f>M149*AA149</f>
        <v>0</v>
      </c>
      <c r="P149" s="1">
        <v>3</v>
      </c>
      <c r="AA149" s="1">
        <f>IF(P149=1,$O$3,IF(P149=2,$O$4,$O$5))</f>
        <v>0</v>
      </c>
    </row>
    <row r="150">
      <c r="A150" s="1" t="s">
        <v>75</v>
      </c>
      <c r="E150" s="27" t="s">
        <v>790</v>
      </c>
    </row>
    <row r="151" ht="165.75">
      <c r="A151" s="1" t="s">
        <v>76</v>
      </c>
      <c r="E151" s="33" t="s">
        <v>791</v>
      </c>
    </row>
    <row r="152">
      <c r="A152" s="1" t="s">
        <v>78</v>
      </c>
      <c r="E152" s="27" t="s">
        <v>71</v>
      </c>
    </row>
    <row r="153">
      <c r="A153" s="1" t="s">
        <v>69</v>
      </c>
      <c r="B153" s="1">
        <v>36</v>
      </c>
      <c r="C153" s="26" t="s">
        <v>792</v>
      </c>
      <c r="D153" t="s">
        <v>71</v>
      </c>
      <c r="E153" s="27" t="s">
        <v>793</v>
      </c>
      <c r="F153" s="28" t="s">
        <v>96</v>
      </c>
      <c r="G153" s="29">
        <v>2</v>
      </c>
      <c r="H153" s="28">
        <v>0</v>
      </c>
      <c r="I153" s="30">
        <f>ROUND(G153*H153,P4)</f>
        <v>0</v>
      </c>
      <c r="L153" s="31">
        <v>0</v>
      </c>
      <c r="M153" s="24">
        <f>ROUND(G153*L153,P4)</f>
        <v>0</v>
      </c>
      <c r="N153" s="25" t="s">
        <v>406</v>
      </c>
      <c r="O153" s="32">
        <f>M153*AA153</f>
        <v>0</v>
      </c>
      <c r="P153" s="1">
        <v>3</v>
      </c>
      <c r="AA153" s="1">
        <f>IF(P153=1,$O$3,IF(P153=2,$O$4,$O$5))</f>
        <v>0</v>
      </c>
    </row>
    <row r="154">
      <c r="A154" s="1" t="s">
        <v>75</v>
      </c>
      <c r="E154" s="27" t="s">
        <v>71</v>
      </c>
    </row>
    <row r="155" ht="51">
      <c r="A155" s="1" t="s">
        <v>76</v>
      </c>
      <c r="E155" s="33" t="s">
        <v>794</v>
      </c>
    </row>
    <row r="156" ht="38.25">
      <c r="A156" s="1" t="s">
        <v>78</v>
      </c>
      <c r="E156" s="27" t="s">
        <v>795</v>
      </c>
    </row>
    <row r="157">
      <c r="A157" s="1" t="s">
        <v>66</v>
      </c>
      <c r="C157" s="22" t="s">
        <v>796</v>
      </c>
      <c r="E157" s="23" t="s">
        <v>797</v>
      </c>
      <c r="L157" s="24">
        <f>SUMIFS(L158:L189,A158:A189,"P")</f>
        <v>0</v>
      </c>
      <c r="M157" s="24">
        <f>SUMIFS(M158:M189,A158:A189,"P")</f>
        <v>0</v>
      </c>
      <c r="N157" s="25"/>
    </row>
    <row r="158" ht="25.5">
      <c r="A158" s="1" t="s">
        <v>69</v>
      </c>
      <c r="B158" s="1">
        <v>37</v>
      </c>
      <c r="C158" s="26" t="s">
        <v>798</v>
      </c>
      <c r="D158" t="s">
        <v>71</v>
      </c>
      <c r="E158" s="27" t="s">
        <v>799</v>
      </c>
      <c r="F158" s="28" t="s">
        <v>85</v>
      </c>
      <c r="G158" s="29">
        <v>545</v>
      </c>
      <c r="H158" s="28">
        <v>0</v>
      </c>
      <c r="I158" s="30">
        <f>ROUND(G158*H158,P4)</f>
        <v>0</v>
      </c>
      <c r="L158" s="31">
        <v>0</v>
      </c>
      <c r="M158" s="24">
        <f>ROUND(G158*L158,P4)</f>
        <v>0</v>
      </c>
      <c r="N158" s="25" t="s">
        <v>328</v>
      </c>
      <c r="O158" s="32">
        <f>M158*AA158</f>
        <v>0</v>
      </c>
      <c r="P158" s="1">
        <v>3</v>
      </c>
      <c r="AA158" s="1">
        <f>IF(P158=1,$O$3,IF(P158=2,$O$4,$O$5))</f>
        <v>0</v>
      </c>
    </row>
    <row r="159">
      <c r="A159" s="1" t="s">
        <v>75</v>
      </c>
      <c r="E159" s="27" t="s">
        <v>71</v>
      </c>
    </row>
    <row r="160" ht="63.75">
      <c r="A160" s="1" t="s">
        <v>76</v>
      </c>
      <c r="E160" s="33" t="s">
        <v>800</v>
      </c>
    </row>
    <row r="161" ht="114.75">
      <c r="A161" s="1" t="s">
        <v>78</v>
      </c>
      <c r="E161" s="27" t="s">
        <v>801</v>
      </c>
    </row>
    <row r="162" ht="25.5">
      <c r="A162" s="1" t="s">
        <v>69</v>
      </c>
      <c r="B162" s="1">
        <v>38</v>
      </c>
      <c r="C162" s="26" t="s">
        <v>802</v>
      </c>
      <c r="D162" t="s">
        <v>71</v>
      </c>
      <c r="E162" s="27" t="s">
        <v>803</v>
      </c>
      <c r="F162" s="28" t="s">
        <v>85</v>
      </c>
      <c r="G162" s="29">
        <v>1378</v>
      </c>
      <c r="H162" s="28">
        <v>0</v>
      </c>
      <c r="I162" s="30">
        <f>ROUND(G162*H162,P4)</f>
        <v>0</v>
      </c>
      <c r="L162" s="31">
        <v>0</v>
      </c>
      <c r="M162" s="24">
        <f>ROUND(G162*L162,P4)</f>
        <v>0</v>
      </c>
      <c r="N162" s="25" t="s">
        <v>328</v>
      </c>
      <c r="O162" s="32">
        <f>M162*AA162</f>
        <v>0</v>
      </c>
      <c r="P162" s="1">
        <v>3</v>
      </c>
      <c r="AA162" s="1">
        <f>IF(P162=1,$O$3,IF(P162=2,$O$4,$O$5))</f>
        <v>0</v>
      </c>
    </row>
    <row r="163">
      <c r="A163" s="1" t="s">
        <v>75</v>
      </c>
      <c r="E163" s="27" t="s">
        <v>71</v>
      </c>
    </row>
    <row r="164" ht="63.75">
      <c r="A164" s="1" t="s">
        <v>76</v>
      </c>
      <c r="E164" s="33" t="s">
        <v>804</v>
      </c>
    </row>
    <row r="165" ht="255">
      <c r="A165" s="1" t="s">
        <v>78</v>
      </c>
      <c r="E165" s="27" t="s">
        <v>805</v>
      </c>
    </row>
    <row r="166" ht="25.5">
      <c r="A166" s="1" t="s">
        <v>69</v>
      </c>
      <c r="B166" s="1">
        <v>39</v>
      </c>
      <c r="C166" s="26" t="s">
        <v>806</v>
      </c>
      <c r="D166" t="s">
        <v>71</v>
      </c>
      <c r="E166" s="27" t="s">
        <v>807</v>
      </c>
      <c r="F166" s="28" t="s">
        <v>85</v>
      </c>
      <c r="G166" s="29">
        <v>993</v>
      </c>
      <c r="H166" s="28">
        <v>0</v>
      </c>
      <c r="I166" s="30">
        <f>ROUND(G166*H166,P4)</f>
        <v>0</v>
      </c>
      <c r="L166" s="31">
        <v>0</v>
      </c>
      <c r="M166" s="24">
        <f>ROUND(G166*L166,P4)</f>
        <v>0</v>
      </c>
      <c r="N166" s="25" t="s">
        <v>328</v>
      </c>
      <c r="O166" s="32">
        <f>M166*AA166</f>
        <v>0</v>
      </c>
      <c r="P166" s="1">
        <v>3</v>
      </c>
      <c r="AA166" s="1">
        <f>IF(P166=1,$O$3,IF(P166=2,$O$4,$O$5))</f>
        <v>0</v>
      </c>
    </row>
    <row r="167">
      <c r="A167" s="1" t="s">
        <v>75</v>
      </c>
      <c r="E167" s="27" t="s">
        <v>71</v>
      </c>
    </row>
    <row r="168" ht="76.5">
      <c r="A168" s="1" t="s">
        <v>76</v>
      </c>
      <c r="E168" s="33" t="s">
        <v>808</v>
      </c>
    </row>
    <row r="169" ht="255">
      <c r="A169" s="1" t="s">
        <v>78</v>
      </c>
      <c r="E169" s="27" t="s">
        <v>805</v>
      </c>
    </row>
    <row r="170">
      <c r="A170" s="1" t="s">
        <v>69</v>
      </c>
      <c r="B170" s="1">
        <v>40</v>
      </c>
      <c r="C170" s="26" t="s">
        <v>809</v>
      </c>
      <c r="D170" t="s">
        <v>71</v>
      </c>
      <c r="E170" s="27" t="s">
        <v>810</v>
      </c>
      <c r="F170" s="28" t="s">
        <v>96</v>
      </c>
      <c r="G170" s="29">
        <v>244</v>
      </c>
      <c r="H170" s="28">
        <v>0</v>
      </c>
      <c r="I170" s="30">
        <f>ROUND(G170*H170,P4)</f>
        <v>0</v>
      </c>
      <c r="L170" s="31">
        <v>0</v>
      </c>
      <c r="M170" s="24">
        <f>ROUND(G170*L170,P4)</f>
        <v>0</v>
      </c>
      <c r="N170" s="25" t="s">
        <v>328</v>
      </c>
      <c r="O170" s="32">
        <f>M170*AA170</f>
        <v>0</v>
      </c>
      <c r="P170" s="1">
        <v>3</v>
      </c>
      <c r="AA170" s="1">
        <f>IF(P170=1,$O$3,IF(P170=2,$O$4,$O$5))</f>
        <v>0</v>
      </c>
    </row>
    <row r="171">
      <c r="A171" s="1" t="s">
        <v>75</v>
      </c>
      <c r="E171" s="27" t="s">
        <v>71</v>
      </c>
    </row>
    <row r="172" ht="114.75">
      <c r="A172" s="1" t="s">
        <v>76</v>
      </c>
      <c r="E172" s="33" t="s">
        <v>811</v>
      </c>
    </row>
    <row r="173" ht="255">
      <c r="A173" s="1" t="s">
        <v>78</v>
      </c>
      <c r="E173" s="27" t="s">
        <v>812</v>
      </c>
    </row>
    <row r="174">
      <c r="A174" s="1" t="s">
        <v>69</v>
      </c>
      <c r="B174" s="1">
        <v>41</v>
      </c>
      <c r="C174" s="26" t="s">
        <v>813</v>
      </c>
      <c r="D174" t="s">
        <v>71</v>
      </c>
      <c r="E174" s="27" t="s">
        <v>814</v>
      </c>
      <c r="F174" s="28" t="s">
        <v>96</v>
      </c>
      <c r="G174" s="29">
        <v>122</v>
      </c>
      <c r="H174" s="28">
        <v>0</v>
      </c>
      <c r="I174" s="30">
        <f>ROUND(G174*H174,P4)</f>
        <v>0</v>
      </c>
      <c r="L174" s="31">
        <v>0</v>
      </c>
      <c r="M174" s="24">
        <f>ROUND(G174*L174,P4)</f>
        <v>0</v>
      </c>
      <c r="N174" s="25" t="s">
        <v>328</v>
      </c>
      <c r="O174" s="32">
        <f>M174*AA174</f>
        <v>0</v>
      </c>
      <c r="P174" s="1">
        <v>3</v>
      </c>
      <c r="AA174" s="1">
        <f>IF(P174=1,$O$3,IF(P174=2,$O$4,$O$5))</f>
        <v>0</v>
      </c>
    </row>
    <row r="175">
      <c r="A175" s="1" t="s">
        <v>75</v>
      </c>
      <c r="E175" s="27" t="s">
        <v>71</v>
      </c>
    </row>
    <row r="176" ht="63.75">
      <c r="A176" s="1" t="s">
        <v>76</v>
      </c>
      <c r="E176" s="33" t="s">
        <v>815</v>
      </c>
    </row>
    <row r="177" ht="255">
      <c r="A177" s="1" t="s">
        <v>78</v>
      </c>
      <c r="E177" s="27" t="s">
        <v>812</v>
      </c>
    </row>
    <row r="178">
      <c r="A178" s="1" t="s">
        <v>69</v>
      </c>
      <c r="B178" s="1">
        <v>42</v>
      </c>
      <c r="C178" s="26" t="s">
        <v>816</v>
      </c>
      <c r="D178" t="s">
        <v>71</v>
      </c>
      <c r="E178" s="27" t="s">
        <v>817</v>
      </c>
      <c r="F178" s="28" t="s">
        <v>85</v>
      </c>
      <c r="G178" s="29">
        <v>2105</v>
      </c>
      <c r="H178" s="28">
        <v>0</v>
      </c>
      <c r="I178" s="30">
        <f>ROUND(G178*H178,P4)</f>
        <v>0</v>
      </c>
      <c r="L178" s="31">
        <v>0</v>
      </c>
      <c r="M178" s="24">
        <f>ROUND(G178*L178,P4)</f>
        <v>0</v>
      </c>
      <c r="N178" s="25" t="s">
        <v>328</v>
      </c>
      <c r="O178" s="32">
        <f>M178*AA178</f>
        <v>0</v>
      </c>
      <c r="P178" s="1">
        <v>3</v>
      </c>
      <c r="AA178" s="1">
        <f>IF(P178=1,$O$3,IF(P178=2,$O$4,$O$5))</f>
        <v>0</v>
      </c>
    </row>
    <row r="179">
      <c r="A179" s="1" t="s">
        <v>75</v>
      </c>
      <c r="E179" s="27" t="s">
        <v>71</v>
      </c>
    </row>
    <row r="180" ht="63.75">
      <c r="A180" s="1" t="s">
        <v>76</v>
      </c>
      <c r="E180" s="33" t="s">
        <v>818</v>
      </c>
    </row>
    <row r="181" ht="165.75">
      <c r="A181" s="1" t="s">
        <v>78</v>
      </c>
      <c r="E181" s="27" t="s">
        <v>819</v>
      </c>
    </row>
    <row r="182">
      <c r="A182" s="1" t="s">
        <v>69</v>
      </c>
      <c r="B182" s="1">
        <v>43</v>
      </c>
      <c r="C182" s="26" t="s">
        <v>820</v>
      </c>
      <c r="D182" t="s">
        <v>71</v>
      </c>
      <c r="E182" s="27" t="s">
        <v>821</v>
      </c>
      <c r="F182" s="28" t="s">
        <v>85</v>
      </c>
      <c r="G182" s="29">
        <v>960</v>
      </c>
      <c r="H182" s="28">
        <v>0</v>
      </c>
      <c r="I182" s="30">
        <f>ROUND(G182*H182,P4)</f>
        <v>0</v>
      </c>
      <c r="L182" s="31">
        <v>0</v>
      </c>
      <c r="M182" s="24">
        <f>ROUND(G182*L182,P4)</f>
        <v>0</v>
      </c>
      <c r="N182" s="25" t="s">
        <v>328</v>
      </c>
      <c r="O182" s="32">
        <f>M182*AA182</f>
        <v>0</v>
      </c>
      <c r="P182" s="1">
        <v>3</v>
      </c>
      <c r="AA182" s="1">
        <f>IF(P182=1,$O$3,IF(P182=2,$O$4,$O$5))</f>
        <v>0</v>
      </c>
    </row>
    <row r="183">
      <c r="A183" s="1" t="s">
        <v>75</v>
      </c>
      <c r="E183" s="27" t="s">
        <v>71</v>
      </c>
    </row>
    <row r="184" ht="63.75">
      <c r="A184" s="1" t="s">
        <v>76</v>
      </c>
      <c r="E184" s="33" t="s">
        <v>822</v>
      </c>
    </row>
    <row r="185" ht="102">
      <c r="A185" s="1" t="s">
        <v>78</v>
      </c>
      <c r="E185" s="27" t="s">
        <v>823</v>
      </c>
    </row>
    <row r="186">
      <c r="A186" s="1" t="s">
        <v>69</v>
      </c>
      <c r="B186" s="1">
        <v>44</v>
      </c>
      <c r="C186" s="26" t="s">
        <v>824</v>
      </c>
      <c r="D186" t="s">
        <v>71</v>
      </c>
      <c r="E186" s="27" t="s">
        <v>825</v>
      </c>
      <c r="F186" s="28" t="s">
        <v>85</v>
      </c>
      <c r="G186" s="29">
        <v>1145</v>
      </c>
      <c r="H186" s="28">
        <v>0</v>
      </c>
      <c r="I186" s="30">
        <f>ROUND(G186*H186,P4)</f>
        <v>0</v>
      </c>
      <c r="L186" s="31">
        <v>0</v>
      </c>
      <c r="M186" s="24">
        <f>ROUND(G186*L186,P4)</f>
        <v>0</v>
      </c>
      <c r="N186" s="25" t="s">
        <v>328</v>
      </c>
      <c r="O186" s="32">
        <f>M186*AA186</f>
        <v>0</v>
      </c>
      <c r="P186" s="1">
        <v>3</v>
      </c>
      <c r="AA186" s="1">
        <f>IF(P186=1,$O$3,IF(P186=2,$O$4,$O$5))</f>
        <v>0</v>
      </c>
    </row>
    <row r="187">
      <c r="A187" s="1" t="s">
        <v>75</v>
      </c>
      <c r="E187" s="27" t="s">
        <v>71</v>
      </c>
    </row>
    <row r="188" ht="63.75">
      <c r="A188" s="1" t="s">
        <v>76</v>
      </c>
      <c r="E188" s="33" t="s">
        <v>826</v>
      </c>
    </row>
    <row r="189" ht="102">
      <c r="A189" s="1" t="s">
        <v>78</v>
      </c>
      <c r="E189" s="27" t="s">
        <v>823</v>
      </c>
    </row>
    <row r="190">
      <c r="A190" s="1" t="s">
        <v>66</v>
      </c>
      <c r="C190" s="22" t="s">
        <v>827</v>
      </c>
      <c r="E190" s="23" t="s">
        <v>93</v>
      </c>
      <c r="L190" s="24">
        <f>SUMIFS(L191:L202,A191:A202,"P")</f>
        <v>0</v>
      </c>
      <c r="M190" s="24">
        <f>SUMIFS(M191:M202,A191:A202,"P")</f>
        <v>0</v>
      </c>
      <c r="N190" s="25"/>
    </row>
    <row r="191">
      <c r="A191" s="1" t="s">
        <v>69</v>
      </c>
      <c r="B191" s="1">
        <v>45</v>
      </c>
      <c r="C191" s="26" t="s">
        <v>828</v>
      </c>
      <c r="D191" t="s">
        <v>71</v>
      </c>
      <c r="E191" s="27" t="s">
        <v>829</v>
      </c>
      <c r="F191" s="28" t="s">
        <v>96</v>
      </c>
      <c r="G191" s="29">
        <v>35</v>
      </c>
      <c r="H191" s="28">
        <v>0</v>
      </c>
      <c r="I191" s="30">
        <f>ROUND(G191*H191,P4)</f>
        <v>0</v>
      </c>
      <c r="L191" s="31">
        <v>0</v>
      </c>
      <c r="M191" s="24">
        <f>ROUND(G191*L191,P4)</f>
        <v>0</v>
      </c>
      <c r="N191" s="25" t="s">
        <v>328</v>
      </c>
      <c r="O191" s="32">
        <f>M191*AA191</f>
        <v>0</v>
      </c>
      <c r="P191" s="1">
        <v>3</v>
      </c>
      <c r="AA191" s="1">
        <f>IF(P191=1,$O$3,IF(P191=2,$O$4,$O$5))</f>
        <v>0</v>
      </c>
    </row>
    <row r="192">
      <c r="A192" s="1" t="s">
        <v>75</v>
      </c>
      <c r="E192" s="27" t="s">
        <v>71</v>
      </c>
    </row>
    <row r="193" ht="63.75">
      <c r="A193" s="1" t="s">
        <v>76</v>
      </c>
      <c r="E193" s="33" t="s">
        <v>830</v>
      </c>
    </row>
    <row r="194" ht="114.75">
      <c r="A194" s="1" t="s">
        <v>78</v>
      </c>
      <c r="E194" s="27" t="s">
        <v>831</v>
      </c>
    </row>
    <row r="195">
      <c r="A195" s="1" t="s">
        <v>69</v>
      </c>
      <c r="B195" s="1">
        <v>46</v>
      </c>
      <c r="C195" s="26" t="s">
        <v>832</v>
      </c>
      <c r="D195" t="s">
        <v>71</v>
      </c>
      <c r="E195" s="27" t="s">
        <v>833</v>
      </c>
      <c r="F195" s="28" t="s">
        <v>96</v>
      </c>
      <c r="G195" s="29">
        <v>2</v>
      </c>
      <c r="H195" s="28">
        <v>0</v>
      </c>
      <c r="I195" s="30">
        <f>ROUND(G195*H195,P4)</f>
        <v>0</v>
      </c>
      <c r="L195" s="31">
        <v>0</v>
      </c>
      <c r="M195" s="24">
        <f>ROUND(G195*L195,P4)</f>
        <v>0</v>
      </c>
      <c r="N195" s="25" t="s">
        <v>328</v>
      </c>
      <c r="O195" s="32">
        <f>M195*AA195</f>
        <v>0</v>
      </c>
      <c r="P195" s="1">
        <v>3</v>
      </c>
      <c r="AA195" s="1">
        <f>IF(P195=1,$O$3,IF(P195=2,$O$4,$O$5))</f>
        <v>0</v>
      </c>
    </row>
    <row r="196">
      <c r="A196" s="1" t="s">
        <v>75</v>
      </c>
      <c r="E196" s="27" t="s">
        <v>71</v>
      </c>
    </row>
    <row r="197" ht="63.75">
      <c r="A197" s="1" t="s">
        <v>76</v>
      </c>
      <c r="E197" s="33" t="s">
        <v>834</v>
      </c>
    </row>
    <row r="198" ht="114.75">
      <c r="A198" s="1" t="s">
        <v>78</v>
      </c>
      <c r="E198" s="27" t="s">
        <v>835</v>
      </c>
    </row>
    <row r="199">
      <c r="A199" s="1" t="s">
        <v>69</v>
      </c>
      <c r="B199" s="1">
        <v>47</v>
      </c>
      <c r="C199" s="26" t="s">
        <v>836</v>
      </c>
      <c r="D199" t="s">
        <v>71</v>
      </c>
      <c r="E199" s="27" t="s">
        <v>837</v>
      </c>
      <c r="F199" s="28" t="s">
        <v>96</v>
      </c>
      <c r="G199" s="29">
        <v>2</v>
      </c>
      <c r="H199" s="28">
        <v>0</v>
      </c>
      <c r="I199" s="30">
        <f>ROUND(G199*H199,P4)</f>
        <v>0</v>
      </c>
      <c r="L199" s="31">
        <v>0</v>
      </c>
      <c r="M199" s="24">
        <f>ROUND(G199*L199,P4)</f>
        <v>0</v>
      </c>
      <c r="N199" s="25" t="s">
        <v>328</v>
      </c>
      <c r="O199" s="32">
        <f>M199*AA199</f>
        <v>0</v>
      </c>
      <c r="P199" s="1">
        <v>3</v>
      </c>
      <c r="AA199" s="1">
        <f>IF(P199=1,$O$3,IF(P199=2,$O$4,$O$5))</f>
        <v>0</v>
      </c>
    </row>
    <row r="200">
      <c r="A200" s="1" t="s">
        <v>75</v>
      </c>
      <c r="E200" s="27" t="s">
        <v>71</v>
      </c>
    </row>
    <row r="201" ht="63.75">
      <c r="A201" s="1" t="s">
        <v>76</v>
      </c>
      <c r="E201" s="33" t="s">
        <v>838</v>
      </c>
    </row>
    <row r="202" ht="127.5">
      <c r="A202" s="1" t="s">
        <v>78</v>
      </c>
      <c r="E202" s="27" t="s">
        <v>839</v>
      </c>
    </row>
    <row r="203">
      <c r="A203" s="1" t="s">
        <v>66</v>
      </c>
      <c r="C203" s="22" t="s">
        <v>840</v>
      </c>
      <c r="E203" s="23" t="s">
        <v>841</v>
      </c>
      <c r="L203" s="24">
        <f>SUMIFS(L204:L215,A204:A215,"P")</f>
        <v>0</v>
      </c>
      <c r="M203" s="24">
        <f>SUMIFS(M204:M215,A204:A215,"P")</f>
        <v>0</v>
      </c>
      <c r="N203" s="25"/>
    </row>
    <row r="204">
      <c r="A204" s="1" t="s">
        <v>69</v>
      </c>
      <c r="B204" s="1">
        <v>48</v>
      </c>
      <c r="C204" s="26" t="s">
        <v>842</v>
      </c>
      <c r="D204" t="s">
        <v>71</v>
      </c>
      <c r="E204" s="27" t="s">
        <v>843</v>
      </c>
      <c r="F204" s="28" t="s">
        <v>85</v>
      </c>
      <c r="G204" s="29">
        <v>2371</v>
      </c>
      <c r="H204" s="28">
        <v>0</v>
      </c>
      <c r="I204" s="30">
        <f>ROUND(G204*H204,P4)</f>
        <v>0</v>
      </c>
      <c r="L204" s="31">
        <v>0</v>
      </c>
      <c r="M204" s="24">
        <f>ROUND(G204*L204,P4)</f>
        <v>0</v>
      </c>
      <c r="N204" s="25" t="s">
        <v>328</v>
      </c>
      <c r="O204" s="32">
        <f>M204*AA204</f>
        <v>0</v>
      </c>
      <c r="P204" s="1">
        <v>3</v>
      </c>
      <c r="AA204" s="1">
        <f>IF(P204=1,$O$3,IF(P204=2,$O$4,$O$5))</f>
        <v>0</v>
      </c>
    </row>
    <row r="205">
      <c r="A205" s="1" t="s">
        <v>75</v>
      </c>
      <c r="E205" s="27" t="s">
        <v>71</v>
      </c>
    </row>
    <row r="206" ht="51">
      <c r="A206" s="1" t="s">
        <v>76</v>
      </c>
      <c r="E206" s="33" t="s">
        <v>844</v>
      </c>
    </row>
    <row r="207" ht="89.25">
      <c r="A207" s="1" t="s">
        <v>78</v>
      </c>
      <c r="E207" s="27" t="s">
        <v>845</v>
      </c>
    </row>
    <row r="208">
      <c r="A208" s="1" t="s">
        <v>69</v>
      </c>
      <c r="B208" s="1">
        <v>49</v>
      </c>
      <c r="C208" s="26" t="s">
        <v>212</v>
      </c>
      <c r="D208" t="s">
        <v>71</v>
      </c>
      <c r="E208" s="27" t="s">
        <v>213</v>
      </c>
      <c r="F208" s="28" t="s">
        <v>96</v>
      </c>
      <c r="G208" s="29">
        <v>64</v>
      </c>
      <c r="H208" s="28">
        <v>0</v>
      </c>
      <c r="I208" s="30">
        <f>ROUND(G208*H208,P4)</f>
        <v>0</v>
      </c>
      <c r="L208" s="31">
        <v>0</v>
      </c>
      <c r="M208" s="24">
        <f>ROUND(G208*L208,P4)</f>
        <v>0</v>
      </c>
      <c r="N208" s="25" t="s">
        <v>328</v>
      </c>
      <c r="O208" s="32">
        <f>M208*AA208</f>
        <v>0</v>
      </c>
      <c r="P208" s="1">
        <v>3</v>
      </c>
      <c r="AA208" s="1">
        <f>IF(P208=1,$O$3,IF(P208=2,$O$4,$O$5))</f>
        <v>0</v>
      </c>
    </row>
    <row r="209">
      <c r="A209" s="1" t="s">
        <v>75</v>
      </c>
      <c r="E209" s="27" t="s">
        <v>71</v>
      </c>
    </row>
    <row r="210" ht="153">
      <c r="A210" s="1" t="s">
        <v>76</v>
      </c>
      <c r="E210" s="33" t="s">
        <v>846</v>
      </c>
    </row>
    <row r="211" ht="114.75">
      <c r="A211" s="1" t="s">
        <v>78</v>
      </c>
      <c r="E211" s="27" t="s">
        <v>214</v>
      </c>
    </row>
    <row r="212">
      <c r="A212" s="1" t="s">
        <v>69</v>
      </c>
      <c r="B212" s="1">
        <v>50</v>
      </c>
      <c r="C212" s="26" t="s">
        <v>215</v>
      </c>
      <c r="D212" t="s">
        <v>71</v>
      </c>
      <c r="E212" s="27" t="s">
        <v>216</v>
      </c>
      <c r="F212" s="28" t="s">
        <v>96</v>
      </c>
      <c r="G212" s="29">
        <v>64</v>
      </c>
      <c r="H212" s="28">
        <v>0</v>
      </c>
      <c r="I212" s="30">
        <f>ROUND(G212*H212,P4)</f>
        <v>0</v>
      </c>
      <c r="L212" s="31">
        <v>0</v>
      </c>
      <c r="M212" s="24">
        <f>ROUND(G212*L212,P4)</f>
        <v>0</v>
      </c>
      <c r="N212" s="25" t="s">
        <v>328</v>
      </c>
      <c r="O212" s="32">
        <f>M212*AA212</f>
        <v>0</v>
      </c>
      <c r="P212" s="1">
        <v>3</v>
      </c>
      <c r="AA212" s="1">
        <f>IF(P212=1,$O$3,IF(P212=2,$O$4,$O$5))</f>
        <v>0</v>
      </c>
    </row>
    <row r="213">
      <c r="A213" s="1" t="s">
        <v>75</v>
      </c>
      <c r="E213" s="27" t="s">
        <v>71</v>
      </c>
    </row>
    <row r="214" ht="153">
      <c r="A214" s="1" t="s">
        <v>76</v>
      </c>
      <c r="E214" s="33" t="s">
        <v>846</v>
      </c>
    </row>
    <row r="215" ht="127.5">
      <c r="A215" s="1" t="s">
        <v>78</v>
      </c>
      <c r="E215" s="27" t="s">
        <v>217</v>
      </c>
    </row>
    <row r="216">
      <c r="A216" s="1" t="s">
        <v>66</v>
      </c>
      <c r="C216" s="22" t="s">
        <v>847</v>
      </c>
      <c r="E216" s="23" t="s">
        <v>848</v>
      </c>
      <c r="L216" s="24">
        <f>SUMIFS(L217:L256,A217:A256,"P")</f>
        <v>0</v>
      </c>
      <c r="M216" s="24">
        <f>SUMIFS(M217:M256,A217:A256,"P")</f>
        <v>0</v>
      </c>
      <c r="N216" s="25"/>
    </row>
    <row r="217">
      <c r="A217" s="1" t="s">
        <v>69</v>
      </c>
      <c r="B217" s="1">
        <v>51</v>
      </c>
      <c r="C217" s="26" t="s">
        <v>849</v>
      </c>
      <c r="D217" t="s">
        <v>71</v>
      </c>
      <c r="E217" s="27" t="s">
        <v>850</v>
      </c>
      <c r="F217" s="28" t="s">
        <v>706</v>
      </c>
      <c r="G217" s="29">
        <v>1</v>
      </c>
      <c r="H217" s="28">
        <v>0</v>
      </c>
      <c r="I217" s="30">
        <f>ROUND(G217*H217,P4)</f>
        <v>0</v>
      </c>
      <c r="L217" s="31">
        <v>0</v>
      </c>
      <c r="M217" s="24">
        <f>ROUND(G217*L217,P4)</f>
        <v>0</v>
      </c>
      <c r="N217" s="25" t="s">
        <v>328</v>
      </c>
      <c r="O217" s="32">
        <f>M217*AA217</f>
        <v>0</v>
      </c>
      <c r="P217" s="1">
        <v>3</v>
      </c>
      <c r="AA217" s="1">
        <f>IF(P217=1,$O$3,IF(P217=2,$O$4,$O$5))</f>
        <v>0</v>
      </c>
    </row>
    <row r="218">
      <c r="A218" s="1" t="s">
        <v>75</v>
      </c>
      <c r="E218" s="27" t="s">
        <v>71</v>
      </c>
    </row>
    <row r="219" ht="63.75">
      <c r="A219" s="1" t="s">
        <v>76</v>
      </c>
      <c r="E219" s="33" t="s">
        <v>851</v>
      </c>
    </row>
    <row r="220" ht="51">
      <c r="A220" s="1" t="s">
        <v>78</v>
      </c>
      <c r="E220" s="27" t="s">
        <v>852</v>
      </c>
    </row>
    <row r="221">
      <c r="A221" s="1" t="s">
        <v>69</v>
      </c>
      <c r="B221" s="1">
        <v>52</v>
      </c>
      <c r="C221" s="26" t="s">
        <v>853</v>
      </c>
      <c r="D221" t="s">
        <v>71</v>
      </c>
      <c r="E221" s="27" t="s">
        <v>854</v>
      </c>
      <c r="F221" s="28" t="s">
        <v>250</v>
      </c>
      <c r="G221" s="29">
        <v>200</v>
      </c>
      <c r="H221" s="28">
        <v>0</v>
      </c>
      <c r="I221" s="30">
        <f>ROUND(G221*H221,P4)</f>
        <v>0</v>
      </c>
      <c r="L221" s="31">
        <v>0</v>
      </c>
      <c r="M221" s="24">
        <f>ROUND(G221*L221,P4)</f>
        <v>0</v>
      </c>
      <c r="N221" s="25" t="s">
        <v>328</v>
      </c>
      <c r="O221" s="32">
        <f>M221*AA221</f>
        <v>0</v>
      </c>
      <c r="P221" s="1">
        <v>3</v>
      </c>
      <c r="AA221" s="1">
        <f>IF(P221=1,$O$3,IF(P221=2,$O$4,$O$5))</f>
        <v>0</v>
      </c>
    </row>
    <row r="222">
      <c r="A222" s="1" t="s">
        <v>75</v>
      </c>
      <c r="E222" s="27" t="s">
        <v>71</v>
      </c>
    </row>
    <row r="223" ht="51">
      <c r="A223" s="1" t="s">
        <v>76</v>
      </c>
      <c r="E223" s="33" t="s">
        <v>855</v>
      </c>
    </row>
    <row r="224" ht="51">
      <c r="A224" s="1" t="s">
        <v>78</v>
      </c>
      <c r="E224" s="27" t="s">
        <v>852</v>
      </c>
    </row>
    <row r="225">
      <c r="A225" s="1" t="s">
        <v>69</v>
      </c>
      <c r="B225" s="1">
        <v>53</v>
      </c>
      <c r="C225" s="26" t="s">
        <v>856</v>
      </c>
      <c r="D225" t="s">
        <v>71</v>
      </c>
      <c r="E225" s="27" t="s">
        <v>857</v>
      </c>
      <c r="F225" s="28" t="s">
        <v>96</v>
      </c>
      <c r="G225" s="29">
        <v>48</v>
      </c>
      <c r="H225" s="28">
        <v>0</v>
      </c>
      <c r="I225" s="30">
        <f>ROUND(G225*H225,P4)</f>
        <v>0</v>
      </c>
      <c r="L225" s="31">
        <v>0</v>
      </c>
      <c r="M225" s="24">
        <f>ROUND(G225*L225,P4)</f>
        <v>0</v>
      </c>
      <c r="N225" s="25" t="s">
        <v>328</v>
      </c>
      <c r="O225" s="32">
        <f>M225*AA225</f>
        <v>0</v>
      </c>
      <c r="P225" s="1">
        <v>3</v>
      </c>
      <c r="AA225" s="1">
        <f>IF(P225=1,$O$3,IF(P225=2,$O$4,$O$5))</f>
        <v>0</v>
      </c>
    </row>
    <row r="226">
      <c r="A226" s="1" t="s">
        <v>75</v>
      </c>
      <c r="E226" s="27" t="s">
        <v>71</v>
      </c>
    </row>
    <row r="227" ht="63.75">
      <c r="A227" s="1" t="s">
        <v>76</v>
      </c>
      <c r="E227" s="33" t="s">
        <v>858</v>
      </c>
    </row>
    <row r="228" ht="51">
      <c r="A228" s="1" t="s">
        <v>78</v>
      </c>
      <c r="E228" s="27" t="s">
        <v>852</v>
      </c>
    </row>
    <row r="229">
      <c r="A229" s="1" t="s">
        <v>69</v>
      </c>
      <c r="B229" s="1">
        <v>54</v>
      </c>
      <c r="C229" s="26" t="s">
        <v>859</v>
      </c>
      <c r="D229" t="s">
        <v>71</v>
      </c>
      <c r="E229" s="27" t="s">
        <v>860</v>
      </c>
      <c r="F229" s="28" t="s">
        <v>85</v>
      </c>
      <c r="G229" s="29">
        <v>5</v>
      </c>
      <c r="H229" s="28">
        <v>0</v>
      </c>
      <c r="I229" s="30">
        <f>ROUND(G229*H229,P4)</f>
        <v>0</v>
      </c>
      <c r="L229" s="31">
        <v>0</v>
      </c>
      <c r="M229" s="24">
        <f>ROUND(G229*L229,P4)</f>
        <v>0</v>
      </c>
      <c r="N229" s="25" t="s">
        <v>328</v>
      </c>
      <c r="O229" s="32">
        <f>M229*AA229</f>
        <v>0</v>
      </c>
      <c r="P229" s="1">
        <v>3</v>
      </c>
      <c r="AA229" s="1">
        <f>IF(P229=1,$O$3,IF(P229=2,$O$4,$O$5))</f>
        <v>0</v>
      </c>
    </row>
    <row r="230">
      <c r="A230" s="1" t="s">
        <v>75</v>
      </c>
      <c r="E230" s="27" t="s">
        <v>71</v>
      </c>
    </row>
    <row r="231" ht="51">
      <c r="A231" s="1" t="s">
        <v>76</v>
      </c>
      <c r="E231" s="33" t="s">
        <v>861</v>
      </c>
    </row>
    <row r="232" ht="140.25">
      <c r="A232" s="1" t="s">
        <v>78</v>
      </c>
      <c r="E232" s="27" t="s">
        <v>862</v>
      </c>
    </row>
    <row r="233">
      <c r="A233" s="1" t="s">
        <v>69</v>
      </c>
      <c r="B233" s="1">
        <v>55</v>
      </c>
      <c r="C233" s="26" t="s">
        <v>863</v>
      </c>
      <c r="D233" t="s">
        <v>71</v>
      </c>
      <c r="E233" s="27" t="s">
        <v>864</v>
      </c>
      <c r="F233" s="28" t="s">
        <v>96</v>
      </c>
      <c r="G233" s="29">
        <v>15</v>
      </c>
      <c r="H233" s="28">
        <v>0</v>
      </c>
      <c r="I233" s="30">
        <f>ROUND(G233*H233,P4)</f>
        <v>0</v>
      </c>
      <c r="L233" s="31">
        <v>0</v>
      </c>
      <c r="M233" s="24">
        <f>ROUND(G233*L233,P4)</f>
        <v>0</v>
      </c>
      <c r="N233" s="25" t="s">
        <v>328</v>
      </c>
      <c r="O233" s="32">
        <f>M233*AA233</f>
        <v>0</v>
      </c>
      <c r="P233" s="1">
        <v>3</v>
      </c>
      <c r="AA233" s="1">
        <f>IF(P233=1,$O$3,IF(P233=2,$O$4,$O$5))</f>
        <v>0</v>
      </c>
    </row>
    <row r="234">
      <c r="A234" s="1" t="s">
        <v>75</v>
      </c>
      <c r="E234" s="27" t="s">
        <v>71</v>
      </c>
    </row>
    <row r="235" ht="51">
      <c r="A235" s="1" t="s">
        <v>76</v>
      </c>
      <c r="E235" s="33" t="s">
        <v>865</v>
      </c>
    </row>
    <row r="236" ht="89.25">
      <c r="A236" s="1" t="s">
        <v>78</v>
      </c>
      <c r="E236" s="27" t="s">
        <v>866</v>
      </c>
    </row>
    <row r="237">
      <c r="A237" s="1" t="s">
        <v>69</v>
      </c>
      <c r="B237" s="1">
        <v>56</v>
      </c>
      <c r="C237" s="26" t="s">
        <v>867</v>
      </c>
      <c r="D237" t="s">
        <v>71</v>
      </c>
      <c r="E237" s="27" t="s">
        <v>868</v>
      </c>
      <c r="F237" s="28" t="s">
        <v>96</v>
      </c>
      <c r="G237" s="29">
        <v>10</v>
      </c>
      <c r="H237" s="28">
        <v>0</v>
      </c>
      <c r="I237" s="30">
        <f>ROUND(G237*H237,P4)</f>
        <v>0</v>
      </c>
      <c r="L237" s="31">
        <v>0</v>
      </c>
      <c r="M237" s="24">
        <f>ROUND(G237*L237,P4)</f>
        <v>0</v>
      </c>
      <c r="N237" s="25" t="s">
        <v>328</v>
      </c>
      <c r="O237" s="32">
        <f>M237*AA237</f>
        <v>0</v>
      </c>
      <c r="P237" s="1">
        <v>3</v>
      </c>
      <c r="AA237" s="1">
        <f>IF(P237=1,$O$3,IF(P237=2,$O$4,$O$5))</f>
        <v>0</v>
      </c>
    </row>
    <row r="238">
      <c r="A238" s="1" t="s">
        <v>75</v>
      </c>
      <c r="E238" s="27" t="s">
        <v>71</v>
      </c>
    </row>
    <row r="239" ht="51">
      <c r="A239" s="1" t="s">
        <v>76</v>
      </c>
      <c r="E239" s="33" t="s">
        <v>869</v>
      </c>
    </row>
    <row r="240" ht="140.25">
      <c r="A240" s="1" t="s">
        <v>78</v>
      </c>
      <c r="E240" s="27" t="s">
        <v>870</v>
      </c>
    </row>
    <row r="241">
      <c r="A241" s="1" t="s">
        <v>69</v>
      </c>
      <c r="B241" s="1">
        <v>57</v>
      </c>
      <c r="C241" s="26" t="s">
        <v>871</v>
      </c>
      <c r="D241" t="s">
        <v>71</v>
      </c>
      <c r="E241" s="27" t="s">
        <v>872</v>
      </c>
      <c r="F241" s="28" t="s">
        <v>96</v>
      </c>
      <c r="G241" s="29">
        <v>38</v>
      </c>
      <c r="H241" s="28">
        <v>0</v>
      </c>
      <c r="I241" s="30">
        <f>ROUND(G241*H241,P4)</f>
        <v>0</v>
      </c>
      <c r="L241" s="31">
        <v>0</v>
      </c>
      <c r="M241" s="24">
        <f>ROUND(G241*L241,P4)</f>
        <v>0</v>
      </c>
      <c r="N241" s="25" t="s">
        <v>328</v>
      </c>
      <c r="O241" s="32">
        <f>M241*AA241</f>
        <v>0</v>
      </c>
      <c r="P241" s="1">
        <v>3</v>
      </c>
      <c r="AA241" s="1">
        <f>IF(P241=1,$O$3,IF(P241=2,$O$4,$O$5))</f>
        <v>0</v>
      </c>
    </row>
    <row r="242">
      <c r="A242" s="1" t="s">
        <v>75</v>
      </c>
      <c r="E242" s="27" t="s">
        <v>71</v>
      </c>
    </row>
    <row r="243" ht="63.75">
      <c r="A243" s="1" t="s">
        <v>76</v>
      </c>
      <c r="E243" s="33" t="s">
        <v>873</v>
      </c>
    </row>
    <row r="244" ht="76.5">
      <c r="A244" s="1" t="s">
        <v>78</v>
      </c>
      <c r="E244" s="27" t="s">
        <v>874</v>
      </c>
    </row>
    <row r="245">
      <c r="A245" s="1" t="s">
        <v>69</v>
      </c>
      <c r="B245" s="1">
        <v>58</v>
      </c>
      <c r="C245" s="26" t="s">
        <v>875</v>
      </c>
      <c r="D245" t="s">
        <v>71</v>
      </c>
      <c r="E245" s="27" t="s">
        <v>876</v>
      </c>
      <c r="F245" s="28" t="s">
        <v>674</v>
      </c>
      <c r="G245" s="29">
        <v>790</v>
      </c>
      <c r="H245" s="28">
        <v>0</v>
      </c>
      <c r="I245" s="30">
        <f>ROUND(G245*H245,P4)</f>
        <v>0</v>
      </c>
      <c r="L245" s="31">
        <v>0</v>
      </c>
      <c r="M245" s="24">
        <f>ROUND(G245*L245,P4)</f>
        <v>0</v>
      </c>
      <c r="N245" s="25" t="s">
        <v>328</v>
      </c>
      <c r="O245" s="32">
        <f>M245*AA245</f>
        <v>0</v>
      </c>
      <c r="P245" s="1">
        <v>3</v>
      </c>
      <c r="AA245" s="1">
        <f>IF(P245=1,$O$3,IF(P245=2,$O$4,$O$5))</f>
        <v>0</v>
      </c>
    </row>
    <row r="246">
      <c r="A246" s="1" t="s">
        <v>75</v>
      </c>
      <c r="E246" s="27" t="s">
        <v>71</v>
      </c>
    </row>
    <row r="247" ht="76.5">
      <c r="A247" s="1" t="s">
        <v>76</v>
      </c>
      <c r="E247" s="33" t="s">
        <v>877</v>
      </c>
    </row>
    <row r="248" ht="153">
      <c r="A248" s="1" t="s">
        <v>78</v>
      </c>
      <c r="E248" s="27" t="s">
        <v>878</v>
      </c>
    </row>
    <row r="249">
      <c r="A249" s="1" t="s">
        <v>69</v>
      </c>
      <c r="B249" s="1">
        <v>59</v>
      </c>
      <c r="C249" s="26" t="s">
        <v>879</v>
      </c>
      <c r="D249" t="s">
        <v>71</v>
      </c>
      <c r="E249" s="27" t="s">
        <v>880</v>
      </c>
      <c r="F249" s="28" t="s">
        <v>881</v>
      </c>
      <c r="G249" s="29">
        <v>2.706</v>
      </c>
      <c r="H249" s="28">
        <v>0</v>
      </c>
      <c r="I249" s="30">
        <f>ROUND(G249*H249,P4)</f>
        <v>0</v>
      </c>
      <c r="L249" s="31">
        <v>0</v>
      </c>
      <c r="M249" s="24">
        <f>ROUND(G249*L249,P4)</f>
        <v>0</v>
      </c>
      <c r="N249" s="25" t="s">
        <v>406</v>
      </c>
      <c r="O249" s="32">
        <f>M249*AA249</f>
        <v>0</v>
      </c>
      <c r="P249" s="1">
        <v>3</v>
      </c>
      <c r="AA249" s="1">
        <f>IF(P249=1,$O$3,IF(P249=2,$O$4,$O$5))</f>
        <v>0</v>
      </c>
    </row>
    <row r="250">
      <c r="A250" s="1" t="s">
        <v>75</v>
      </c>
      <c r="E250" s="27" t="s">
        <v>880</v>
      </c>
    </row>
    <row r="251" ht="51">
      <c r="A251" s="1" t="s">
        <v>76</v>
      </c>
      <c r="E251" s="33" t="s">
        <v>882</v>
      </c>
    </row>
    <row r="252">
      <c r="A252" s="1" t="s">
        <v>78</v>
      </c>
      <c r="E252" s="27" t="s">
        <v>71</v>
      </c>
    </row>
    <row r="253">
      <c r="A253" s="1" t="s">
        <v>69</v>
      </c>
      <c r="B253" s="1">
        <v>60</v>
      </c>
      <c r="C253" s="26" t="s">
        <v>883</v>
      </c>
      <c r="D253" t="s">
        <v>71</v>
      </c>
      <c r="E253" s="27" t="s">
        <v>884</v>
      </c>
      <c r="F253" s="28" t="s">
        <v>881</v>
      </c>
      <c r="G253" s="29">
        <v>2.706</v>
      </c>
      <c r="H253" s="28">
        <v>0</v>
      </c>
      <c r="I253" s="30">
        <f>ROUND(G253*H253,P4)</f>
        <v>0</v>
      </c>
      <c r="L253" s="31">
        <v>0</v>
      </c>
      <c r="M253" s="24">
        <f>ROUND(G253*L253,P4)</f>
        <v>0</v>
      </c>
      <c r="N253" s="25" t="s">
        <v>406</v>
      </c>
      <c r="O253" s="32">
        <f>M253*AA253</f>
        <v>0</v>
      </c>
      <c r="P253" s="1">
        <v>3</v>
      </c>
      <c r="AA253" s="1">
        <f>IF(P253=1,$O$3,IF(P253=2,$O$4,$O$5))</f>
        <v>0</v>
      </c>
    </row>
    <row r="254">
      <c r="A254" s="1" t="s">
        <v>75</v>
      </c>
      <c r="E254" s="27" t="s">
        <v>884</v>
      </c>
    </row>
    <row r="255" ht="51">
      <c r="A255" s="1" t="s">
        <v>76</v>
      </c>
      <c r="E255" s="33" t="s">
        <v>885</v>
      </c>
    </row>
    <row r="256">
      <c r="A256" s="1" t="s">
        <v>78</v>
      </c>
      <c r="E256" s="27" t="s">
        <v>71</v>
      </c>
    </row>
    <row r="257">
      <c r="A257" s="1" t="s">
        <v>66</v>
      </c>
      <c r="C257" s="22" t="s">
        <v>886</v>
      </c>
      <c r="E257" s="23" t="s">
        <v>887</v>
      </c>
      <c r="L257" s="24">
        <f>SUMIFS(L258:L301,A258:A301,"P")</f>
        <v>0</v>
      </c>
      <c r="M257" s="24">
        <f>SUMIFS(M258:M301,A258:A301,"P")</f>
        <v>0</v>
      </c>
      <c r="N257" s="25"/>
    </row>
    <row r="258">
      <c r="A258" s="1" t="s">
        <v>69</v>
      </c>
      <c r="B258" s="1">
        <v>61</v>
      </c>
      <c r="C258" s="26" t="s">
        <v>888</v>
      </c>
      <c r="D258" t="s">
        <v>71</v>
      </c>
      <c r="E258" s="27" t="s">
        <v>889</v>
      </c>
      <c r="F258" s="28" t="s">
        <v>73</v>
      </c>
      <c r="G258" s="29">
        <v>5226</v>
      </c>
      <c r="H258" s="28">
        <v>0</v>
      </c>
      <c r="I258" s="30">
        <f>ROUND(G258*H258,P4)</f>
        <v>0</v>
      </c>
      <c r="L258" s="31">
        <v>0</v>
      </c>
      <c r="M258" s="24">
        <f>ROUND(G258*L258,P4)</f>
        <v>0</v>
      </c>
      <c r="N258" s="25" t="s">
        <v>328</v>
      </c>
      <c r="O258" s="32">
        <f>M258*AA258</f>
        <v>0</v>
      </c>
      <c r="P258" s="1">
        <v>3</v>
      </c>
      <c r="AA258" s="1">
        <f>IF(P258=1,$O$3,IF(P258=2,$O$4,$O$5))</f>
        <v>0</v>
      </c>
    </row>
    <row r="259">
      <c r="A259" s="1" t="s">
        <v>75</v>
      </c>
      <c r="E259" s="27" t="s">
        <v>71</v>
      </c>
    </row>
    <row r="260" ht="63.75">
      <c r="A260" s="1" t="s">
        <v>76</v>
      </c>
      <c r="E260" s="33" t="s">
        <v>890</v>
      </c>
    </row>
    <row r="261" ht="140.25">
      <c r="A261" s="1" t="s">
        <v>78</v>
      </c>
      <c r="E261" s="27" t="s">
        <v>891</v>
      </c>
    </row>
    <row r="262" ht="25.5">
      <c r="A262" s="1" t="s">
        <v>69</v>
      </c>
      <c r="B262" s="1">
        <v>62</v>
      </c>
      <c r="C262" s="26" t="s">
        <v>892</v>
      </c>
      <c r="D262" t="s">
        <v>71</v>
      </c>
      <c r="E262" s="27" t="s">
        <v>893</v>
      </c>
      <c r="F262" s="28" t="s">
        <v>894</v>
      </c>
      <c r="G262" s="29">
        <v>104520</v>
      </c>
      <c r="H262" s="28">
        <v>0</v>
      </c>
      <c r="I262" s="30">
        <f>ROUND(G262*H262,P4)</f>
        <v>0</v>
      </c>
      <c r="L262" s="31">
        <v>0</v>
      </c>
      <c r="M262" s="24">
        <f>ROUND(G262*L262,P4)</f>
        <v>0</v>
      </c>
      <c r="N262" s="25" t="s">
        <v>328</v>
      </c>
      <c r="O262" s="32">
        <f>M262*AA262</f>
        <v>0</v>
      </c>
      <c r="P262" s="1">
        <v>3</v>
      </c>
      <c r="AA262" s="1">
        <f>IF(P262=1,$O$3,IF(P262=2,$O$4,$O$5))</f>
        <v>0</v>
      </c>
    </row>
    <row r="263">
      <c r="A263" s="1" t="s">
        <v>75</v>
      </c>
      <c r="E263" s="27" t="s">
        <v>71</v>
      </c>
    </row>
    <row r="264" ht="76.5">
      <c r="A264" s="1" t="s">
        <v>76</v>
      </c>
      <c r="E264" s="33" t="s">
        <v>895</v>
      </c>
    </row>
    <row r="265" ht="127.5">
      <c r="A265" s="1" t="s">
        <v>78</v>
      </c>
      <c r="E265" s="27" t="s">
        <v>896</v>
      </c>
    </row>
    <row r="266">
      <c r="A266" s="1" t="s">
        <v>69</v>
      </c>
      <c r="B266" s="1">
        <v>63</v>
      </c>
      <c r="C266" s="26" t="s">
        <v>897</v>
      </c>
      <c r="D266" t="s">
        <v>71</v>
      </c>
      <c r="E266" s="27" t="s">
        <v>898</v>
      </c>
      <c r="F266" s="28" t="s">
        <v>894</v>
      </c>
      <c r="G266" s="29">
        <v>104520</v>
      </c>
      <c r="H266" s="28">
        <v>0</v>
      </c>
      <c r="I266" s="30">
        <f>ROUND(G266*H266,P4)</f>
        <v>0</v>
      </c>
      <c r="L266" s="31">
        <v>0</v>
      </c>
      <c r="M266" s="24">
        <f>ROUND(G266*L266,P4)</f>
        <v>0</v>
      </c>
      <c r="N266" s="25" t="s">
        <v>328</v>
      </c>
      <c r="O266" s="32">
        <f>M266*AA266</f>
        <v>0</v>
      </c>
      <c r="P266" s="1">
        <v>3</v>
      </c>
      <c r="AA266" s="1">
        <f>IF(P266=1,$O$3,IF(P266=2,$O$4,$O$5))</f>
        <v>0</v>
      </c>
    </row>
    <row r="267">
      <c r="A267" s="1" t="s">
        <v>75</v>
      </c>
      <c r="E267" s="27" t="s">
        <v>71</v>
      </c>
    </row>
    <row r="268" ht="76.5">
      <c r="A268" s="1" t="s">
        <v>76</v>
      </c>
      <c r="E268" s="33" t="s">
        <v>899</v>
      </c>
    </row>
    <row r="269" ht="127.5">
      <c r="A269" s="1" t="s">
        <v>78</v>
      </c>
      <c r="E269" s="27" t="s">
        <v>896</v>
      </c>
    </row>
    <row r="270" ht="25.5">
      <c r="A270" s="1" t="s">
        <v>69</v>
      </c>
      <c r="B270" s="1">
        <v>64</v>
      </c>
      <c r="C270" s="26" t="s">
        <v>900</v>
      </c>
      <c r="D270" t="s">
        <v>71</v>
      </c>
      <c r="E270" s="27" t="s">
        <v>901</v>
      </c>
      <c r="F270" s="28" t="s">
        <v>85</v>
      </c>
      <c r="G270" s="29">
        <v>918</v>
      </c>
      <c r="H270" s="28">
        <v>0</v>
      </c>
      <c r="I270" s="30">
        <f>ROUND(G270*H270,P4)</f>
        <v>0</v>
      </c>
      <c r="L270" s="31">
        <v>0</v>
      </c>
      <c r="M270" s="24">
        <f>ROUND(G270*L270,P4)</f>
        <v>0</v>
      </c>
      <c r="N270" s="25" t="s">
        <v>328</v>
      </c>
      <c r="O270" s="32">
        <f>M270*AA270</f>
        <v>0</v>
      </c>
      <c r="P270" s="1">
        <v>3</v>
      </c>
      <c r="AA270" s="1">
        <f>IF(P270=1,$O$3,IF(P270=2,$O$4,$O$5))</f>
        <v>0</v>
      </c>
    </row>
    <row r="271">
      <c r="A271" s="1" t="s">
        <v>75</v>
      </c>
      <c r="E271" s="27" t="s">
        <v>71</v>
      </c>
    </row>
    <row r="272" ht="51">
      <c r="A272" s="1" t="s">
        <v>76</v>
      </c>
      <c r="E272" s="33" t="s">
        <v>902</v>
      </c>
    </row>
    <row r="273" ht="191.25">
      <c r="A273" s="1" t="s">
        <v>78</v>
      </c>
      <c r="E273" s="27" t="s">
        <v>903</v>
      </c>
    </row>
    <row r="274" ht="25.5">
      <c r="A274" s="1" t="s">
        <v>69</v>
      </c>
      <c r="B274" s="1">
        <v>65</v>
      </c>
      <c r="C274" s="26" t="s">
        <v>904</v>
      </c>
      <c r="D274" t="s">
        <v>71</v>
      </c>
      <c r="E274" s="27" t="s">
        <v>905</v>
      </c>
      <c r="F274" s="28" t="s">
        <v>906</v>
      </c>
      <c r="G274" s="29">
        <v>1660</v>
      </c>
      <c r="H274" s="28">
        <v>0</v>
      </c>
      <c r="I274" s="30">
        <f>ROUND(G274*H274,P4)</f>
        <v>0</v>
      </c>
      <c r="L274" s="31">
        <v>0</v>
      </c>
      <c r="M274" s="24">
        <f>ROUND(G274*L274,P4)</f>
        <v>0</v>
      </c>
      <c r="N274" s="25" t="s">
        <v>328</v>
      </c>
      <c r="O274" s="32">
        <f>M274*AA274</f>
        <v>0</v>
      </c>
      <c r="P274" s="1">
        <v>3</v>
      </c>
      <c r="AA274" s="1">
        <f>IF(P274=1,$O$3,IF(P274=2,$O$4,$O$5))</f>
        <v>0</v>
      </c>
    </row>
    <row r="275">
      <c r="A275" s="1" t="s">
        <v>75</v>
      </c>
      <c r="E275" s="27" t="s">
        <v>71</v>
      </c>
    </row>
    <row r="276" ht="178.5">
      <c r="A276" s="1" t="s">
        <v>76</v>
      </c>
      <c r="E276" s="33" t="s">
        <v>907</v>
      </c>
    </row>
    <row r="277" ht="102">
      <c r="A277" s="1" t="s">
        <v>78</v>
      </c>
      <c r="E277" s="27" t="s">
        <v>908</v>
      </c>
    </row>
    <row r="278" ht="25.5">
      <c r="A278" s="1" t="s">
        <v>69</v>
      </c>
      <c r="B278" s="1">
        <v>66</v>
      </c>
      <c r="C278" s="26" t="s">
        <v>909</v>
      </c>
      <c r="D278" t="s">
        <v>71</v>
      </c>
      <c r="E278" s="27" t="s">
        <v>910</v>
      </c>
      <c r="F278" s="28" t="s">
        <v>85</v>
      </c>
      <c r="G278" s="29">
        <v>76</v>
      </c>
      <c r="H278" s="28">
        <v>0</v>
      </c>
      <c r="I278" s="30">
        <f>ROUND(G278*H278,P4)</f>
        <v>0</v>
      </c>
      <c r="L278" s="31">
        <v>0</v>
      </c>
      <c r="M278" s="24">
        <f>ROUND(G278*L278,P4)</f>
        <v>0</v>
      </c>
      <c r="N278" s="25" t="s">
        <v>328</v>
      </c>
      <c r="O278" s="32">
        <f>M278*AA278</f>
        <v>0</v>
      </c>
      <c r="P278" s="1">
        <v>3</v>
      </c>
      <c r="AA278" s="1">
        <f>IF(P278=1,$O$3,IF(P278=2,$O$4,$O$5))</f>
        <v>0</v>
      </c>
    </row>
    <row r="279">
      <c r="A279" s="1" t="s">
        <v>75</v>
      </c>
      <c r="E279" s="27" t="s">
        <v>71</v>
      </c>
    </row>
    <row r="280" ht="51">
      <c r="A280" s="1" t="s">
        <v>76</v>
      </c>
      <c r="E280" s="33" t="s">
        <v>911</v>
      </c>
    </row>
    <row r="281" ht="191.25">
      <c r="A281" s="1" t="s">
        <v>78</v>
      </c>
      <c r="E281" s="27" t="s">
        <v>912</v>
      </c>
    </row>
    <row r="282" ht="38.25">
      <c r="A282" s="1" t="s">
        <v>69</v>
      </c>
      <c r="B282" s="1">
        <v>70</v>
      </c>
      <c r="C282" s="26" t="s">
        <v>913</v>
      </c>
      <c r="D282" t="s">
        <v>71</v>
      </c>
      <c r="E282" s="27" t="s">
        <v>914</v>
      </c>
      <c r="F282" s="28" t="s">
        <v>85</v>
      </c>
      <c r="G282" s="29">
        <v>99.700000000000003</v>
      </c>
      <c r="H282" s="28">
        <v>0</v>
      </c>
      <c r="I282" s="30">
        <f>ROUND(G282*H282,P4)</f>
        <v>0</v>
      </c>
      <c r="L282" s="31">
        <v>0</v>
      </c>
      <c r="M282" s="24">
        <f>ROUND(G282*L282,P4)</f>
        <v>0</v>
      </c>
      <c r="N282" s="25" t="s">
        <v>74</v>
      </c>
      <c r="O282" s="32">
        <f>M282*AA282</f>
        <v>0</v>
      </c>
      <c r="P282" s="1">
        <v>3</v>
      </c>
      <c r="AA282" s="1">
        <f>IF(P282=1,$O$3,IF(P282=2,$O$4,$O$5))</f>
        <v>0</v>
      </c>
    </row>
    <row r="283">
      <c r="A283" s="1" t="s">
        <v>75</v>
      </c>
      <c r="E283" s="27" t="s">
        <v>71</v>
      </c>
    </row>
    <row r="284" ht="102">
      <c r="A284" s="1" t="s">
        <v>76</v>
      </c>
      <c r="E284" s="33" t="s">
        <v>915</v>
      </c>
    </row>
    <row r="285" ht="191.25">
      <c r="A285" s="1" t="s">
        <v>78</v>
      </c>
      <c r="E285" s="27" t="s">
        <v>916</v>
      </c>
    </row>
    <row r="286" ht="38.25">
      <c r="A286" s="1" t="s">
        <v>69</v>
      </c>
      <c r="B286" s="1">
        <v>71</v>
      </c>
      <c r="C286" s="26" t="s">
        <v>917</v>
      </c>
      <c r="D286" t="s">
        <v>71</v>
      </c>
      <c r="E286" s="27" t="s">
        <v>918</v>
      </c>
      <c r="F286" s="28" t="s">
        <v>107</v>
      </c>
      <c r="G286" s="29">
        <v>2439.5</v>
      </c>
      <c r="H286" s="28">
        <v>0</v>
      </c>
      <c r="I286" s="30">
        <f>ROUND(G286*H286,P4)</f>
        <v>0</v>
      </c>
      <c r="L286" s="31">
        <v>0</v>
      </c>
      <c r="M286" s="24">
        <f>ROUND(G286*L286,P4)</f>
        <v>0</v>
      </c>
      <c r="N286" s="25" t="s">
        <v>74</v>
      </c>
      <c r="O286" s="32">
        <f>M286*AA286</f>
        <v>0</v>
      </c>
      <c r="P286" s="1">
        <v>3</v>
      </c>
      <c r="AA286" s="1">
        <f>IF(P286=1,$O$3,IF(P286=2,$O$4,$O$5))</f>
        <v>0</v>
      </c>
    </row>
    <row r="287">
      <c r="A287" s="1" t="s">
        <v>75</v>
      </c>
      <c r="E287" s="27" t="s">
        <v>71</v>
      </c>
    </row>
    <row r="288" ht="76.5">
      <c r="A288" s="1" t="s">
        <v>76</v>
      </c>
      <c r="E288" s="33" t="s">
        <v>919</v>
      </c>
    </row>
    <row r="289" ht="102">
      <c r="A289" s="1" t="s">
        <v>78</v>
      </c>
      <c r="E289" s="27" t="s">
        <v>908</v>
      </c>
    </row>
    <row r="290" ht="38.25">
      <c r="A290" s="1" t="s">
        <v>69</v>
      </c>
      <c r="B290" s="1">
        <v>67</v>
      </c>
      <c r="C290" s="26" t="s">
        <v>920</v>
      </c>
      <c r="D290" t="s">
        <v>71</v>
      </c>
      <c r="E290" s="27" t="s">
        <v>921</v>
      </c>
      <c r="F290" s="28" t="s">
        <v>85</v>
      </c>
      <c r="G290" s="29">
        <v>249.25</v>
      </c>
      <c r="H290" s="28">
        <v>0</v>
      </c>
      <c r="I290" s="30">
        <f>ROUND(G290*H290,P4)</f>
        <v>0</v>
      </c>
      <c r="L290" s="31">
        <v>0</v>
      </c>
      <c r="M290" s="24">
        <f>ROUND(G290*L290,P4)</f>
        <v>0</v>
      </c>
      <c r="N290" s="25" t="s">
        <v>328</v>
      </c>
      <c r="O290" s="32">
        <f>M290*AA290</f>
        <v>0</v>
      </c>
      <c r="P290" s="1">
        <v>3</v>
      </c>
      <c r="AA290" s="1">
        <f>IF(P290=1,$O$3,IF(P290=2,$O$4,$O$5))</f>
        <v>0</v>
      </c>
    </row>
    <row r="291">
      <c r="A291" s="1" t="s">
        <v>75</v>
      </c>
      <c r="E291" s="27" t="s">
        <v>71</v>
      </c>
    </row>
    <row r="292" ht="102">
      <c r="A292" s="1" t="s">
        <v>76</v>
      </c>
      <c r="E292" s="33" t="s">
        <v>922</v>
      </c>
    </row>
    <row r="293" ht="191.25">
      <c r="A293" s="1" t="s">
        <v>78</v>
      </c>
      <c r="E293" s="27" t="s">
        <v>916</v>
      </c>
    </row>
    <row r="294" ht="25.5">
      <c r="A294" s="1" t="s">
        <v>69</v>
      </c>
      <c r="B294" s="1">
        <v>68</v>
      </c>
      <c r="C294" s="26" t="s">
        <v>923</v>
      </c>
      <c r="D294" t="s">
        <v>71</v>
      </c>
      <c r="E294" s="27" t="s">
        <v>924</v>
      </c>
      <c r="F294" s="28" t="s">
        <v>906</v>
      </c>
      <c r="G294" s="29">
        <v>1732</v>
      </c>
      <c r="H294" s="28">
        <v>0</v>
      </c>
      <c r="I294" s="30">
        <f>ROUND(G294*H294,P4)</f>
        <v>0</v>
      </c>
      <c r="L294" s="31">
        <v>0</v>
      </c>
      <c r="M294" s="24">
        <f>ROUND(G294*L294,P4)</f>
        <v>0</v>
      </c>
      <c r="N294" s="25" t="s">
        <v>328</v>
      </c>
      <c r="O294" s="32">
        <f>M294*AA294</f>
        <v>0</v>
      </c>
      <c r="P294" s="1">
        <v>3</v>
      </c>
      <c r="AA294" s="1">
        <f>IF(P294=1,$O$3,IF(P294=2,$O$4,$O$5))</f>
        <v>0</v>
      </c>
    </row>
    <row r="295">
      <c r="A295" s="1" t="s">
        <v>75</v>
      </c>
      <c r="E295" s="27" t="s">
        <v>71</v>
      </c>
    </row>
    <row r="296" ht="76.5">
      <c r="A296" s="1" t="s">
        <v>76</v>
      </c>
      <c r="E296" s="33" t="s">
        <v>925</v>
      </c>
    </row>
    <row r="297" ht="127.5">
      <c r="A297" s="1" t="s">
        <v>78</v>
      </c>
      <c r="E297" s="27" t="s">
        <v>926</v>
      </c>
    </row>
    <row r="298">
      <c r="A298" s="1" t="s">
        <v>69</v>
      </c>
      <c r="B298" s="1">
        <v>69</v>
      </c>
      <c r="C298" s="26" t="s">
        <v>927</v>
      </c>
      <c r="D298" t="s">
        <v>71</v>
      </c>
      <c r="E298" s="27" t="s">
        <v>928</v>
      </c>
      <c r="F298" s="28" t="s">
        <v>96</v>
      </c>
      <c r="G298" s="29">
        <v>65</v>
      </c>
      <c r="H298" s="28">
        <v>0</v>
      </c>
      <c r="I298" s="30">
        <f>ROUND(G298*H298,P4)</f>
        <v>0</v>
      </c>
      <c r="L298" s="31">
        <v>0</v>
      </c>
      <c r="M298" s="24">
        <f>ROUND(G298*L298,P4)</f>
        <v>0</v>
      </c>
      <c r="N298" s="25" t="s">
        <v>328</v>
      </c>
      <c r="O298" s="32">
        <f>M298*AA298</f>
        <v>0</v>
      </c>
      <c r="P298" s="1">
        <v>3</v>
      </c>
      <c r="AA298" s="1">
        <f>IF(P298=1,$O$3,IF(P298=2,$O$4,$O$5))</f>
        <v>0</v>
      </c>
    </row>
    <row r="299">
      <c r="A299" s="1" t="s">
        <v>75</v>
      </c>
      <c r="E299" s="27" t="s">
        <v>71</v>
      </c>
    </row>
    <row r="300" ht="51">
      <c r="A300" s="1" t="s">
        <v>76</v>
      </c>
      <c r="E300" s="33" t="s">
        <v>929</v>
      </c>
    </row>
    <row r="301" ht="127.5">
      <c r="A301" s="1" t="s">
        <v>78</v>
      </c>
      <c r="E301" s="27" t="s">
        <v>930</v>
      </c>
    </row>
    <row r="302">
      <c r="A302" s="1" t="s">
        <v>63</v>
      </c>
      <c r="C302" s="22" t="s">
        <v>931</v>
      </c>
      <c r="E302" s="23" t="s">
        <v>932</v>
      </c>
      <c r="L302" s="24">
        <f>L303+L396+L433+L446+L459+L476+L513</f>
        <v>0</v>
      </c>
      <c r="M302" s="24">
        <f>M303+M396+M433+M446+M459+M476+M513</f>
        <v>0</v>
      </c>
      <c r="N302" s="25"/>
    </row>
    <row r="303">
      <c r="A303" s="1" t="s">
        <v>66</v>
      </c>
      <c r="C303" s="22" t="s">
        <v>677</v>
      </c>
      <c r="E303" s="23" t="s">
        <v>678</v>
      </c>
      <c r="L303" s="24">
        <f>SUMIFS(L304:L395,A304:A395,"P")</f>
        <v>0</v>
      </c>
      <c r="M303" s="24">
        <f>SUMIFS(M304:M395,A304:A395,"P")</f>
        <v>0</v>
      </c>
      <c r="N303" s="25"/>
    </row>
    <row r="304">
      <c r="A304" s="1" t="s">
        <v>69</v>
      </c>
      <c r="B304" s="1">
        <v>1</v>
      </c>
      <c r="C304" s="26" t="s">
        <v>679</v>
      </c>
      <c r="D304" t="s">
        <v>71</v>
      </c>
      <c r="E304" s="27" t="s">
        <v>680</v>
      </c>
      <c r="F304" s="28" t="s">
        <v>73</v>
      </c>
      <c r="G304" s="29">
        <v>5503</v>
      </c>
      <c r="H304" s="28">
        <v>0</v>
      </c>
      <c r="I304" s="30">
        <f>ROUND(G304*H304,P4)</f>
        <v>0</v>
      </c>
      <c r="L304" s="31">
        <v>0</v>
      </c>
      <c r="M304" s="24">
        <f>ROUND(G304*L304,P4)</f>
        <v>0</v>
      </c>
      <c r="N304" s="25" t="s">
        <v>328</v>
      </c>
      <c r="O304" s="32">
        <f>M304*AA304</f>
        <v>0</v>
      </c>
      <c r="P304" s="1">
        <v>3</v>
      </c>
      <c r="AA304" s="1">
        <f>IF(P304=1,$O$3,IF(P304=2,$O$4,$O$5))</f>
        <v>0</v>
      </c>
    </row>
    <row r="305">
      <c r="A305" s="1" t="s">
        <v>75</v>
      </c>
      <c r="E305" s="27" t="s">
        <v>71</v>
      </c>
    </row>
    <row r="306" ht="63.75">
      <c r="A306" s="1" t="s">
        <v>76</v>
      </c>
      <c r="E306" s="33" t="s">
        <v>933</v>
      </c>
    </row>
    <row r="307" ht="89.25">
      <c r="A307" s="1" t="s">
        <v>78</v>
      </c>
      <c r="E307" s="27" t="s">
        <v>682</v>
      </c>
    </row>
    <row r="308">
      <c r="A308" s="1" t="s">
        <v>69</v>
      </c>
      <c r="B308" s="1">
        <v>2</v>
      </c>
      <c r="C308" s="26" t="s">
        <v>686</v>
      </c>
      <c r="D308" t="s">
        <v>71</v>
      </c>
      <c r="E308" s="27" t="s">
        <v>687</v>
      </c>
      <c r="F308" s="28" t="s">
        <v>73</v>
      </c>
      <c r="G308" s="29">
        <v>253</v>
      </c>
      <c r="H308" s="28">
        <v>0</v>
      </c>
      <c r="I308" s="30">
        <f>ROUND(G308*H308,P4)</f>
        <v>0</v>
      </c>
      <c r="L308" s="31">
        <v>0</v>
      </c>
      <c r="M308" s="24">
        <f>ROUND(G308*L308,P4)</f>
        <v>0</v>
      </c>
      <c r="N308" s="25" t="s">
        <v>328</v>
      </c>
      <c r="O308" s="32">
        <f>M308*AA308</f>
        <v>0</v>
      </c>
      <c r="P308" s="1">
        <v>3</v>
      </c>
      <c r="AA308" s="1">
        <f>IF(P308=1,$O$3,IF(P308=2,$O$4,$O$5))</f>
        <v>0</v>
      </c>
    </row>
    <row r="309">
      <c r="A309" s="1" t="s">
        <v>75</v>
      </c>
      <c r="E309" s="27" t="s">
        <v>71</v>
      </c>
    </row>
    <row r="310" ht="140.25">
      <c r="A310" s="1" t="s">
        <v>76</v>
      </c>
      <c r="E310" s="33" t="s">
        <v>934</v>
      </c>
    </row>
    <row r="311" ht="89.25">
      <c r="A311" s="1" t="s">
        <v>78</v>
      </c>
      <c r="E311" s="27" t="s">
        <v>682</v>
      </c>
    </row>
    <row r="312" ht="25.5">
      <c r="A312" s="1" t="s">
        <v>69</v>
      </c>
      <c r="B312" s="1">
        <v>3</v>
      </c>
      <c r="C312" s="26" t="s">
        <v>935</v>
      </c>
      <c r="D312" t="s">
        <v>71</v>
      </c>
      <c r="E312" s="27" t="s">
        <v>936</v>
      </c>
      <c r="F312" s="28" t="s">
        <v>85</v>
      </c>
      <c r="G312" s="29">
        <v>863</v>
      </c>
      <c r="H312" s="28">
        <v>0</v>
      </c>
      <c r="I312" s="30">
        <f>ROUND(G312*H312,P4)</f>
        <v>0</v>
      </c>
      <c r="L312" s="31">
        <v>0</v>
      </c>
      <c r="M312" s="24">
        <f>ROUND(G312*L312,P4)</f>
        <v>0</v>
      </c>
      <c r="N312" s="25" t="s">
        <v>328</v>
      </c>
      <c r="O312" s="32">
        <f>M312*AA312</f>
        <v>0</v>
      </c>
      <c r="P312" s="1">
        <v>3</v>
      </c>
      <c r="AA312" s="1">
        <f>IF(P312=1,$O$3,IF(P312=2,$O$4,$O$5))</f>
        <v>0</v>
      </c>
    </row>
    <row r="313">
      <c r="A313" s="1" t="s">
        <v>75</v>
      </c>
      <c r="E313" s="27" t="s">
        <v>71</v>
      </c>
    </row>
    <row r="314" ht="76.5">
      <c r="A314" s="1" t="s">
        <v>76</v>
      </c>
      <c r="E314" s="33" t="s">
        <v>937</v>
      </c>
    </row>
    <row r="315" ht="344.25">
      <c r="A315" s="1" t="s">
        <v>78</v>
      </c>
      <c r="E315" s="27" t="s">
        <v>938</v>
      </c>
    </row>
    <row r="316" ht="25.5">
      <c r="A316" s="1" t="s">
        <v>69</v>
      </c>
      <c r="B316" s="1">
        <v>4</v>
      </c>
      <c r="C316" s="26" t="s">
        <v>689</v>
      </c>
      <c r="D316" t="s">
        <v>71</v>
      </c>
      <c r="E316" s="27" t="s">
        <v>690</v>
      </c>
      <c r="F316" s="28" t="s">
        <v>85</v>
      </c>
      <c r="G316" s="29">
        <v>36</v>
      </c>
      <c r="H316" s="28">
        <v>0</v>
      </c>
      <c r="I316" s="30">
        <f>ROUND(G316*H316,P4)</f>
        <v>0</v>
      </c>
      <c r="L316" s="31">
        <v>0</v>
      </c>
      <c r="M316" s="24">
        <f>ROUND(G316*L316,P4)</f>
        <v>0</v>
      </c>
      <c r="N316" s="25" t="s">
        <v>328</v>
      </c>
      <c r="O316" s="32">
        <f>M316*AA316</f>
        <v>0</v>
      </c>
      <c r="P316" s="1">
        <v>3</v>
      </c>
      <c r="AA316" s="1">
        <f>IF(P316=1,$O$3,IF(P316=2,$O$4,$O$5))</f>
        <v>0</v>
      </c>
    </row>
    <row r="317">
      <c r="A317" s="1" t="s">
        <v>75</v>
      </c>
      <c r="E317" s="27" t="s">
        <v>71</v>
      </c>
    </row>
    <row r="318" ht="63.75">
      <c r="A318" s="1" t="s">
        <v>76</v>
      </c>
      <c r="E318" s="33" t="s">
        <v>939</v>
      </c>
    </row>
    <row r="319" ht="344.25">
      <c r="A319" s="1" t="s">
        <v>78</v>
      </c>
      <c r="E319" s="27" t="s">
        <v>692</v>
      </c>
    </row>
    <row r="320" ht="25.5">
      <c r="A320" s="1" t="s">
        <v>69</v>
      </c>
      <c r="B320" s="1">
        <v>5</v>
      </c>
      <c r="C320" s="26" t="s">
        <v>693</v>
      </c>
      <c r="D320" t="s">
        <v>71</v>
      </c>
      <c r="E320" s="27" t="s">
        <v>694</v>
      </c>
      <c r="F320" s="28" t="s">
        <v>85</v>
      </c>
      <c r="G320" s="29">
        <v>19</v>
      </c>
      <c r="H320" s="28">
        <v>0</v>
      </c>
      <c r="I320" s="30">
        <f>ROUND(G320*H320,P4)</f>
        <v>0</v>
      </c>
      <c r="L320" s="31">
        <v>0</v>
      </c>
      <c r="M320" s="24">
        <f>ROUND(G320*L320,P4)</f>
        <v>0</v>
      </c>
      <c r="N320" s="25" t="s">
        <v>328</v>
      </c>
      <c r="O320" s="32">
        <f>M320*AA320</f>
        <v>0</v>
      </c>
      <c r="P320" s="1">
        <v>3</v>
      </c>
      <c r="AA320" s="1">
        <f>IF(P320=1,$O$3,IF(P320=2,$O$4,$O$5))</f>
        <v>0</v>
      </c>
    </row>
    <row r="321">
      <c r="A321" s="1" t="s">
        <v>75</v>
      </c>
      <c r="E321" s="27" t="s">
        <v>71</v>
      </c>
    </row>
    <row r="322" ht="63.75">
      <c r="A322" s="1" t="s">
        <v>76</v>
      </c>
      <c r="E322" s="33" t="s">
        <v>940</v>
      </c>
    </row>
    <row r="323" ht="344.25">
      <c r="A323" s="1" t="s">
        <v>78</v>
      </c>
      <c r="E323" s="27" t="s">
        <v>692</v>
      </c>
    </row>
    <row r="324">
      <c r="A324" s="1" t="s">
        <v>69</v>
      </c>
      <c r="B324" s="1">
        <v>6</v>
      </c>
      <c r="C324" s="26" t="s">
        <v>941</v>
      </c>
      <c r="D324" t="s">
        <v>71</v>
      </c>
      <c r="E324" s="27" t="s">
        <v>942</v>
      </c>
      <c r="F324" s="28" t="s">
        <v>96</v>
      </c>
      <c r="G324" s="29">
        <v>5</v>
      </c>
      <c r="H324" s="28">
        <v>0</v>
      </c>
      <c r="I324" s="30">
        <f>ROUND(G324*H324,P4)</f>
        <v>0</v>
      </c>
      <c r="L324" s="31">
        <v>0</v>
      </c>
      <c r="M324" s="24">
        <f>ROUND(G324*L324,P4)</f>
        <v>0</v>
      </c>
      <c r="N324" s="25" t="s">
        <v>328</v>
      </c>
      <c r="O324" s="32">
        <f>M324*AA324</f>
        <v>0</v>
      </c>
      <c r="P324" s="1">
        <v>3</v>
      </c>
      <c r="AA324" s="1">
        <f>IF(P324=1,$O$3,IF(P324=2,$O$4,$O$5))</f>
        <v>0</v>
      </c>
    </row>
    <row r="325">
      <c r="A325" s="1" t="s">
        <v>75</v>
      </c>
      <c r="E325" s="27" t="s">
        <v>71</v>
      </c>
    </row>
    <row r="326" ht="229.5">
      <c r="A326" s="1" t="s">
        <v>76</v>
      </c>
      <c r="E326" s="33" t="s">
        <v>943</v>
      </c>
    </row>
    <row r="327" ht="409.5">
      <c r="A327" s="1" t="s">
        <v>78</v>
      </c>
      <c r="E327" s="27" t="s">
        <v>944</v>
      </c>
    </row>
    <row r="328">
      <c r="A328" s="1" t="s">
        <v>69</v>
      </c>
      <c r="B328" s="1">
        <v>7</v>
      </c>
      <c r="C328" s="26" t="s">
        <v>709</v>
      </c>
      <c r="D328" t="s">
        <v>71</v>
      </c>
      <c r="E328" s="27" t="s">
        <v>710</v>
      </c>
      <c r="F328" s="28" t="s">
        <v>706</v>
      </c>
      <c r="G328" s="29">
        <v>2</v>
      </c>
      <c r="H328" s="28">
        <v>0</v>
      </c>
      <c r="I328" s="30">
        <f>ROUND(G328*H328,P4)</f>
        <v>0</v>
      </c>
      <c r="L328" s="31">
        <v>0</v>
      </c>
      <c r="M328" s="24">
        <f>ROUND(G328*L328,P4)</f>
        <v>0</v>
      </c>
      <c r="N328" s="25" t="s">
        <v>328</v>
      </c>
      <c r="O328" s="32">
        <f>M328*AA328</f>
        <v>0</v>
      </c>
      <c r="P328" s="1">
        <v>3</v>
      </c>
      <c r="AA328" s="1">
        <f>IF(P328=1,$O$3,IF(P328=2,$O$4,$O$5))</f>
        <v>0</v>
      </c>
    </row>
    <row r="329">
      <c r="A329" s="1" t="s">
        <v>75</v>
      </c>
      <c r="E329" s="27" t="s">
        <v>71</v>
      </c>
    </row>
    <row r="330" ht="63.75">
      <c r="A330" s="1" t="s">
        <v>76</v>
      </c>
      <c r="E330" s="33" t="s">
        <v>945</v>
      </c>
    </row>
    <row r="331" ht="89.25">
      <c r="A331" s="1" t="s">
        <v>78</v>
      </c>
      <c r="E331" s="27" t="s">
        <v>708</v>
      </c>
    </row>
    <row r="332" ht="25.5">
      <c r="A332" s="1" t="s">
        <v>69</v>
      </c>
      <c r="B332" s="1">
        <v>8</v>
      </c>
      <c r="C332" s="26" t="s">
        <v>946</v>
      </c>
      <c r="D332" t="s">
        <v>71</v>
      </c>
      <c r="E332" s="27" t="s">
        <v>947</v>
      </c>
      <c r="F332" s="28" t="s">
        <v>706</v>
      </c>
      <c r="G332" s="29">
        <v>1</v>
      </c>
      <c r="H332" s="28">
        <v>0</v>
      </c>
      <c r="I332" s="30">
        <f>ROUND(G332*H332,P4)</f>
        <v>0</v>
      </c>
      <c r="L332" s="31">
        <v>0</v>
      </c>
      <c r="M332" s="24">
        <f>ROUND(G332*L332,P4)</f>
        <v>0</v>
      </c>
      <c r="N332" s="25" t="s">
        <v>328</v>
      </c>
      <c r="O332" s="32">
        <f>M332*AA332</f>
        <v>0</v>
      </c>
      <c r="P332" s="1">
        <v>3</v>
      </c>
      <c r="AA332" s="1">
        <f>IF(P332=1,$O$3,IF(P332=2,$O$4,$O$5))</f>
        <v>0</v>
      </c>
    </row>
    <row r="333">
      <c r="A333" s="1" t="s">
        <v>75</v>
      </c>
      <c r="E333" s="27" t="s">
        <v>71</v>
      </c>
    </row>
    <row r="334" ht="63.75">
      <c r="A334" s="1" t="s">
        <v>76</v>
      </c>
      <c r="E334" s="33" t="s">
        <v>948</v>
      </c>
    </row>
    <row r="335" ht="102">
      <c r="A335" s="1" t="s">
        <v>78</v>
      </c>
      <c r="E335" s="27" t="s">
        <v>717</v>
      </c>
    </row>
    <row r="336" ht="25.5">
      <c r="A336" s="1" t="s">
        <v>69</v>
      </c>
      <c r="B336" s="1">
        <v>9</v>
      </c>
      <c r="C336" s="26" t="s">
        <v>718</v>
      </c>
      <c r="D336" t="s">
        <v>71</v>
      </c>
      <c r="E336" s="27" t="s">
        <v>719</v>
      </c>
      <c r="F336" s="28" t="s">
        <v>706</v>
      </c>
      <c r="G336" s="29">
        <v>1</v>
      </c>
      <c r="H336" s="28">
        <v>0</v>
      </c>
      <c r="I336" s="30">
        <f>ROUND(G336*H336,P4)</f>
        <v>0</v>
      </c>
      <c r="L336" s="31">
        <v>0</v>
      </c>
      <c r="M336" s="24">
        <f>ROUND(G336*L336,P4)</f>
        <v>0</v>
      </c>
      <c r="N336" s="25" t="s">
        <v>328</v>
      </c>
      <c r="O336" s="32">
        <f>M336*AA336</f>
        <v>0</v>
      </c>
      <c r="P336" s="1">
        <v>3</v>
      </c>
      <c r="AA336" s="1">
        <f>IF(P336=1,$O$3,IF(P336=2,$O$4,$O$5))</f>
        <v>0</v>
      </c>
    </row>
    <row r="337">
      <c r="A337" s="1" t="s">
        <v>75</v>
      </c>
      <c r="E337" s="27" t="s">
        <v>71</v>
      </c>
    </row>
    <row r="338" ht="63.75">
      <c r="A338" s="1" t="s">
        <v>76</v>
      </c>
      <c r="E338" s="33" t="s">
        <v>948</v>
      </c>
    </row>
    <row r="339" ht="102">
      <c r="A339" s="1" t="s">
        <v>78</v>
      </c>
      <c r="E339" s="27" t="s">
        <v>717</v>
      </c>
    </row>
    <row r="340" ht="25.5">
      <c r="A340" s="1" t="s">
        <v>69</v>
      </c>
      <c r="B340" s="1">
        <v>10</v>
      </c>
      <c r="C340" s="26" t="s">
        <v>727</v>
      </c>
      <c r="D340" t="s">
        <v>71</v>
      </c>
      <c r="E340" s="27" t="s">
        <v>728</v>
      </c>
      <c r="F340" s="28" t="s">
        <v>706</v>
      </c>
      <c r="G340" s="29">
        <v>1</v>
      </c>
      <c r="H340" s="28">
        <v>0</v>
      </c>
      <c r="I340" s="30">
        <f>ROUND(G340*H340,P4)</f>
        <v>0</v>
      </c>
      <c r="L340" s="31">
        <v>0</v>
      </c>
      <c r="M340" s="24">
        <f>ROUND(G340*L340,P4)</f>
        <v>0</v>
      </c>
      <c r="N340" s="25" t="s">
        <v>328</v>
      </c>
      <c r="O340" s="32">
        <f>M340*AA340</f>
        <v>0</v>
      </c>
      <c r="P340" s="1">
        <v>3</v>
      </c>
      <c r="AA340" s="1">
        <f>IF(P340=1,$O$3,IF(P340=2,$O$4,$O$5))</f>
        <v>0</v>
      </c>
    </row>
    <row r="341">
      <c r="A341" s="1" t="s">
        <v>75</v>
      </c>
      <c r="E341" s="27" t="s">
        <v>71</v>
      </c>
    </row>
    <row r="342" ht="63.75">
      <c r="A342" s="1" t="s">
        <v>76</v>
      </c>
      <c r="E342" s="33" t="s">
        <v>949</v>
      </c>
    </row>
    <row r="343" ht="89.25">
      <c r="A343" s="1" t="s">
        <v>78</v>
      </c>
      <c r="E343" s="27" t="s">
        <v>723</v>
      </c>
    </row>
    <row r="344" ht="25.5">
      <c r="A344" s="1" t="s">
        <v>69</v>
      </c>
      <c r="B344" s="1">
        <v>11</v>
      </c>
      <c r="C344" s="26" t="s">
        <v>729</v>
      </c>
      <c r="D344" t="s">
        <v>71</v>
      </c>
      <c r="E344" s="27" t="s">
        <v>730</v>
      </c>
      <c r="F344" s="28" t="s">
        <v>706</v>
      </c>
      <c r="G344" s="29">
        <v>1</v>
      </c>
      <c r="H344" s="28">
        <v>0</v>
      </c>
      <c r="I344" s="30">
        <f>ROUND(G344*H344,P4)</f>
        <v>0</v>
      </c>
      <c r="L344" s="31">
        <v>0</v>
      </c>
      <c r="M344" s="24">
        <f>ROUND(G344*L344,P4)</f>
        <v>0</v>
      </c>
      <c r="N344" s="25" t="s">
        <v>328</v>
      </c>
      <c r="O344" s="32">
        <f>M344*AA344</f>
        <v>0</v>
      </c>
      <c r="P344" s="1">
        <v>3</v>
      </c>
      <c r="AA344" s="1">
        <f>IF(P344=1,$O$3,IF(P344=2,$O$4,$O$5))</f>
        <v>0</v>
      </c>
    </row>
    <row r="345">
      <c r="A345" s="1" t="s">
        <v>75</v>
      </c>
      <c r="E345" s="27" t="s">
        <v>71</v>
      </c>
    </row>
    <row r="346" ht="63.75">
      <c r="A346" s="1" t="s">
        <v>76</v>
      </c>
      <c r="E346" s="33" t="s">
        <v>949</v>
      </c>
    </row>
    <row r="347" ht="89.25">
      <c r="A347" s="1" t="s">
        <v>78</v>
      </c>
      <c r="E347" s="27" t="s">
        <v>723</v>
      </c>
    </row>
    <row r="348">
      <c r="A348" s="1" t="s">
        <v>69</v>
      </c>
      <c r="B348" s="1">
        <v>12</v>
      </c>
      <c r="C348" s="26" t="s">
        <v>950</v>
      </c>
      <c r="D348" t="s">
        <v>71</v>
      </c>
      <c r="E348" s="27" t="s">
        <v>951</v>
      </c>
      <c r="F348" s="28" t="s">
        <v>96</v>
      </c>
      <c r="G348" s="29">
        <v>4</v>
      </c>
      <c r="H348" s="28">
        <v>0</v>
      </c>
      <c r="I348" s="30">
        <f>ROUND(G348*H348,P4)</f>
        <v>0</v>
      </c>
      <c r="L348" s="31">
        <v>0</v>
      </c>
      <c r="M348" s="24">
        <f>ROUND(G348*L348,P4)</f>
        <v>0</v>
      </c>
      <c r="N348" s="25" t="s">
        <v>328</v>
      </c>
      <c r="O348" s="32">
        <f>M348*AA348</f>
        <v>0</v>
      </c>
      <c r="P348" s="1">
        <v>3</v>
      </c>
      <c r="AA348" s="1">
        <f>IF(P348=1,$O$3,IF(P348=2,$O$4,$O$5))</f>
        <v>0</v>
      </c>
    </row>
    <row r="349">
      <c r="A349" s="1" t="s">
        <v>75</v>
      </c>
      <c r="E349" s="27" t="s">
        <v>71</v>
      </c>
    </row>
    <row r="350" ht="63.75">
      <c r="A350" s="1" t="s">
        <v>76</v>
      </c>
      <c r="E350" s="33" t="s">
        <v>952</v>
      </c>
    </row>
    <row r="351" ht="76.5">
      <c r="A351" s="1" t="s">
        <v>78</v>
      </c>
      <c r="E351" s="27" t="s">
        <v>953</v>
      </c>
    </row>
    <row r="352" ht="25.5">
      <c r="A352" s="1" t="s">
        <v>69</v>
      </c>
      <c r="B352" s="1">
        <v>13</v>
      </c>
      <c r="C352" s="26" t="s">
        <v>731</v>
      </c>
      <c r="D352" t="s">
        <v>71</v>
      </c>
      <c r="E352" s="27" t="s">
        <v>732</v>
      </c>
      <c r="F352" s="28" t="s">
        <v>96</v>
      </c>
      <c r="G352" s="29">
        <v>1</v>
      </c>
      <c r="H352" s="28">
        <v>0</v>
      </c>
      <c r="I352" s="30">
        <f>ROUND(G352*H352,P4)</f>
        <v>0</v>
      </c>
      <c r="L352" s="31">
        <v>0</v>
      </c>
      <c r="M352" s="24">
        <f>ROUND(G352*L352,P4)</f>
        <v>0</v>
      </c>
      <c r="N352" s="25" t="s">
        <v>328</v>
      </c>
      <c r="O352" s="32">
        <f>M352*AA352</f>
        <v>0</v>
      </c>
      <c r="P352" s="1">
        <v>3</v>
      </c>
      <c r="AA352" s="1">
        <f>IF(P352=1,$O$3,IF(P352=2,$O$4,$O$5))</f>
        <v>0</v>
      </c>
    </row>
    <row r="353">
      <c r="A353" s="1" t="s">
        <v>75</v>
      </c>
      <c r="E353" s="27" t="s">
        <v>71</v>
      </c>
    </row>
    <row r="354" ht="76.5">
      <c r="A354" s="1" t="s">
        <v>76</v>
      </c>
      <c r="E354" s="33" t="s">
        <v>954</v>
      </c>
    </row>
    <row r="355" ht="89.25">
      <c r="A355" s="1" t="s">
        <v>78</v>
      </c>
      <c r="E355" s="27" t="s">
        <v>734</v>
      </c>
    </row>
    <row r="356">
      <c r="A356" s="1" t="s">
        <v>69</v>
      </c>
      <c r="B356" s="1">
        <v>14</v>
      </c>
      <c r="C356" s="26" t="s">
        <v>747</v>
      </c>
      <c r="D356" t="s">
        <v>71</v>
      </c>
      <c r="E356" s="27" t="s">
        <v>748</v>
      </c>
      <c r="F356" s="28" t="s">
        <v>96</v>
      </c>
      <c r="G356" s="29">
        <v>3</v>
      </c>
      <c r="H356" s="28">
        <v>0</v>
      </c>
      <c r="I356" s="30">
        <f>ROUND(G356*H356,P4)</f>
        <v>0</v>
      </c>
      <c r="L356" s="31">
        <v>0</v>
      </c>
      <c r="M356" s="24">
        <f>ROUND(G356*L356,P4)</f>
        <v>0</v>
      </c>
      <c r="N356" s="25" t="s">
        <v>328</v>
      </c>
      <c r="O356" s="32">
        <f>M356*AA356</f>
        <v>0</v>
      </c>
      <c r="P356" s="1">
        <v>3</v>
      </c>
      <c r="AA356" s="1">
        <f>IF(P356=1,$O$3,IF(P356=2,$O$4,$O$5))</f>
        <v>0</v>
      </c>
    </row>
    <row r="357">
      <c r="A357" s="1" t="s">
        <v>75</v>
      </c>
      <c r="E357" s="27" t="s">
        <v>71</v>
      </c>
    </row>
    <row r="358" ht="76.5">
      <c r="A358" s="1" t="s">
        <v>76</v>
      </c>
      <c r="E358" s="33" t="s">
        <v>955</v>
      </c>
    </row>
    <row r="359" ht="51">
      <c r="A359" s="1" t="s">
        <v>78</v>
      </c>
      <c r="E359" s="27" t="s">
        <v>750</v>
      </c>
    </row>
    <row r="360" ht="25.5">
      <c r="A360" s="1" t="s">
        <v>69</v>
      </c>
      <c r="B360" s="1">
        <v>15</v>
      </c>
      <c r="C360" s="26" t="s">
        <v>956</v>
      </c>
      <c r="D360" t="s">
        <v>71</v>
      </c>
      <c r="E360" s="27" t="s">
        <v>957</v>
      </c>
      <c r="F360" s="28" t="s">
        <v>85</v>
      </c>
      <c r="G360" s="29">
        <v>570</v>
      </c>
      <c r="H360" s="28">
        <v>0</v>
      </c>
      <c r="I360" s="30">
        <f>ROUND(G360*H360,P4)</f>
        <v>0</v>
      </c>
      <c r="L360" s="31">
        <v>0</v>
      </c>
      <c r="M360" s="24">
        <f>ROUND(G360*L360,P4)</f>
        <v>0</v>
      </c>
      <c r="N360" s="25" t="s">
        <v>328</v>
      </c>
      <c r="O360" s="32">
        <f>M360*AA360</f>
        <v>0</v>
      </c>
      <c r="P360" s="1">
        <v>3</v>
      </c>
      <c r="AA360" s="1">
        <f>IF(P360=1,$O$3,IF(P360=2,$O$4,$O$5))</f>
        <v>0</v>
      </c>
    </row>
    <row r="361">
      <c r="A361" s="1" t="s">
        <v>75</v>
      </c>
      <c r="E361" s="27" t="s">
        <v>71</v>
      </c>
    </row>
    <row r="362" ht="76.5">
      <c r="A362" s="1" t="s">
        <v>76</v>
      </c>
      <c r="E362" s="33" t="s">
        <v>958</v>
      </c>
    </row>
    <row r="363" ht="114.75">
      <c r="A363" s="1" t="s">
        <v>78</v>
      </c>
      <c r="E363" s="27" t="s">
        <v>801</v>
      </c>
    </row>
    <row r="364">
      <c r="A364" s="1" t="s">
        <v>69</v>
      </c>
      <c r="B364" s="1">
        <v>16</v>
      </c>
      <c r="C364" s="26" t="s">
        <v>755</v>
      </c>
      <c r="D364" t="s">
        <v>71</v>
      </c>
      <c r="E364" s="27" t="s">
        <v>756</v>
      </c>
      <c r="F364" s="28" t="s">
        <v>757</v>
      </c>
      <c r="G364" s="29">
        <v>86</v>
      </c>
      <c r="H364" s="28">
        <v>0</v>
      </c>
      <c r="I364" s="30">
        <f>ROUND(G364*H364,P4)</f>
        <v>0</v>
      </c>
      <c r="L364" s="31">
        <v>0</v>
      </c>
      <c r="M364" s="24">
        <f>ROUND(G364*L364,P4)</f>
        <v>0</v>
      </c>
      <c r="N364" s="25" t="s">
        <v>328</v>
      </c>
      <c r="O364" s="32">
        <f>M364*AA364</f>
        <v>0</v>
      </c>
      <c r="P364" s="1">
        <v>3</v>
      </c>
      <c r="AA364" s="1">
        <f>IF(P364=1,$O$3,IF(P364=2,$O$4,$O$5))</f>
        <v>0</v>
      </c>
    </row>
    <row r="365">
      <c r="A365" s="1" t="s">
        <v>75</v>
      </c>
      <c r="E365" s="27" t="s">
        <v>71</v>
      </c>
    </row>
    <row r="366" ht="76.5">
      <c r="A366" s="1" t="s">
        <v>76</v>
      </c>
      <c r="E366" s="33" t="s">
        <v>959</v>
      </c>
    </row>
    <row r="367" ht="140.25">
      <c r="A367" s="1" t="s">
        <v>78</v>
      </c>
      <c r="E367" s="27" t="s">
        <v>759</v>
      </c>
    </row>
    <row r="368" ht="25.5">
      <c r="A368" s="1" t="s">
        <v>69</v>
      </c>
      <c r="B368" s="1">
        <v>17</v>
      </c>
      <c r="C368" s="26" t="s">
        <v>760</v>
      </c>
      <c r="D368" t="s">
        <v>71</v>
      </c>
      <c r="E368" s="27" t="s">
        <v>761</v>
      </c>
      <c r="F368" s="28" t="s">
        <v>96</v>
      </c>
      <c r="G368" s="29">
        <v>50</v>
      </c>
      <c r="H368" s="28">
        <v>0</v>
      </c>
      <c r="I368" s="30">
        <f>ROUND(G368*H368,P4)</f>
        <v>0</v>
      </c>
      <c r="L368" s="31">
        <v>0</v>
      </c>
      <c r="M368" s="24">
        <f>ROUND(G368*L368,P4)</f>
        <v>0</v>
      </c>
      <c r="N368" s="25" t="s">
        <v>328</v>
      </c>
      <c r="O368" s="32">
        <f>M368*AA368</f>
        <v>0</v>
      </c>
      <c r="P368" s="1">
        <v>3</v>
      </c>
      <c r="AA368" s="1">
        <f>IF(P368=1,$O$3,IF(P368=2,$O$4,$O$5))</f>
        <v>0</v>
      </c>
    </row>
    <row r="369">
      <c r="A369" s="1" t="s">
        <v>75</v>
      </c>
      <c r="E369" s="27" t="s">
        <v>71</v>
      </c>
    </row>
    <row r="370" ht="63.75">
      <c r="A370" s="1" t="s">
        <v>76</v>
      </c>
      <c r="E370" s="33" t="s">
        <v>960</v>
      </c>
    </row>
    <row r="371" ht="178.5">
      <c r="A371" s="1" t="s">
        <v>78</v>
      </c>
      <c r="E371" s="27" t="s">
        <v>763</v>
      </c>
    </row>
    <row r="372">
      <c r="A372" s="1" t="s">
        <v>69</v>
      </c>
      <c r="B372" s="1">
        <v>18</v>
      </c>
      <c r="C372" s="26" t="s">
        <v>764</v>
      </c>
      <c r="D372" t="s">
        <v>71</v>
      </c>
      <c r="E372" s="27" t="s">
        <v>765</v>
      </c>
      <c r="F372" s="28" t="s">
        <v>96</v>
      </c>
      <c r="G372" s="29">
        <v>2</v>
      </c>
      <c r="H372" s="28">
        <v>0</v>
      </c>
      <c r="I372" s="30">
        <f>ROUND(G372*H372,P4)</f>
        <v>0</v>
      </c>
      <c r="L372" s="31">
        <v>0</v>
      </c>
      <c r="M372" s="24">
        <f>ROUND(G372*L372,P4)</f>
        <v>0</v>
      </c>
      <c r="N372" s="25" t="s">
        <v>328</v>
      </c>
      <c r="O372" s="32">
        <f>M372*AA372</f>
        <v>0</v>
      </c>
      <c r="P372" s="1">
        <v>3</v>
      </c>
      <c r="AA372" s="1">
        <f>IF(P372=1,$O$3,IF(P372=2,$O$4,$O$5))</f>
        <v>0</v>
      </c>
    </row>
    <row r="373">
      <c r="A373" s="1" t="s">
        <v>75</v>
      </c>
      <c r="E373" s="27" t="s">
        <v>71</v>
      </c>
    </row>
    <row r="374" ht="114.75">
      <c r="A374" s="1" t="s">
        <v>76</v>
      </c>
      <c r="E374" s="33" t="s">
        <v>961</v>
      </c>
    </row>
    <row r="375" ht="165.75">
      <c r="A375" s="1" t="s">
        <v>78</v>
      </c>
      <c r="E375" s="27" t="s">
        <v>767</v>
      </c>
    </row>
    <row r="376" ht="25.5">
      <c r="A376" s="1" t="s">
        <v>69</v>
      </c>
      <c r="B376" s="1">
        <v>19</v>
      </c>
      <c r="C376" s="26" t="s">
        <v>962</v>
      </c>
      <c r="D376" t="s">
        <v>71</v>
      </c>
      <c r="E376" s="27" t="s">
        <v>963</v>
      </c>
      <c r="F376" s="28" t="s">
        <v>85</v>
      </c>
      <c r="G376" s="29">
        <v>40</v>
      </c>
      <c r="H376" s="28">
        <v>0</v>
      </c>
      <c r="I376" s="30">
        <f>ROUND(G376*H376,P4)</f>
        <v>0</v>
      </c>
      <c r="L376" s="31">
        <v>0</v>
      </c>
      <c r="M376" s="24">
        <f>ROUND(G376*L376,P4)</f>
        <v>0</v>
      </c>
      <c r="N376" s="25" t="s">
        <v>406</v>
      </c>
      <c r="O376" s="32">
        <f>M376*AA376</f>
        <v>0</v>
      </c>
      <c r="P376" s="1">
        <v>3</v>
      </c>
      <c r="AA376" s="1">
        <f>IF(P376=1,$O$3,IF(P376=2,$O$4,$O$5))</f>
        <v>0</v>
      </c>
    </row>
    <row r="377" ht="25.5">
      <c r="A377" s="1" t="s">
        <v>75</v>
      </c>
      <c r="E377" s="27" t="s">
        <v>963</v>
      </c>
    </row>
    <row r="378" ht="63.75">
      <c r="A378" s="1" t="s">
        <v>76</v>
      </c>
      <c r="E378" s="33" t="s">
        <v>964</v>
      </c>
    </row>
    <row r="379">
      <c r="A379" s="1" t="s">
        <v>78</v>
      </c>
      <c r="E379" s="27" t="s">
        <v>71</v>
      </c>
    </row>
    <row r="380" ht="25.5">
      <c r="A380" s="1" t="s">
        <v>69</v>
      </c>
      <c r="B380" s="1">
        <v>20</v>
      </c>
      <c r="C380" s="26" t="s">
        <v>965</v>
      </c>
      <c r="D380" t="s">
        <v>71</v>
      </c>
      <c r="E380" s="27" t="s">
        <v>966</v>
      </c>
      <c r="F380" s="28" t="s">
        <v>85</v>
      </c>
      <c r="G380" s="29">
        <v>36</v>
      </c>
      <c r="H380" s="28">
        <v>0</v>
      </c>
      <c r="I380" s="30">
        <f>ROUND(G380*H380,P4)</f>
        <v>0</v>
      </c>
      <c r="L380" s="31">
        <v>0</v>
      </c>
      <c r="M380" s="24">
        <f>ROUND(G380*L380,P4)</f>
        <v>0</v>
      </c>
      <c r="N380" s="25" t="s">
        <v>406</v>
      </c>
      <c r="O380" s="32">
        <f>M380*AA380</f>
        <v>0</v>
      </c>
      <c r="P380" s="1">
        <v>3</v>
      </c>
      <c r="AA380" s="1">
        <f>IF(P380=1,$O$3,IF(P380=2,$O$4,$O$5))</f>
        <v>0</v>
      </c>
    </row>
    <row r="381" ht="25.5">
      <c r="A381" s="1" t="s">
        <v>75</v>
      </c>
      <c r="E381" s="27" t="s">
        <v>966</v>
      </c>
    </row>
    <row r="382" ht="63.75">
      <c r="A382" s="1" t="s">
        <v>76</v>
      </c>
      <c r="E382" s="33" t="s">
        <v>967</v>
      </c>
    </row>
    <row r="383">
      <c r="A383" s="1" t="s">
        <v>78</v>
      </c>
      <c r="E383" s="27" t="s">
        <v>71</v>
      </c>
    </row>
    <row r="384">
      <c r="A384" s="1" t="s">
        <v>69</v>
      </c>
      <c r="B384" s="1">
        <v>21</v>
      </c>
      <c r="C384" s="26" t="s">
        <v>776</v>
      </c>
      <c r="D384" t="s">
        <v>71</v>
      </c>
      <c r="E384" s="27" t="s">
        <v>777</v>
      </c>
      <c r="F384" s="28" t="s">
        <v>96</v>
      </c>
      <c r="G384" s="29">
        <v>1</v>
      </c>
      <c r="H384" s="28">
        <v>0</v>
      </c>
      <c r="I384" s="30">
        <f>ROUND(G384*H384,P4)</f>
        <v>0</v>
      </c>
      <c r="L384" s="31">
        <v>0</v>
      </c>
      <c r="M384" s="24">
        <f>ROUND(G384*L384,P4)</f>
        <v>0</v>
      </c>
      <c r="N384" s="25" t="s">
        <v>406</v>
      </c>
      <c r="O384" s="32">
        <f>M384*AA384</f>
        <v>0</v>
      </c>
      <c r="P384" s="1">
        <v>3</v>
      </c>
      <c r="AA384" s="1">
        <f>IF(P384=1,$O$3,IF(P384=2,$O$4,$O$5))</f>
        <v>0</v>
      </c>
    </row>
    <row r="385">
      <c r="A385" s="1" t="s">
        <v>75</v>
      </c>
      <c r="E385" s="27" t="s">
        <v>777</v>
      </c>
    </row>
    <row r="386" ht="140.25">
      <c r="A386" s="1" t="s">
        <v>76</v>
      </c>
      <c r="E386" s="33" t="s">
        <v>968</v>
      </c>
    </row>
    <row r="387">
      <c r="A387" s="1" t="s">
        <v>78</v>
      </c>
      <c r="E387" s="27" t="s">
        <v>71</v>
      </c>
    </row>
    <row r="388">
      <c r="A388" s="1" t="s">
        <v>69</v>
      </c>
      <c r="B388" s="1">
        <v>22</v>
      </c>
      <c r="C388" s="26" t="s">
        <v>783</v>
      </c>
      <c r="D388" t="s">
        <v>71</v>
      </c>
      <c r="E388" s="27" t="s">
        <v>784</v>
      </c>
      <c r="F388" s="28" t="s">
        <v>96</v>
      </c>
      <c r="G388" s="29">
        <v>1</v>
      </c>
      <c r="H388" s="28">
        <v>0</v>
      </c>
      <c r="I388" s="30">
        <f>ROUND(G388*H388,P4)</f>
        <v>0</v>
      </c>
      <c r="L388" s="31">
        <v>0</v>
      </c>
      <c r="M388" s="24">
        <f>ROUND(G388*L388,P4)</f>
        <v>0</v>
      </c>
      <c r="N388" s="25" t="s">
        <v>406</v>
      </c>
      <c r="O388" s="32">
        <f>M388*AA388</f>
        <v>0</v>
      </c>
      <c r="P388" s="1">
        <v>3</v>
      </c>
      <c r="AA388" s="1">
        <f>IF(P388=1,$O$3,IF(P388=2,$O$4,$O$5))</f>
        <v>0</v>
      </c>
    </row>
    <row r="389">
      <c r="A389" s="1" t="s">
        <v>75</v>
      </c>
      <c r="E389" s="27" t="s">
        <v>71</v>
      </c>
    </row>
    <row r="390" ht="140.25">
      <c r="A390" s="1" t="s">
        <v>76</v>
      </c>
      <c r="E390" s="33" t="s">
        <v>969</v>
      </c>
    </row>
    <row r="391" ht="409.5">
      <c r="A391" s="1" t="s">
        <v>78</v>
      </c>
      <c r="E391" s="27" t="s">
        <v>782</v>
      </c>
    </row>
    <row r="392">
      <c r="A392" s="1" t="s">
        <v>69</v>
      </c>
      <c r="B392" s="1">
        <v>23</v>
      </c>
      <c r="C392" s="26" t="s">
        <v>792</v>
      </c>
      <c r="D392" t="s">
        <v>71</v>
      </c>
      <c r="E392" s="27" t="s">
        <v>793</v>
      </c>
      <c r="F392" s="28" t="s">
        <v>96</v>
      </c>
      <c r="G392" s="29">
        <v>1</v>
      </c>
      <c r="H392" s="28">
        <v>0</v>
      </c>
      <c r="I392" s="30">
        <f>ROUND(G392*H392,P4)</f>
        <v>0</v>
      </c>
      <c r="L392" s="31">
        <v>0</v>
      </c>
      <c r="M392" s="24">
        <f>ROUND(G392*L392,P4)</f>
        <v>0</v>
      </c>
      <c r="N392" s="25" t="s">
        <v>406</v>
      </c>
      <c r="O392" s="32">
        <f>M392*AA392</f>
        <v>0</v>
      </c>
      <c r="P392" s="1">
        <v>3</v>
      </c>
      <c r="AA392" s="1">
        <f>IF(P392=1,$O$3,IF(P392=2,$O$4,$O$5))</f>
        <v>0</v>
      </c>
    </row>
    <row r="393">
      <c r="A393" s="1" t="s">
        <v>75</v>
      </c>
      <c r="E393" s="27" t="s">
        <v>71</v>
      </c>
    </row>
    <row r="394" ht="51">
      <c r="A394" s="1" t="s">
        <v>76</v>
      </c>
      <c r="E394" s="33" t="s">
        <v>970</v>
      </c>
    </row>
    <row r="395" ht="38.25">
      <c r="A395" s="1" t="s">
        <v>78</v>
      </c>
      <c r="E395" s="27" t="s">
        <v>795</v>
      </c>
    </row>
    <row r="396">
      <c r="A396" s="1" t="s">
        <v>66</v>
      </c>
      <c r="C396" s="22" t="s">
        <v>796</v>
      </c>
      <c r="E396" s="23" t="s">
        <v>797</v>
      </c>
      <c r="L396" s="24">
        <f>SUMIFS(L397:L432,A397:A432,"P")</f>
        <v>0</v>
      </c>
      <c r="M396" s="24">
        <f>SUMIFS(M397:M432,A397:A432,"P")</f>
        <v>0</v>
      </c>
      <c r="N396" s="25"/>
    </row>
    <row r="397" ht="25.5">
      <c r="A397" s="1" t="s">
        <v>69</v>
      </c>
      <c r="B397" s="1">
        <v>24</v>
      </c>
      <c r="C397" s="26" t="s">
        <v>802</v>
      </c>
      <c r="D397" t="s">
        <v>71</v>
      </c>
      <c r="E397" s="27" t="s">
        <v>803</v>
      </c>
      <c r="F397" s="28" t="s">
        <v>85</v>
      </c>
      <c r="G397" s="29">
        <v>1509</v>
      </c>
      <c r="H397" s="28">
        <v>0</v>
      </c>
      <c r="I397" s="30">
        <f>ROUND(G397*H397,P4)</f>
        <v>0</v>
      </c>
      <c r="L397" s="31">
        <v>0</v>
      </c>
      <c r="M397" s="24">
        <f>ROUND(G397*L397,P4)</f>
        <v>0</v>
      </c>
      <c r="N397" s="25" t="s">
        <v>328</v>
      </c>
      <c r="O397" s="32">
        <f>M397*AA397</f>
        <v>0</v>
      </c>
      <c r="P397" s="1">
        <v>3</v>
      </c>
      <c r="AA397" s="1">
        <f>IF(P397=1,$O$3,IF(P397=2,$O$4,$O$5))</f>
        <v>0</v>
      </c>
    </row>
    <row r="398">
      <c r="A398" s="1" t="s">
        <v>75</v>
      </c>
      <c r="E398" s="27" t="s">
        <v>71</v>
      </c>
    </row>
    <row r="399" ht="63.75">
      <c r="A399" s="1" t="s">
        <v>76</v>
      </c>
      <c r="E399" s="33" t="s">
        <v>971</v>
      </c>
    </row>
    <row r="400" ht="255">
      <c r="A400" s="1" t="s">
        <v>78</v>
      </c>
      <c r="E400" s="27" t="s">
        <v>805</v>
      </c>
    </row>
    <row r="401" ht="25.5">
      <c r="A401" s="1" t="s">
        <v>69</v>
      </c>
      <c r="B401" s="1">
        <v>60</v>
      </c>
      <c r="C401" s="26" t="s">
        <v>972</v>
      </c>
      <c r="D401" t="s">
        <v>71</v>
      </c>
      <c r="E401" s="27" t="s">
        <v>973</v>
      </c>
      <c r="F401" s="28" t="s">
        <v>85</v>
      </c>
      <c r="G401" s="29">
        <v>286</v>
      </c>
      <c r="H401" s="28">
        <v>0</v>
      </c>
      <c r="I401" s="30">
        <f>ROUND(G401*H401,P4)</f>
        <v>0</v>
      </c>
      <c r="L401" s="31">
        <v>0</v>
      </c>
      <c r="M401" s="24">
        <f>ROUND(G401*L401,P4)</f>
        <v>0</v>
      </c>
      <c r="N401" s="25" t="s">
        <v>74</v>
      </c>
      <c r="O401" s="32">
        <f>M401*AA401</f>
        <v>0</v>
      </c>
      <c r="P401" s="1">
        <v>3</v>
      </c>
      <c r="AA401" s="1">
        <f>IF(P401=1,$O$3,IF(P401=2,$O$4,$O$5))</f>
        <v>0</v>
      </c>
    </row>
    <row r="402">
      <c r="A402" s="1" t="s">
        <v>75</v>
      </c>
      <c r="E402" s="27" t="s">
        <v>71</v>
      </c>
    </row>
    <row r="403" ht="63.75">
      <c r="A403" s="1" t="s">
        <v>76</v>
      </c>
      <c r="E403" s="33" t="s">
        <v>974</v>
      </c>
    </row>
    <row r="404" ht="255">
      <c r="A404" s="1" t="s">
        <v>78</v>
      </c>
      <c r="E404" s="27" t="s">
        <v>805</v>
      </c>
    </row>
    <row r="405" ht="25.5">
      <c r="A405" s="1" t="s">
        <v>69</v>
      </c>
      <c r="B405" s="1">
        <v>25</v>
      </c>
      <c r="C405" s="26" t="s">
        <v>806</v>
      </c>
      <c r="D405" t="s">
        <v>71</v>
      </c>
      <c r="E405" s="27" t="s">
        <v>807</v>
      </c>
      <c r="F405" s="28" t="s">
        <v>85</v>
      </c>
      <c r="G405" s="29">
        <v>163</v>
      </c>
      <c r="H405" s="28">
        <v>0</v>
      </c>
      <c r="I405" s="30">
        <f>ROUND(G405*H405,P4)</f>
        <v>0</v>
      </c>
      <c r="L405" s="31">
        <v>0</v>
      </c>
      <c r="M405" s="24">
        <f>ROUND(G405*L405,P4)</f>
        <v>0</v>
      </c>
      <c r="N405" s="25" t="s">
        <v>328</v>
      </c>
      <c r="O405" s="32">
        <f>M405*AA405</f>
        <v>0</v>
      </c>
      <c r="P405" s="1">
        <v>3</v>
      </c>
      <c r="AA405" s="1">
        <f>IF(P405=1,$O$3,IF(P405=2,$O$4,$O$5))</f>
        <v>0</v>
      </c>
    </row>
    <row r="406">
      <c r="A406" s="1" t="s">
        <v>75</v>
      </c>
      <c r="E406" s="27" t="s">
        <v>71</v>
      </c>
    </row>
    <row r="407" ht="76.5">
      <c r="A407" s="1" t="s">
        <v>76</v>
      </c>
      <c r="E407" s="33" t="s">
        <v>975</v>
      </c>
    </row>
    <row r="408" ht="255">
      <c r="A408" s="1" t="s">
        <v>78</v>
      </c>
      <c r="E408" s="27" t="s">
        <v>805</v>
      </c>
    </row>
    <row r="409">
      <c r="A409" s="1" t="s">
        <v>69</v>
      </c>
      <c r="B409" s="1">
        <v>26</v>
      </c>
      <c r="C409" s="26" t="s">
        <v>809</v>
      </c>
      <c r="D409" t="s">
        <v>71</v>
      </c>
      <c r="E409" s="27" t="s">
        <v>810</v>
      </c>
      <c r="F409" s="28" t="s">
        <v>96</v>
      </c>
      <c r="G409" s="29">
        <v>156</v>
      </c>
      <c r="H409" s="28">
        <v>0</v>
      </c>
      <c r="I409" s="30">
        <f>ROUND(G409*H409,P4)</f>
        <v>0</v>
      </c>
      <c r="L409" s="31">
        <v>0</v>
      </c>
      <c r="M409" s="24">
        <f>ROUND(G409*L409,P4)</f>
        <v>0</v>
      </c>
      <c r="N409" s="25" t="s">
        <v>328</v>
      </c>
      <c r="O409" s="32">
        <f>M409*AA409</f>
        <v>0</v>
      </c>
      <c r="P409" s="1">
        <v>3</v>
      </c>
      <c r="AA409" s="1">
        <f>IF(P409=1,$O$3,IF(P409=2,$O$4,$O$5))</f>
        <v>0</v>
      </c>
    </row>
    <row r="410">
      <c r="A410" s="1" t="s">
        <v>75</v>
      </c>
      <c r="E410" s="27" t="s">
        <v>71</v>
      </c>
    </row>
    <row r="411" ht="102">
      <c r="A411" s="1" t="s">
        <v>76</v>
      </c>
      <c r="E411" s="33" t="s">
        <v>976</v>
      </c>
    </row>
    <row r="412" ht="255">
      <c r="A412" s="1" t="s">
        <v>78</v>
      </c>
      <c r="E412" s="27" t="s">
        <v>812</v>
      </c>
    </row>
    <row r="413">
      <c r="A413" s="1" t="s">
        <v>69</v>
      </c>
      <c r="B413" s="1">
        <v>27</v>
      </c>
      <c r="C413" s="26" t="s">
        <v>813</v>
      </c>
      <c r="D413" t="s">
        <v>71</v>
      </c>
      <c r="E413" s="27" t="s">
        <v>814</v>
      </c>
      <c r="F413" s="28" t="s">
        <v>96</v>
      </c>
      <c r="G413" s="29">
        <v>72</v>
      </c>
      <c r="H413" s="28">
        <v>0</v>
      </c>
      <c r="I413" s="30">
        <f>ROUND(G413*H413,P4)</f>
        <v>0</v>
      </c>
      <c r="L413" s="31">
        <v>0</v>
      </c>
      <c r="M413" s="24">
        <f>ROUND(G413*L413,P4)</f>
        <v>0</v>
      </c>
      <c r="N413" s="25" t="s">
        <v>328</v>
      </c>
      <c r="O413" s="32">
        <f>M413*AA413</f>
        <v>0</v>
      </c>
      <c r="P413" s="1">
        <v>3</v>
      </c>
      <c r="AA413" s="1">
        <f>IF(P413=1,$O$3,IF(P413=2,$O$4,$O$5))</f>
        <v>0</v>
      </c>
    </row>
    <row r="414">
      <c r="A414" s="1" t="s">
        <v>75</v>
      </c>
      <c r="E414" s="27" t="s">
        <v>71</v>
      </c>
    </row>
    <row r="415" ht="63.75">
      <c r="A415" s="1" t="s">
        <v>76</v>
      </c>
      <c r="E415" s="33" t="s">
        <v>977</v>
      </c>
    </row>
    <row r="416" ht="255">
      <c r="A416" s="1" t="s">
        <v>78</v>
      </c>
      <c r="E416" s="27" t="s">
        <v>812</v>
      </c>
    </row>
    <row r="417">
      <c r="A417" s="1" t="s">
        <v>69</v>
      </c>
      <c r="B417" s="1">
        <v>29</v>
      </c>
      <c r="C417" s="26" t="s">
        <v>768</v>
      </c>
      <c r="D417" t="s">
        <v>71</v>
      </c>
      <c r="E417" s="27" t="s">
        <v>769</v>
      </c>
      <c r="F417" s="28" t="s">
        <v>96</v>
      </c>
      <c r="G417" s="29">
        <v>65</v>
      </c>
      <c r="H417" s="28">
        <v>0</v>
      </c>
      <c r="I417" s="30">
        <f>ROUND(G417*H417,P4)</f>
        <v>0</v>
      </c>
      <c r="L417" s="31">
        <v>0</v>
      </c>
      <c r="M417" s="24">
        <f>ROUND(G417*L417,P4)</f>
        <v>0</v>
      </c>
      <c r="N417" s="25" t="s">
        <v>406</v>
      </c>
      <c r="O417" s="32">
        <f>M417*AA417</f>
        <v>0</v>
      </c>
      <c r="P417" s="1">
        <v>3</v>
      </c>
      <c r="AA417" s="1">
        <f>IF(P417=1,$O$3,IF(P417=2,$O$4,$O$5))</f>
        <v>0</v>
      </c>
    </row>
    <row r="418">
      <c r="A418" s="1" t="s">
        <v>75</v>
      </c>
      <c r="E418" s="27" t="s">
        <v>769</v>
      </c>
    </row>
    <row r="419" ht="63.75">
      <c r="A419" s="1" t="s">
        <v>76</v>
      </c>
      <c r="E419" s="33" t="s">
        <v>978</v>
      </c>
    </row>
    <row r="420">
      <c r="A420" s="1" t="s">
        <v>78</v>
      </c>
      <c r="E420" s="27" t="s">
        <v>71</v>
      </c>
    </row>
    <row r="421">
      <c r="A421" s="1" t="s">
        <v>69</v>
      </c>
      <c r="B421" s="1">
        <v>30</v>
      </c>
      <c r="C421" s="26" t="s">
        <v>820</v>
      </c>
      <c r="D421" t="s">
        <v>71</v>
      </c>
      <c r="E421" s="27" t="s">
        <v>821</v>
      </c>
      <c r="F421" s="28" t="s">
        <v>85</v>
      </c>
      <c r="G421" s="29">
        <v>994</v>
      </c>
      <c r="H421" s="28">
        <v>0</v>
      </c>
      <c r="I421" s="30">
        <f>ROUND(G421*H421,P4)</f>
        <v>0</v>
      </c>
      <c r="L421" s="31">
        <v>0</v>
      </c>
      <c r="M421" s="24">
        <f>ROUND(G421*L421,P4)</f>
        <v>0</v>
      </c>
      <c r="N421" s="25" t="s">
        <v>328</v>
      </c>
      <c r="O421" s="32">
        <f>M421*AA421</f>
        <v>0</v>
      </c>
      <c r="P421" s="1">
        <v>3</v>
      </c>
      <c r="AA421" s="1">
        <f>IF(P421=1,$O$3,IF(P421=2,$O$4,$O$5))</f>
        <v>0</v>
      </c>
    </row>
    <row r="422">
      <c r="A422" s="1" t="s">
        <v>75</v>
      </c>
      <c r="E422" s="27" t="s">
        <v>71</v>
      </c>
    </row>
    <row r="423" ht="63.75">
      <c r="A423" s="1" t="s">
        <v>76</v>
      </c>
      <c r="E423" s="33" t="s">
        <v>979</v>
      </c>
    </row>
    <row r="424" ht="102">
      <c r="A424" s="1" t="s">
        <v>78</v>
      </c>
      <c r="E424" s="27" t="s">
        <v>823</v>
      </c>
    </row>
    <row r="425">
      <c r="A425" s="1" t="s">
        <v>69</v>
      </c>
      <c r="B425" s="1">
        <v>31</v>
      </c>
      <c r="C425" s="26" t="s">
        <v>824</v>
      </c>
      <c r="D425" t="s">
        <v>71</v>
      </c>
      <c r="E425" s="27" t="s">
        <v>825</v>
      </c>
      <c r="F425" s="28" t="s">
        <v>85</v>
      </c>
      <c r="G425" s="29">
        <v>393</v>
      </c>
      <c r="H425" s="28">
        <v>0</v>
      </c>
      <c r="I425" s="30">
        <f>ROUND(G425*H425,P4)</f>
        <v>0</v>
      </c>
      <c r="L425" s="31">
        <v>0</v>
      </c>
      <c r="M425" s="24">
        <f>ROUND(G425*L425,P4)</f>
        <v>0</v>
      </c>
      <c r="N425" s="25" t="s">
        <v>328</v>
      </c>
      <c r="O425" s="32">
        <f>M425*AA425</f>
        <v>0</v>
      </c>
      <c r="P425" s="1">
        <v>3</v>
      </c>
      <c r="AA425" s="1">
        <f>IF(P425=1,$O$3,IF(P425=2,$O$4,$O$5))</f>
        <v>0</v>
      </c>
    </row>
    <row r="426">
      <c r="A426" s="1" t="s">
        <v>75</v>
      </c>
      <c r="E426" s="27" t="s">
        <v>71</v>
      </c>
    </row>
    <row r="427" ht="63.75">
      <c r="A427" s="1" t="s">
        <v>76</v>
      </c>
      <c r="E427" s="33" t="s">
        <v>980</v>
      </c>
    </row>
    <row r="428" ht="102">
      <c r="A428" s="1" t="s">
        <v>78</v>
      </c>
      <c r="E428" s="27" t="s">
        <v>823</v>
      </c>
    </row>
    <row r="429">
      <c r="A429" s="1" t="s">
        <v>69</v>
      </c>
      <c r="B429" s="1">
        <v>32</v>
      </c>
      <c r="C429" s="26" t="s">
        <v>772</v>
      </c>
      <c r="D429" t="s">
        <v>71</v>
      </c>
      <c r="E429" s="27" t="s">
        <v>773</v>
      </c>
      <c r="F429" s="28" t="s">
        <v>96</v>
      </c>
      <c r="G429" s="29">
        <v>100</v>
      </c>
      <c r="H429" s="28">
        <v>0</v>
      </c>
      <c r="I429" s="30">
        <f>ROUND(G429*H429,P4)</f>
        <v>0</v>
      </c>
      <c r="L429" s="31">
        <v>0</v>
      </c>
      <c r="M429" s="24">
        <f>ROUND(G429*L429,P4)</f>
        <v>0</v>
      </c>
      <c r="N429" s="25" t="s">
        <v>328</v>
      </c>
      <c r="O429" s="32">
        <f>M429*AA429</f>
        <v>0</v>
      </c>
      <c r="P429" s="1">
        <v>3</v>
      </c>
      <c r="AA429" s="1">
        <f>IF(P429=1,$O$3,IF(P429=2,$O$4,$O$5))</f>
        <v>0</v>
      </c>
    </row>
    <row r="430">
      <c r="A430" s="1" t="s">
        <v>75</v>
      </c>
      <c r="E430" s="27" t="s">
        <v>71</v>
      </c>
    </row>
    <row r="431" ht="76.5">
      <c r="A431" s="1" t="s">
        <v>76</v>
      </c>
      <c r="E431" s="33" t="s">
        <v>981</v>
      </c>
    </row>
    <row r="432" ht="102">
      <c r="A432" s="1" t="s">
        <v>78</v>
      </c>
      <c r="E432" s="27" t="s">
        <v>775</v>
      </c>
    </row>
    <row r="433">
      <c r="A433" s="1" t="s">
        <v>66</v>
      </c>
      <c r="C433" s="22" t="s">
        <v>827</v>
      </c>
      <c r="E433" s="23" t="s">
        <v>93</v>
      </c>
      <c r="L433" s="24">
        <f>SUMIFS(L434:L445,A434:A445,"P")</f>
        <v>0</v>
      </c>
      <c r="M433" s="24">
        <f>SUMIFS(M434:M445,A434:A445,"P")</f>
        <v>0</v>
      </c>
      <c r="N433" s="25"/>
    </row>
    <row r="434">
      <c r="A434" s="1" t="s">
        <v>69</v>
      </c>
      <c r="B434" s="1">
        <v>33</v>
      </c>
      <c r="C434" s="26" t="s">
        <v>828</v>
      </c>
      <c r="D434" t="s">
        <v>71</v>
      </c>
      <c r="E434" s="27" t="s">
        <v>829</v>
      </c>
      <c r="F434" s="28" t="s">
        <v>96</v>
      </c>
      <c r="G434" s="29">
        <v>35</v>
      </c>
      <c r="H434" s="28">
        <v>0</v>
      </c>
      <c r="I434" s="30">
        <f>ROUND(G434*H434,P4)</f>
        <v>0</v>
      </c>
      <c r="L434" s="31">
        <v>0</v>
      </c>
      <c r="M434" s="24">
        <f>ROUND(G434*L434,P4)</f>
        <v>0</v>
      </c>
      <c r="N434" s="25" t="s">
        <v>328</v>
      </c>
      <c r="O434" s="32">
        <f>M434*AA434</f>
        <v>0</v>
      </c>
      <c r="P434" s="1">
        <v>3</v>
      </c>
      <c r="AA434" s="1">
        <f>IF(P434=1,$O$3,IF(P434=2,$O$4,$O$5))</f>
        <v>0</v>
      </c>
    </row>
    <row r="435">
      <c r="A435" s="1" t="s">
        <v>75</v>
      </c>
      <c r="E435" s="27" t="s">
        <v>71</v>
      </c>
    </row>
    <row r="436" ht="63.75">
      <c r="A436" s="1" t="s">
        <v>76</v>
      </c>
      <c r="E436" s="33" t="s">
        <v>830</v>
      </c>
    </row>
    <row r="437" ht="114.75">
      <c r="A437" s="1" t="s">
        <v>78</v>
      </c>
      <c r="E437" s="27" t="s">
        <v>831</v>
      </c>
    </row>
    <row r="438">
      <c r="A438" s="1" t="s">
        <v>69</v>
      </c>
      <c r="B438" s="1">
        <v>34</v>
      </c>
      <c r="C438" s="26" t="s">
        <v>832</v>
      </c>
      <c r="D438" t="s">
        <v>71</v>
      </c>
      <c r="E438" s="27" t="s">
        <v>833</v>
      </c>
      <c r="F438" s="28" t="s">
        <v>96</v>
      </c>
      <c r="G438" s="29">
        <v>2</v>
      </c>
      <c r="H438" s="28">
        <v>0</v>
      </c>
      <c r="I438" s="30">
        <f>ROUND(G438*H438,P4)</f>
        <v>0</v>
      </c>
      <c r="L438" s="31">
        <v>0</v>
      </c>
      <c r="M438" s="24">
        <f>ROUND(G438*L438,P4)</f>
        <v>0</v>
      </c>
      <c r="N438" s="25" t="s">
        <v>328</v>
      </c>
      <c r="O438" s="32">
        <f>M438*AA438</f>
        <v>0</v>
      </c>
      <c r="P438" s="1">
        <v>3</v>
      </c>
      <c r="AA438" s="1">
        <f>IF(P438=1,$O$3,IF(P438=2,$O$4,$O$5))</f>
        <v>0</v>
      </c>
    </row>
    <row r="439">
      <c r="A439" s="1" t="s">
        <v>75</v>
      </c>
      <c r="E439" s="27" t="s">
        <v>71</v>
      </c>
    </row>
    <row r="440" ht="63.75">
      <c r="A440" s="1" t="s">
        <v>76</v>
      </c>
      <c r="E440" s="33" t="s">
        <v>834</v>
      </c>
    </row>
    <row r="441" ht="114.75">
      <c r="A441" s="1" t="s">
        <v>78</v>
      </c>
      <c r="E441" s="27" t="s">
        <v>835</v>
      </c>
    </row>
    <row r="442">
      <c r="A442" s="1" t="s">
        <v>69</v>
      </c>
      <c r="B442" s="1">
        <v>35</v>
      </c>
      <c r="C442" s="26" t="s">
        <v>836</v>
      </c>
      <c r="D442" t="s">
        <v>71</v>
      </c>
      <c r="E442" s="27" t="s">
        <v>837</v>
      </c>
      <c r="F442" s="28" t="s">
        <v>96</v>
      </c>
      <c r="G442" s="29">
        <v>2</v>
      </c>
      <c r="H442" s="28">
        <v>0</v>
      </c>
      <c r="I442" s="30">
        <f>ROUND(G442*H442,P4)</f>
        <v>0</v>
      </c>
      <c r="L442" s="31">
        <v>0</v>
      </c>
      <c r="M442" s="24">
        <f>ROUND(G442*L442,P4)</f>
        <v>0</v>
      </c>
      <c r="N442" s="25" t="s">
        <v>328</v>
      </c>
      <c r="O442" s="32">
        <f>M442*AA442</f>
        <v>0</v>
      </c>
      <c r="P442" s="1">
        <v>3</v>
      </c>
      <c r="AA442" s="1">
        <f>IF(P442=1,$O$3,IF(P442=2,$O$4,$O$5))</f>
        <v>0</v>
      </c>
    </row>
    <row r="443">
      <c r="A443" s="1" t="s">
        <v>75</v>
      </c>
      <c r="E443" s="27" t="s">
        <v>71</v>
      </c>
    </row>
    <row r="444" ht="63.75">
      <c r="A444" s="1" t="s">
        <v>76</v>
      </c>
      <c r="E444" s="33" t="s">
        <v>838</v>
      </c>
    </row>
    <row r="445" ht="127.5">
      <c r="A445" s="1" t="s">
        <v>78</v>
      </c>
      <c r="E445" s="27" t="s">
        <v>839</v>
      </c>
    </row>
    <row r="446">
      <c r="A446" s="1" t="s">
        <v>66</v>
      </c>
      <c r="C446" s="22" t="s">
        <v>840</v>
      </c>
      <c r="E446" s="23" t="s">
        <v>841</v>
      </c>
      <c r="L446" s="24">
        <f>SUMIFS(L447:L458,A447:A458,"P")</f>
        <v>0</v>
      </c>
      <c r="M446" s="24">
        <f>SUMIFS(M447:M458,A447:A458,"P")</f>
        <v>0</v>
      </c>
      <c r="N446" s="25"/>
    </row>
    <row r="447">
      <c r="A447" s="1" t="s">
        <v>69</v>
      </c>
      <c r="B447" s="1">
        <v>36</v>
      </c>
      <c r="C447" s="26" t="s">
        <v>842</v>
      </c>
      <c r="D447" t="s">
        <v>71</v>
      </c>
      <c r="E447" s="27" t="s">
        <v>843</v>
      </c>
      <c r="F447" s="28" t="s">
        <v>85</v>
      </c>
      <c r="G447" s="29">
        <v>1958</v>
      </c>
      <c r="H447" s="28">
        <v>0</v>
      </c>
      <c r="I447" s="30">
        <f>ROUND(G447*H447,P4)</f>
        <v>0</v>
      </c>
      <c r="L447" s="31">
        <v>0</v>
      </c>
      <c r="M447" s="24">
        <f>ROUND(G447*L447,P4)</f>
        <v>0</v>
      </c>
      <c r="N447" s="25" t="s">
        <v>328</v>
      </c>
      <c r="O447" s="32">
        <f>M447*AA447</f>
        <v>0</v>
      </c>
      <c r="P447" s="1">
        <v>3</v>
      </c>
      <c r="AA447" s="1">
        <f>IF(P447=1,$O$3,IF(P447=2,$O$4,$O$5))</f>
        <v>0</v>
      </c>
    </row>
    <row r="448">
      <c r="A448" s="1" t="s">
        <v>75</v>
      </c>
      <c r="E448" s="27" t="s">
        <v>71</v>
      </c>
    </row>
    <row r="449" ht="63.75">
      <c r="A449" s="1" t="s">
        <v>76</v>
      </c>
      <c r="E449" s="33" t="s">
        <v>982</v>
      </c>
    </row>
    <row r="450" ht="89.25">
      <c r="A450" s="1" t="s">
        <v>78</v>
      </c>
      <c r="E450" s="27" t="s">
        <v>845</v>
      </c>
    </row>
    <row r="451">
      <c r="A451" s="1" t="s">
        <v>69</v>
      </c>
      <c r="B451" s="1">
        <v>37</v>
      </c>
      <c r="C451" s="26" t="s">
        <v>212</v>
      </c>
      <c r="D451" t="s">
        <v>71</v>
      </c>
      <c r="E451" s="27" t="s">
        <v>213</v>
      </c>
      <c r="F451" s="28" t="s">
        <v>96</v>
      </c>
      <c r="G451" s="29">
        <v>28</v>
      </c>
      <c r="H451" s="28">
        <v>0</v>
      </c>
      <c r="I451" s="30">
        <f>ROUND(G451*H451,P4)</f>
        <v>0</v>
      </c>
      <c r="L451" s="31">
        <v>0</v>
      </c>
      <c r="M451" s="24">
        <f>ROUND(G451*L451,P4)</f>
        <v>0</v>
      </c>
      <c r="N451" s="25" t="s">
        <v>328</v>
      </c>
      <c r="O451" s="32">
        <f>M451*AA451</f>
        <v>0</v>
      </c>
      <c r="P451" s="1">
        <v>3</v>
      </c>
      <c r="AA451" s="1">
        <f>IF(P451=1,$O$3,IF(P451=2,$O$4,$O$5))</f>
        <v>0</v>
      </c>
    </row>
    <row r="452">
      <c r="A452" s="1" t="s">
        <v>75</v>
      </c>
      <c r="E452" s="27" t="s">
        <v>71</v>
      </c>
    </row>
    <row r="453" ht="153">
      <c r="A453" s="1" t="s">
        <v>76</v>
      </c>
      <c r="E453" s="33" t="s">
        <v>983</v>
      </c>
    </row>
    <row r="454" ht="114.75">
      <c r="A454" s="1" t="s">
        <v>78</v>
      </c>
      <c r="E454" s="27" t="s">
        <v>214</v>
      </c>
    </row>
    <row r="455">
      <c r="A455" s="1" t="s">
        <v>69</v>
      </c>
      <c r="B455" s="1">
        <v>38</v>
      </c>
      <c r="C455" s="26" t="s">
        <v>215</v>
      </c>
      <c r="D455" t="s">
        <v>71</v>
      </c>
      <c r="E455" s="27" t="s">
        <v>216</v>
      </c>
      <c r="F455" s="28" t="s">
        <v>96</v>
      </c>
      <c r="G455" s="29">
        <v>28</v>
      </c>
      <c r="H455" s="28">
        <v>0</v>
      </c>
      <c r="I455" s="30">
        <f>ROUND(G455*H455,P4)</f>
        <v>0</v>
      </c>
      <c r="L455" s="31">
        <v>0</v>
      </c>
      <c r="M455" s="24">
        <f>ROUND(G455*L455,P4)</f>
        <v>0</v>
      </c>
      <c r="N455" s="25" t="s">
        <v>328</v>
      </c>
      <c r="O455" s="32">
        <f>M455*AA455</f>
        <v>0</v>
      </c>
      <c r="P455" s="1">
        <v>3</v>
      </c>
      <c r="AA455" s="1">
        <f>IF(P455=1,$O$3,IF(P455=2,$O$4,$O$5))</f>
        <v>0</v>
      </c>
    </row>
    <row r="456">
      <c r="A456" s="1" t="s">
        <v>75</v>
      </c>
      <c r="E456" s="27" t="s">
        <v>71</v>
      </c>
    </row>
    <row r="457" ht="153">
      <c r="A457" s="1" t="s">
        <v>76</v>
      </c>
      <c r="E457" s="33" t="s">
        <v>983</v>
      </c>
    </row>
    <row r="458" ht="127.5">
      <c r="A458" s="1" t="s">
        <v>78</v>
      </c>
      <c r="E458" s="27" t="s">
        <v>217</v>
      </c>
    </row>
    <row r="459">
      <c r="A459" s="1" t="s">
        <v>66</v>
      </c>
      <c r="C459" s="22" t="s">
        <v>847</v>
      </c>
      <c r="E459" s="23" t="s">
        <v>848</v>
      </c>
      <c r="L459" s="24">
        <f>SUMIFS(L460:L475,A460:A475,"P")</f>
        <v>0</v>
      </c>
      <c r="M459" s="24">
        <f>SUMIFS(M460:M475,A460:A475,"P")</f>
        <v>0</v>
      </c>
      <c r="N459" s="25"/>
    </row>
    <row r="460">
      <c r="A460" s="1" t="s">
        <v>69</v>
      </c>
      <c r="B460" s="1">
        <v>39</v>
      </c>
      <c r="C460" s="26" t="s">
        <v>853</v>
      </c>
      <c r="D460" t="s">
        <v>71</v>
      </c>
      <c r="E460" s="27" t="s">
        <v>854</v>
      </c>
      <c r="F460" s="28" t="s">
        <v>250</v>
      </c>
      <c r="G460" s="29">
        <v>100</v>
      </c>
      <c r="H460" s="28">
        <v>0</v>
      </c>
      <c r="I460" s="30">
        <f>ROUND(G460*H460,P4)</f>
        <v>0</v>
      </c>
      <c r="L460" s="31">
        <v>0</v>
      </c>
      <c r="M460" s="24">
        <f>ROUND(G460*L460,P4)</f>
        <v>0</v>
      </c>
      <c r="N460" s="25" t="s">
        <v>328</v>
      </c>
      <c r="O460" s="32">
        <f>M460*AA460</f>
        <v>0</v>
      </c>
      <c r="P460" s="1">
        <v>3</v>
      </c>
      <c r="AA460" s="1">
        <f>IF(P460=1,$O$3,IF(P460=2,$O$4,$O$5))</f>
        <v>0</v>
      </c>
    </row>
    <row r="461">
      <c r="A461" s="1" t="s">
        <v>75</v>
      </c>
      <c r="E461" s="27" t="s">
        <v>71</v>
      </c>
    </row>
    <row r="462" ht="51">
      <c r="A462" s="1" t="s">
        <v>76</v>
      </c>
      <c r="E462" s="33" t="s">
        <v>984</v>
      </c>
    </row>
    <row r="463" ht="51">
      <c r="A463" s="1" t="s">
        <v>78</v>
      </c>
      <c r="E463" s="27" t="s">
        <v>852</v>
      </c>
    </row>
    <row r="464">
      <c r="A464" s="1" t="s">
        <v>69</v>
      </c>
      <c r="B464" s="1">
        <v>40</v>
      </c>
      <c r="C464" s="26" t="s">
        <v>863</v>
      </c>
      <c r="D464" t="s">
        <v>71</v>
      </c>
      <c r="E464" s="27" t="s">
        <v>864</v>
      </c>
      <c r="F464" s="28" t="s">
        <v>96</v>
      </c>
      <c r="G464" s="29">
        <v>7</v>
      </c>
      <c r="H464" s="28">
        <v>0</v>
      </c>
      <c r="I464" s="30">
        <f>ROUND(G464*H464,P4)</f>
        <v>0</v>
      </c>
      <c r="L464" s="31">
        <v>0</v>
      </c>
      <c r="M464" s="24">
        <f>ROUND(G464*L464,P4)</f>
        <v>0</v>
      </c>
      <c r="N464" s="25" t="s">
        <v>328</v>
      </c>
      <c r="O464" s="32">
        <f>M464*AA464</f>
        <v>0</v>
      </c>
      <c r="P464" s="1">
        <v>3</v>
      </c>
      <c r="AA464" s="1">
        <f>IF(P464=1,$O$3,IF(P464=2,$O$4,$O$5))</f>
        <v>0</v>
      </c>
    </row>
    <row r="465">
      <c r="A465" s="1" t="s">
        <v>75</v>
      </c>
      <c r="E465" s="27" t="s">
        <v>71</v>
      </c>
    </row>
    <row r="466" ht="51">
      <c r="A466" s="1" t="s">
        <v>76</v>
      </c>
      <c r="E466" s="33" t="s">
        <v>985</v>
      </c>
    </row>
    <row r="467" ht="89.25">
      <c r="A467" s="1" t="s">
        <v>78</v>
      </c>
      <c r="E467" s="27" t="s">
        <v>866</v>
      </c>
    </row>
    <row r="468">
      <c r="A468" s="1" t="s">
        <v>69</v>
      </c>
      <c r="B468" s="1">
        <v>41</v>
      </c>
      <c r="C468" s="26" t="s">
        <v>879</v>
      </c>
      <c r="D468" t="s">
        <v>71</v>
      </c>
      <c r="E468" s="27" t="s">
        <v>880</v>
      </c>
      <c r="F468" s="28" t="s">
        <v>881</v>
      </c>
      <c r="G468" s="29">
        <v>1.9570000000000001</v>
      </c>
      <c r="H468" s="28">
        <v>0</v>
      </c>
      <c r="I468" s="30">
        <f>ROUND(G468*H468,P4)</f>
        <v>0</v>
      </c>
      <c r="L468" s="31">
        <v>0</v>
      </c>
      <c r="M468" s="24">
        <f>ROUND(G468*L468,P4)</f>
        <v>0</v>
      </c>
      <c r="N468" s="25" t="s">
        <v>406</v>
      </c>
      <c r="O468" s="32">
        <f>M468*AA468</f>
        <v>0</v>
      </c>
      <c r="P468" s="1">
        <v>3</v>
      </c>
      <c r="AA468" s="1">
        <f>IF(P468=1,$O$3,IF(P468=2,$O$4,$O$5))</f>
        <v>0</v>
      </c>
    </row>
    <row r="469">
      <c r="A469" s="1" t="s">
        <v>75</v>
      </c>
      <c r="E469" s="27" t="s">
        <v>880</v>
      </c>
    </row>
    <row r="470" ht="51">
      <c r="A470" s="1" t="s">
        <v>76</v>
      </c>
      <c r="E470" s="33" t="s">
        <v>986</v>
      </c>
    </row>
    <row r="471">
      <c r="A471" s="1" t="s">
        <v>78</v>
      </c>
      <c r="E471" s="27" t="s">
        <v>71</v>
      </c>
    </row>
    <row r="472">
      <c r="A472" s="1" t="s">
        <v>69</v>
      </c>
      <c r="B472" s="1">
        <v>42</v>
      </c>
      <c r="C472" s="26" t="s">
        <v>883</v>
      </c>
      <c r="D472" t="s">
        <v>71</v>
      </c>
      <c r="E472" s="27" t="s">
        <v>884</v>
      </c>
      <c r="F472" s="28" t="s">
        <v>881</v>
      </c>
      <c r="G472" s="29">
        <v>1.9570000000000001</v>
      </c>
      <c r="H472" s="28">
        <v>0</v>
      </c>
      <c r="I472" s="30">
        <f>ROUND(G472*H472,P4)</f>
        <v>0</v>
      </c>
      <c r="L472" s="31">
        <v>0</v>
      </c>
      <c r="M472" s="24">
        <f>ROUND(G472*L472,P4)</f>
        <v>0</v>
      </c>
      <c r="N472" s="25" t="s">
        <v>406</v>
      </c>
      <c r="O472" s="32">
        <f>M472*AA472</f>
        <v>0</v>
      </c>
      <c r="P472" s="1">
        <v>3</v>
      </c>
      <c r="AA472" s="1">
        <f>IF(P472=1,$O$3,IF(P472=2,$O$4,$O$5))</f>
        <v>0</v>
      </c>
    </row>
    <row r="473">
      <c r="A473" s="1" t="s">
        <v>75</v>
      </c>
      <c r="E473" s="27" t="s">
        <v>884</v>
      </c>
    </row>
    <row r="474" ht="51">
      <c r="A474" s="1" t="s">
        <v>76</v>
      </c>
      <c r="E474" s="33" t="s">
        <v>987</v>
      </c>
    </row>
    <row r="475">
      <c r="A475" s="1" t="s">
        <v>78</v>
      </c>
      <c r="E475" s="27" t="s">
        <v>71</v>
      </c>
    </row>
    <row r="476">
      <c r="A476" s="1" t="s">
        <v>66</v>
      </c>
      <c r="C476" s="22" t="s">
        <v>886</v>
      </c>
      <c r="E476" s="23" t="s">
        <v>887</v>
      </c>
      <c r="L476" s="24">
        <f>SUMIFS(L477:L512,A477:A512,"P")</f>
        <v>0</v>
      </c>
      <c r="M476" s="24">
        <f>SUMIFS(M477:M512,A477:A512,"P")</f>
        <v>0</v>
      </c>
      <c r="N476" s="25"/>
    </row>
    <row r="477">
      <c r="A477" s="1" t="s">
        <v>69</v>
      </c>
      <c r="B477" s="1">
        <v>43</v>
      </c>
      <c r="C477" s="26" t="s">
        <v>888</v>
      </c>
      <c r="D477" t="s">
        <v>71</v>
      </c>
      <c r="E477" s="27" t="s">
        <v>889</v>
      </c>
      <c r="F477" s="28" t="s">
        <v>73</v>
      </c>
      <c r="G477" s="29">
        <v>3430</v>
      </c>
      <c r="H477" s="28">
        <v>0</v>
      </c>
      <c r="I477" s="30">
        <f>ROUND(G477*H477,P4)</f>
        <v>0</v>
      </c>
      <c r="L477" s="31">
        <v>0</v>
      </c>
      <c r="M477" s="24">
        <f>ROUND(G477*L477,P4)</f>
        <v>0</v>
      </c>
      <c r="N477" s="25" t="s">
        <v>328</v>
      </c>
      <c r="O477" s="32">
        <f>M477*AA477</f>
        <v>0</v>
      </c>
      <c r="P477" s="1">
        <v>3</v>
      </c>
      <c r="AA477" s="1">
        <f>IF(P477=1,$O$3,IF(P477=2,$O$4,$O$5))</f>
        <v>0</v>
      </c>
    </row>
    <row r="478">
      <c r="A478" s="1" t="s">
        <v>75</v>
      </c>
      <c r="E478" s="27" t="s">
        <v>71</v>
      </c>
    </row>
    <row r="479" ht="63.75">
      <c r="A479" s="1" t="s">
        <v>76</v>
      </c>
      <c r="E479" s="33" t="s">
        <v>988</v>
      </c>
    </row>
    <row r="480" ht="140.25">
      <c r="A480" s="1" t="s">
        <v>78</v>
      </c>
      <c r="E480" s="27" t="s">
        <v>891</v>
      </c>
    </row>
    <row r="481">
      <c r="A481" s="1" t="s">
        <v>69</v>
      </c>
      <c r="B481" s="1">
        <v>44</v>
      </c>
      <c r="C481" s="26" t="s">
        <v>897</v>
      </c>
      <c r="D481" t="s">
        <v>71</v>
      </c>
      <c r="E481" s="27" t="s">
        <v>898</v>
      </c>
      <c r="F481" s="28" t="s">
        <v>894</v>
      </c>
      <c r="G481" s="29">
        <v>64700</v>
      </c>
      <c r="H481" s="28">
        <v>0</v>
      </c>
      <c r="I481" s="30">
        <f>ROUND(G481*H481,P4)</f>
        <v>0</v>
      </c>
      <c r="L481" s="31">
        <v>0</v>
      </c>
      <c r="M481" s="24">
        <f>ROUND(G481*L481,P4)</f>
        <v>0</v>
      </c>
      <c r="N481" s="25" t="s">
        <v>328</v>
      </c>
      <c r="O481" s="32">
        <f>M481*AA481</f>
        <v>0</v>
      </c>
      <c r="P481" s="1">
        <v>3</v>
      </c>
      <c r="AA481" s="1">
        <f>IF(P481=1,$O$3,IF(P481=2,$O$4,$O$5))</f>
        <v>0</v>
      </c>
    </row>
    <row r="482">
      <c r="A482" s="1" t="s">
        <v>75</v>
      </c>
      <c r="E482" s="27" t="s">
        <v>71</v>
      </c>
    </row>
    <row r="483" ht="89.25">
      <c r="A483" s="1" t="s">
        <v>76</v>
      </c>
      <c r="E483" s="33" t="s">
        <v>989</v>
      </c>
    </row>
    <row r="484" ht="127.5">
      <c r="A484" s="1" t="s">
        <v>78</v>
      </c>
      <c r="E484" s="27" t="s">
        <v>896</v>
      </c>
    </row>
    <row r="485" ht="25.5">
      <c r="A485" s="1" t="s">
        <v>69</v>
      </c>
      <c r="B485" s="1">
        <v>45</v>
      </c>
      <c r="C485" s="26" t="s">
        <v>900</v>
      </c>
      <c r="D485" t="s">
        <v>71</v>
      </c>
      <c r="E485" s="27" t="s">
        <v>901</v>
      </c>
      <c r="F485" s="28" t="s">
        <v>85</v>
      </c>
      <c r="G485" s="29">
        <v>257</v>
      </c>
      <c r="H485" s="28">
        <v>0</v>
      </c>
      <c r="I485" s="30">
        <f>ROUND(G485*H485,P4)</f>
        <v>0</v>
      </c>
      <c r="L485" s="31">
        <v>0</v>
      </c>
      <c r="M485" s="24">
        <f>ROUND(G485*L485,P4)</f>
        <v>0</v>
      </c>
      <c r="N485" s="25" t="s">
        <v>328</v>
      </c>
      <c r="O485" s="32">
        <f>M485*AA485</f>
        <v>0</v>
      </c>
      <c r="P485" s="1">
        <v>3</v>
      </c>
      <c r="AA485" s="1">
        <f>IF(P485=1,$O$3,IF(P485=2,$O$4,$O$5))</f>
        <v>0</v>
      </c>
    </row>
    <row r="486">
      <c r="A486" s="1" t="s">
        <v>75</v>
      </c>
      <c r="E486" s="27" t="s">
        <v>71</v>
      </c>
    </row>
    <row r="487" ht="102">
      <c r="A487" s="1" t="s">
        <v>76</v>
      </c>
      <c r="E487" s="33" t="s">
        <v>990</v>
      </c>
    </row>
    <row r="488" ht="191.25">
      <c r="A488" s="1" t="s">
        <v>78</v>
      </c>
      <c r="E488" s="27" t="s">
        <v>903</v>
      </c>
    </row>
    <row r="489" ht="25.5">
      <c r="A489" s="1" t="s">
        <v>69</v>
      </c>
      <c r="B489" s="1">
        <v>46</v>
      </c>
      <c r="C489" s="26" t="s">
        <v>991</v>
      </c>
      <c r="D489" t="s">
        <v>71</v>
      </c>
      <c r="E489" s="27" t="s">
        <v>992</v>
      </c>
      <c r="F489" s="28" t="s">
        <v>906</v>
      </c>
      <c r="G489" s="29">
        <v>4070</v>
      </c>
      <c r="H489" s="28">
        <v>0</v>
      </c>
      <c r="I489" s="30">
        <f>ROUND(G489*H489,P4)</f>
        <v>0</v>
      </c>
      <c r="L489" s="31">
        <v>0</v>
      </c>
      <c r="M489" s="24">
        <f>ROUND(G489*L489,P4)</f>
        <v>0</v>
      </c>
      <c r="N489" s="25" t="s">
        <v>328</v>
      </c>
      <c r="O489" s="32">
        <f>M489*AA489</f>
        <v>0</v>
      </c>
      <c r="P489" s="1">
        <v>3</v>
      </c>
      <c r="AA489" s="1">
        <f>IF(P489=1,$O$3,IF(P489=2,$O$4,$O$5))</f>
        <v>0</v>
      </c>
    </row>
    <row r="490">
      <c r="A490" s="1" t="s">
        <v>75</v>
      </c>
      <c r="E490" s="27" t="s">
        <v>71</v>
      </c>
    </row>
    <row r="491" ht="114.75">
      <c r="A491" s="1" t="s">
        <v>76</v>
      </c>
      <c r="E491" s="33" t="s">
        <v>993</v>
      </c>
    </row>
    <row r="492" ht="127.5">
      <c r="A492" s="1" t="s">
        <v>78</v>
      </c>
      <c r="E492" s="27" t="s">
        <v>926</v>
      </c>
    </row>
    <row r="493" ht="25.5">
      <c r="A493" s="1" t="s">
        <v>69</v>
      </c>
      <c r="B493" s="1">
        <v>47</v>
      </c>
      <c r="C493" s="26" t="s">
        <v>909</v>
      </c>
      <c r="D493" t="s">
        <v>71</v>
      </c>
      <c r="E493" s="27" t="s">
        <v>910</v>
      </c>
      <c r="F493" s="28" t="s">
        <v>85</v>
      </c>
      <c r="G493" s="29">
        <v>729</v>
      </c>
      <c r="H493" s="28">
        <v>0</v>
      </c>
      <c r="I493" s="30">
        <f>ROUND(G493*H493,P4)</f>
        <v>0</v>
      </c>
      <c r="L493" s="31">
        <v>0</v>
      </c>
      <c r="M493" s="24">
        <f>ROUND(G493*L493,P4)</f>
        <v>0</v>
      </c>
      <c r="N493" s="25" t="s">
        <v>328</v>
      </c>
      <c r="O493" s="32">
        <f>M493*AA493</f>
        <v>0</v>
      </c>
      <c r="P493" s="1">
        <v>3</v>
      </c>
      <c r="AA493" s="1">
        <f>IF(P493=1,$O$3,IF(P493=2,$O$4,$O$5))</f>
        <v>0</v>
      </c>
    </row>
    <row r="494">
      <c r="A494" s="1" t="s">
        <v>75</v>
      </c>
      <c r="E494" s="27" t="s">
        <v>71</v>
      </c>
    </row>
    <row r="495" ht="89.25">
      <c r="A495" s="1" t="s">
        <v>76</v>
      </c>
      <c r="E495" s="33" t="s">
        <v>994</v>
      </c>
    </row>
    <row r="496" ht="191.25">
      <c r="A496" s="1" t="s">
        <v>78</v>
      </c>
      <c r="E496" s="27" t="s">
        <v>912</v>
      </c>
    </row>
    <row r="497" ht="25.5">
      <c r="A497" s="1" t="s">
        <v>69</v>
      </c>
      <c r="B497" s="1">
        <v>48</v>
      </c>
      <c r="C497" s="26" t="s">
        <v>995</v>
      </c>
      <c r="D497" t="s">
        <v>71</v>
      </c>
      <c r="E497" s="27" t="s">
        <v>996</v>
      </c>
      <c r="F497" s="28" t="s">
        <v>906</v>
      </c>
      <c r="G497" s="29">
        <v>1910</v>
      </c>
      <c r="H497" s="28">
        <v>0</v>
      </c>
      <c r="I497" s="30">
        <f>ROUND(G497*H497,P4)</f>
        <v>0</v>
      </c>
      <c r="L497" s="31">
        <v>0</v>
      </c>
      <c r="M497" s="24">
        <f>ROUND(G497*L497,P4)</f>
        <v>0</v>
      </c>
      <c r="N497" s="25" t="s">
        <v>328</v>
      </c>
      <c r="O497" s="32">
        <f>M497*AA497</f>
        <v>0</v>
      </c>
      <c r="P497" s="1">
        <v>3</v>
      </c>
      <c r="AA497" s="1">
        <f>IF(P497=1,$O$3,IF(P497=2,$O$4,$O$5))</f>
        <v>0</v>
      </c>
    </row>
    <row r="498">
      <c r="A498" s="1" t="s">
        <v>75</v>
      </c>
      <c r="E498" s="27" t="s">
        <v>71</v>
      </c>
    </row>
    <row r="499" ht="114.75">
      <c r="A499" s="1" t="s">
        <v>76</v>
      </c>
      <c r="E499" s="33" t="s">
        <v>997</v>
      </c>
    </row>
    <row r="500" ht="127.5">
      <c r="A500" s="1" t="s">
        <v>78</v>
      </c>
      <c r="E500" s="27" t="s">
        <v>926</v>
      </c>
    </row>
    <row r="501" ht="38.25">
      <c r="A501" s="1" t="s">
        <v>69</v>
      </c>
      <c r="B501" s="1">
        <v>49</v>
      </c>
      <c r="C501" s="26" t="s">
        <v>920</v>
      </c>
      <c r="D501" t="s">
        <v>71</v>
      </c>
      <c r="E501" s="27" t="s">
        <v>921</v>
      </c>
      <c r="F501" s="28" t="s">
        <v>85</v>
      </c>
      <c r="G501" s="29">
        <v>199.40000000000001</v>
      </c>
      <c r="H501" s="28">
        <v>0</v>
      </c>
      <c r="I501" s="30">
        <f>ROUND(G501*H501,P4)</f>
        <v>0</v>
      </c>
      <c r="L501" s="31">
        <v>0</v>
      </c>
      <c r="M501" s="24">
        <f>ROUND(G501*L501,P4)</f>
        <v>0</v>
      </c>
      <c r="N501" s="25" t="s">
        <v>328</v>
      </c>
      <c r="O501" s="32">
        <f>M501*AA501</f>
        <v>0</v>
      </c>
      <c r="P501" s="1">
        <v>3</v>
      </c>
      <c r="AA501" s="1">
        <f>IF(P501=1,$O$3,IF(P501=2,$O$4,$O$5))</f>
        <v>0</v>
      </c>
    </row>
    <row r="502">
      <c r="A502" s="1" t="s">
        <v>75</v>
      </c>
      <c r="E502" s="27" t="s">
        <v>71</v>
      </c>
    </row>
    <row r="503" ht="89.25">
      <c r="A503" s="1" t="s">
        <v>76</v>
      </c>
      <c r="E503" s="33" t="s">
        <v>998</v>
      </c>
    </row>
    <row r="504" ht="191.25">
      <c r="A504" s="1" t="s">
        <v>78</v>
      </c>
      <c r="E504" s="27" t="s">
        <v>916</v>
      </c>
    </row>
    <row r="505" ht="38.25">
      <c r="A505" s="1" t="s">
        <v>69</v>
      </c>
      <c r="B505" s="1">
        <v>50</v>
      </c>
      <c r="C505" s="26" t="s">
        <v>999</v>
      </c>
      <c r="D505" t="s">
        <v>71</v>
      </c>
      <c r="E505" s="27" t="s">
        <v>1000</v>
      </c>
      <c r="F505" s="28" t="s">
        <v>85</v>
      </c>
      <c r="G505" s="29">
        <v>448.64999999999998</v>
      </c>
      <c r="H505" s="28">
        <v>0</v>
      </c>
      <c r="I505" s="30">
        <f>ROUND(G505*H505,P4)</f>
        <v>0</v>
      </c>
      <c r="L505" s="31">
        <v>0</v>
      </c>
      <c r="M505" s="24">
        <f>ROUND(G505*L505,P4)</f>
        <v>0</v>
      </c>
      <c r="N505" s="25" t="s">
        <v>328</v>
      </c>
      <c r="O505" s="32">
        <f>M505*AA505</f>
        <v>0</v>
      </c>
      <c r="P505" s="1">
        <v>3</v>
      </c>
      <c r="AA505" s="1">
        <f>IF(P505=1,$O$3,IF(P505=2,$O$4,$O$5))</f>
        <v>0</v>
      </c>
    </row>
    <row r="506">
      <c r="A506" s="1" t="s">
        <v>75</v>
      </c>
      <c r="E506" s="27" t="s">
        <v>71</v>
      </c>
    </row>
    <row r="507" ht="89.25">
      <c r="A507" s="1" t="s">
        <v>76</v>
      </c>
      <c r="E507" s="33" t="s">
        <v>1001</v>
      </c>
    </row>
    <row r="508" ht="216.75">
      <c r="A508" s="1" t="s">
        <v>78</v>
      </c>
      <c r="E508" s="27" t="s">
        <v>1002</v>
      </c>
    </row>
    <row r="509">
      <c r="A509" s="1" t="s">
        <v>69</v>
      </c>
      <c r="B509" s="1">
        <v>51</v>
      </c>
      <c r="C509" s="26" t="s">
        <v>927</v>
      </c>
      <c r="D509" t="s">
        <v>71</v>
      </c>
      <c r="E509" s="27" t="s">
        <v>928</v>
      </c>
      <c r="F509" s="28" t="s">
        <v>96</v>
      </c>
      <c r="G509" s="29">
        <v>130</v>
      </c>
      <c r="H509" s="28">
        <v>0</v>
      </c>
      <c r="I509" s="30">
        <f>ROUND(G509*H509,P4)</f>
        <v>0</v>
      </c>
      <c r="L509" s="31">
        <v>0</v>
      </c>
      <c r="M509" s="24">
        <f>ROUND(G509*L509,P4)</f>
        <v>0</v>
      </c>
      <c r="N509" s="25" t="s">
        <v>328</v>
      </c>
      <c r="O509" s="32">
        <f>M509*AA509</f>
        <v>0</v>
      </c>
      <c r="P509" s="1">
        <v>3</v>
      </c>
      <c r="AA509" s="1">
        <f>IF(P509=1,$O$3,IF(P509=2,$O$4,$O$5))</f>
        <v>0</v>
      </c>
    </row>
    <row r="510">
      <c r="A510" s="1" t="s">
        <v>75</v>
      </c>
      <c r="E510" s="27" t="s">
        <v>71</v>
      </c>
    </row>
    <row r="511" ht="51">
      <c r="A511" s="1" t="s">
        <v>76</v>
      </c>
      <c r="E511" s="33" t="s">
        <v>1003</v>
      </c>
    </row>
    <row r="512" ht="127.5">
      <c r="A512" s="1" t="s">
        <v>78</v>
      </c>
      <c r="E512" s="27" t="s">
        <v>930</v>
      </c>
    </row>
    <row r="513">
      <c r="A513" s="1" t="s">
        <v>66</v>
      </c>
      <c r="C513" s="22" t="s">
        <v>314</v>
      </c>
      <c r="E513" s="23" t="s">
        <v>315</v>
      </c>
      <c r="L513" s="24">
        <f>SUMIFS(L514:L545,A514:A545,"P")</f>
        <v>0</v>
      </c>
      <c r="M513" s="24">
        <f>SUMIFS(M514:M545,A514:A545,"P")</f>
        <v>0</v>
      </c>
      <c r="N513" s="25"/>
    </row>
    <row r="514" ht="38.25">
      <c r="A514" s="1" t="s">
        <v>69</v>
      </c>
      <c r="B514" s="1">
        <v>52</v>
      </c>
      <c r="C514" s="26" t="s">
        <v>1004</v>
      </c>
      <c r="D514" t="s">
        <v>1005</v>
      </c>
      <c r="E514" s="27" t="s">
        <v>1006</v>
      </c>
      <c r="F514" s="28" t="s">
        <v>319</v>
      </c>
      <c r="G514" s="29">
        <v>2472</v>
      </c>
      <c r="H514" s="28">
        <v>0</v>
      </c>
      <c r="I514" s="30">
        <f>ROUND(G514*H514,P4)</f>
        <v>0</v>
      </c>
      <c r="L514" s="31">
        <v>0</v>
      </c>
      <c r="M514" s="24">
        <f>ROUND(G514*L514,P4)</f>
        <v>0</v>
      </c>
      <c r="N514" s="25" t="s">
        <v>406</v>
      </c>
      <c r="O514" s="32">
        <f>M514*AA514</f>
        <v>0</v>
      </c>
      <c r="P514" s="1">
        <v>3</v>
      </c>
      <c r="AA514" s="1">
        <f>IF(P514=1,$O$3,IF(P514=2,$O$4,$O$5))</f>
        <v>0</v>
      </c>
    </row>
    <row r="515">
      <c r="A515" s="1" t="s">
        <v>75</v>
      </c>
      <c r="E515" s="27" t="s">
        <v>320</v>
      </c>
    </row>
    <row r="516" ht="51">
      <c r="A516" s="1" t="s">
        <v>76</v>
      </c>
      <c r="E516" s="33" t="s">
        <v>1007</v>
      </c>
    </row>
    <row r="517" ht="89.25">
      <c r="A517" s="1" t="s">
        <v>78</v>
      </c>
      <c r="E517" s="27" t="s">
        <v>1008</v>
      </c>
    </row>
    <row r="518" ht="38.25">
      <c r="A518" s="1" t="s">
        <v>69</v>
      </c>
      <c r="B518" s="1">
        <v>53</v>
      </c>
      <c r="C518" s="26" t="s">
        <v>1009</v>
      </c>
      <c r="D518" t="s">
        <v>1010</v>
      </c>
      <c r="E518" s="27" t="s">
        <v>1011</v>
      </c>
      <c r="F518" s="28" t="s">
        <v>319</v>
      </c>
      <c r="G518" s="29">
        <v>3</v>
      </c>
      <c r="H518" s="28">
        <v>0</v>
      </c>
      <c r="I518" s="30">
        <f>ROUND(G518*H518,P4)</f>
        <v>0</v>
      </c>
      <c r="L518" s="31">
        <v>0</v>
      </c>
      <c r="M518" s="24">
        <f>ROUND(G518*L518,P4)</f>
        <v>0</v>
      </c>
      <c r="N518" s="25" t="s">
        <v>406</v>
      </c>
      <c r="O518" s="32">
        <f>M518*AA518</f>
        <v>0</v>
      </c>
      <c r="P518" s="1">
        <v>3</v>
      </c>
      <c r="AA518" s="1">
        <f>IF(P518=1,$O$3,IF(P518=2,$O$4,$O$5))</f>
        <v>0</v>
      </c>
    </row>
    <row r="519">
      <c r="A519" s="1" t="s">
        <v>75</v>
      </c>
      <c r="E519" s="27" t="s">
        <v>320</v>
      </c>
    </row>
    <row r="520" ht="63.75">
      <c r="A520" s="1" t="s">
        <v>76</v>
      </c>
      <c r="E520" s="33" t="s">
        <v>1012</v>
      </c>
    </row>
    <row r="521" ht="89.25">
      <c r="A521" s="1" t="s">
        <v>78</v>
      </c>
      <c r="E521" s="27" t="s">
        <v>1008</v>
      </c>
    </row>
    <row r="522" ht="38.25">
      <c r="A522" s="1" t="s">
        <v>69</v>
      </c>
      <c r="B522" s="1">
        <v>54</v>
      </c>
      <c r="C522" s="26" t="s">
        <v>1013</v>
      </c>
      <c r="D522" t="s">
        <v>1014</v>
      </c>
      <c r="E522" s="27" t="s">
        <v>1015</v>
      </c>
      <c r="F522" s="28" t="s">
        <v>319</v>
      </c>
      <c r="G522" s="29">
        <v>0.42299999999999999</v>
      </c>
      <c r="H522" s="28">
        <v>0</v>
      </c>
      <c r="I522" s="30">
        <f>ROUND(G522*H522,P4)</f>
        <v>0</v>
      </c>
      <c r="L522" s="31">
        <v>0</v>
      </c>
      <c r="M522" s="24">
        <f>ROUND(G522*L522,P4)</f>
        <v>0</v>
      </c>
      <c r="N522" s="25" t="s">
        <v>406</v>
      </c>
      <c r="O522" s="32">
        <f>M522*AA522</f>
        <v>0</v>
      </c>
      <c r="P522" s="1">
        <v>3</v>
      </c>
      <c r="AA522" s="1">
        <f>IF(P522=1,$O$3,IF(P522=2,$O$4,$O$5))</f>
        <v>0</v>
      </c>
    </row>
    <row r="523">
      <c r="A523" s="1" t="s">
        <v>75</v>
      </c>
      <c r="E523" s="27" t="s">
        <v>320</v>
      </c>
    </row>
    <row r="524" ht="63.75">
      <c r="A524" s="1" t="s">
        <v>76</v>
      </c>
      <c r="E524" s="33" t="s">
        <v>1016</v>
      </c>
    </row>
    <row r="525" ht="89.25">
      <c r="A525" s="1" t="s">
        <v>78</v>
      </c>
      <c r="E525" s="27" t="s">
        <v>1008</v>
      </c>
    </row>
    <row r="526" ht="38.25">
      <c r="A526" s="1" t="s">
        <v>69</v>
      </c>
      <c r="B526" s="1">
        <v>55</v>
      </c>
      <c r="C526" s="26" t="s">
        <v>1017</v>
      </c>
      <c r="D526" t="s">
        <v>1018</v>
      </c>
      <c r="E526" s="27" t="s">
        <v>1019</v>
      </c>
      <c r="F526" s="28" t="s">
        <v>319</v>
      </c>
      <c r="G526" s="29">
        <v>0.85499999999999998</v>
      </c>
      <c r="H526" s="28">
        <v>0</v>
      </c>
      <c r="I526" s="30">
        <f>ROUND(G526*H526,P4)</f>
        <v>0</v>
      </c>
      <c r="L526" s="31">
        <v>0</v>
      </c>
      <c r="M526" s="24">
        <f>ROUND(G526*L526,P4)</f>
        <v>0</v>
      </c>
      <c r="N526" s="25" t="s">
        <v>406</v>
      </c>
      <c r="O526" s="32">
        <f>M526*AA526</f>
        <v>0</v>
      </c>
      <c r="P526" s="1">
        <v>3</v>
      </c>
      <c r="AA526" s="1">
        <f>IF(P526=1,$O$3,IF(P526=2,$O$4,$O$5))</f>
        <v>0</v>
      </c>
    </row>
    <row r="527">
      <c r="A527" s="1" t="s">
        <v>75</v>
      </c>
      <c r="E527" s="27" t="s">
        <v>320</v>
      </c>
    </row>
    <row r="528" ht="63.75">
      <c r="A528" s="1" t="s">
        <v>76</v>
      </c>
      <c r="E528" s="33" t="s">
        <v>1020</v>
      </c>
    </row>
    <row r="529" ht="89.25">
      <c r="A529" s="1" t="s">
        <v>78</v>
      </c>
      <c r="E529" s="27" t="s">
        <v>1008</v>
      </c>
    </row>
    <row r="530" ht="25.5">
      <c r="A530" s="1" t="s">
        <v>69</v>
      </c>
      <c r="B530" s="1">
        <v>56</v>
      </c>
      <c r="C530" s="26" t="s">
        <v>1021</v>
      </c>
      <c r="D530" t="s">
        <v>1022</v>
      </c>
      <c r="E530" s="27" t="s">
        <v>1023</v>
      </c>
      <c r="F530" s="28" t="s">
        <v>319</v>
      </c>
      <c r="G530" s="29">
        <v>147</v>
      </c>
      <c r="H530" s="28">
        <v>0</v>
      </c>
      <c r="I530" s="30">
        <f>ROUND(G530*H530,P4)</f>
        <v>0</v>
      </c>
      <c r="L530" s="31">
        <v>0</v>
      </c>
      <c r="M530" s="24">
        <f>ROUND(G530*L530,P4)</f>
        <v>0</v>
      </c>
      <c r="N530" s="25" t="s">
        <v>406</v>
      </c>
      <c r="O530" s="32">
        <f>M530*AA530</f>
        <v>0</v>
      </c>
      <c r="P530" s="1">
        <v>3</v>
      </c>
      <c r="AA530" s="1">
        <f>IF(P530=1,$O$3,IF(P530=2,$O$4,$O$5))</f>
        <v>0</v>
      </c>
    </row>
    <row r="531">
      <c r="A531" s="1" t="s">
        <v>75</v>
      </c>
      <c r="E531" s="27" t="s">
        <v>320</v>
      </c>
    </row>
    <row r="532" ht="51">
      <c r="A532" s="1" t="s">
        <v>76</v>
      </c>
      <c r="E532" s="33" t="s">
        <v>1024</v>
      </c>
    </row>
    <row r="533" ht="89.25">
      <c r="A533" s="1" t="s">
        <v>78</v>
      </c>
      <c r="E533" s="27" t="s">
        <v>1008</v>
      </c>
    </row>
    <row r="534" ht="25.5">
      <c r="A534" s="1" t="s">
        <v>69</v>
      </c>
      <c r="B534" s="1">
        <v>57</v>
      </c>
      <c r="C534" s="26" t="s">
        <v>1025</v>
      </c>
      <c r="D534" t="s">
        <v>1026</v>
      </c>
      <c r="E534" s="27" t="s">
        <v>1027</v>
      </c>
      <c r="F534" s="28" t="s">
        <v>319</v>
      </c>
      <c r="G534" s="29">
        <v>5</v>
      </c>
      <c r="H534" s="28">
        <v>0</v>
      </c>
      <c r="I534" s="30">
        <f>ROUND(G534*H534,P4)</f>
        <v>0</v>
      </c>
      <c r="L534" s="31">
        <v>0</v>
      </c>
      <c r="M534" s="24">
        <f>ROUND(G534*L534,P4)</f>
        <v>0</v>
      </c>
      <c r="N534" s="25" t="s">
        <v>406</v>
      </c>
      <c r="O534" s="32">
        <f>M534*AA534</f>
        <v>0</v>
      </c>
      <c r="P534" s="1">
        <v>3</v>
      </c>
      <c r="AA534" s="1">
        <f>IF(P534=1,$O$3,IF(P534=2,$O$4,$O$5))</f>
        <v>0</v>
      </c>
    </row>
    <row r="535">
      <c r="A535" s="1" t="s">
        <v>75</v>
      </c>
      <c r="E535" s="27" t="s">
        <v>320</v>
      </c>
    </row>
    <row r="536" ht="51">
      <c r="A536" s="1" t="s">
        <v>76</v>
      </c>
      <c r="E536" s="33" t="s">
        <v>1028</v>
      </c>
    </row>
    <row r="537" ht="89.25">
      <c r="A537" s="1" t="s">
        <v>78</v>
      </c>
      <c r="E537" s="27" t="s">
        <v>1008</v>
      </c>
    </row>
    <row r="538" ht="38.25">
      <c r="A538" s="1" t="s">
        <v>69</v>
      </c>
      <c r="B538" s="1">
        <v>58</v>
      </c>
      <c r="C538" s="26" t="s">
        <v>1029</v>
      </c>
      <c r="D538" t="s">
        <v>1030</v>
      </c>
      <c r="E538" s="27" t="s">
        <v>1031</v>
      </c>
      <c r="F538" s="28" t="s">
        <v>319</v>
      </c>
      <c r="G538" s="29">
        <v>410</v>
      </c>
      <c r="H538" s="28">
        <v>0</v>
      </c>
      <c r="I538" s="30">
        <f>ROUND(G538*H538,P4)</f>
        <v>0</v>
      </c>
      <c r="L538" s="31">
        <v>0</v>
      </c>
      <c r="M538" s="24">
        <f>ROUND(G538*L538,P4)</f>
        <v>0</v>
      </c>
      <c r="N538" s="25" t="s">
        <v>406</v>
      </c>
      <c r="O538" s="32">
        <f>M538*AA538</f>
        <v>0</v>
      </c>
      <c r="P538" s="1">
        <v>3</v>
      </c>
      <c r="AA538" s="1">
        <f>IF(P538=1,$O$3,IF(P538=2,$O$4,$O$5))</f>
        <v>0</v>
      </c>
    </row>
    <row r="539">
      <c r="A539" s="1" t="s">
        <v>75</v>
      </c>
      <c r="E539" s="27" t="s">
        <v>320</v>
      </c>
    </row>
    <row r="540" ht="51">
      <c r="A540" s="1" t="s">
        <v>76</v>
      </c>
      <c r="E540" s="33" t="s">
        <v>1032</v>
      </c>
    </row>
    <row r="541" ht="89.25">
      <c r="A541" s="1" t="s">
        <v>78</v>
      </c>
      <c r="E541" s="27" t="s">
        <v>1008</v>
      </c>
    </row>
    <row r="542" ht="25.5">
      <c r="A542" s="1" t="s">
        <v>69</v>
      </c>
      <c r="B542" s="1">
        <v>59</v>
      </c>
      <c r="C542" s="26" t="s">
        <v>1033</v>
      </c>
      <c r="D542" t="s">
        <v>1034</v>
      </c>
      <c r="E542" s="27" t="s">
        <v>1035</v>
      </c>
      <c r="F542" s="28" t="s">
        <v>319</v>
      </c>
      <c r="G542" s="29">
        <v>141</v>
      </c>
      <c r="H542" s="28">
        <v>0</v>
      </c>
      <c r="I542" s="30">
        <f>ROUND(G542*H542,P4)</f>
        <v>0</v>
      </c>
      <c r="L542" s="31">
        <v>0</v>
      </c>
      <c r="M542" s="24">
        <f>ROUND(G542*L542,P4)</f>
        <v>0</v>
      </c>
      <c r="N542" s="25" t="s">
        <v>406</v>
      </c>
      <c r="O542" s="32">
        <f>M542*AA542</f>
        <v>0</v>
      </c>
      <c r="P542" s="1">
        <v>3</v>
      </c>
      <c r="AA542" s="1">
        <f>IF(P542=1,$O$3,IF(P542=2,$O$4,$O$5))</f>
        <v>0</v>
      </c>
    </row>
    <row r="543">
      <c r="A543" s="1" t="s">
        <v>75</v>
      </c>
      <c r="E543" s="27" t="s">
        <v>320</v>
      </c>
    </row>
    <row r="544" ht="89.25">
      <c r="A544" s="1" t="s">
        <v>76</v>
      </c>
      <c r="E544" s="33" t="s">
        <v>1036</v>
      </c>
    </row>
    <row r="545" ht="89.25">
      <c r="A545" s="1" t="s">
        <v>78</v>
      </c>
      <c r="E545" s="27" t="s">
        <v>1008</v>
      </c>
    </row>
    <row r="546">
      <c r="A546" s="1" t="s">
        <v>63</v>
      </c>
      <c r="C546" s="22" t="s">
        <v>1037</v>
      </c>
      <c r="E546" s="23" t="s">
        <v>1038</v>
      </c>
      <c r="L546" s="24">
        <f>L547+L632+L641+L666+L671+L692+L729+L738+L751</f>
        <v>0</v>
      </c>
      <c r="M546" s="24">
        <f>M547+M632+M641+M666+M671+M692+M729+M738+M751</f>
        <v>0</v>
      </c>
      <c r="N546" s="25"/>
    </row>
    <row r="547">
      <c r="A547" s="1" t="s">
        <v>66</v>
      </c>
      <c r="C547" s="22" t="s">
        <v>67</v>
      </c>
      <c r="E547" s="23" t="s">
        <v>68</v>
      </c>
      <c r="L547" s="24">
        <f>SUMIFS(L548:L631,A548:A631,"P")</f>
        <v>0</v>
      </c>
      <c r="M547" s="24">
        <f>SUMIFS(M548:M631,A548:A631,"P")</f>
        <v>0</v>
      </c>
      <c r="N547" s="25"/>
    </row>
    <row r="548">
      <c r="A548" s="1" t="s">
        <v>69</v>
      </c>
      <c r="B548" s="1">
        <v>1</v>
      </c>
      <c r="C548" s="26" t="s">
        <v>1039</v>
      </c>
      <c r="D548" t="s">
        <v>71</v>
      </c>
      <c r="E548" s="27" t="s">
        <v>1040</v>
      </c>
      <c r="F548" s="28" t="s">
        <v>73</v>
      </c>
      <c r="G548" s="29">
        <v>51.299999999999997</v>
      </c>
      <c r="H548" s="28">
        <v>0</v>
      </c>
      <c r="I548" s="30">
        <f>ROUND(G548*H548,P4)</f>
        <v>0</v>
      </c>
      <c r="L548" s="31">
        <v>0</v>
      </c>
      <c r="M548" s="24">
        <f>ROUND(G548*L548,P4)</f>
        <v>0</v>
      </c>
      <c r="N548" s="25" t="s">
        <v>328</v>
      </c>
      <c r="O548" s="32">
        <f>M548*AA548</f>
        <v>0</v>
      </c>
      <c r="P548" s="1">
        <v>3</v>
      </c>
      <c r="AA548" s="1">
        <f>IF(P548=1,$O$3,IF(P548=2,$O$4,$O$5))</f>
        <v>0</v>
      </c>
    </row>
    <row r="549">
      <c r="A549" s="1" t="s">
        <v>75</v>
      </c>
      <c r="E549" s="27" t="s">
        <v>71</v>
      </c>
    </row>
    <row r="550" ht="25.5">
      <c r="A550" s="1" t="s">
        <v>76</v>
      </c>
      <c r="E550" s="33" t="s">
        <v>1041</v>
      </c>
    </row>
    <row r="551" ht="89.25">
      <c r="A551" s="1" t="s">
        <v>78</v>
      </c>
      <c r="E551" s="27" t="s">
        <v>1042</v>
      </c>
    </row>
    <row r="552">
      <c r="A552" s="1" t="s">
        <v>69</v>
      </c>
      <c r="B552" s="1">
        <v>2</v>
      </c>
      <c r="C552" s="26" t="s">
        <v>1043</v>
      </c>
      <c r="D552" t="s">
        <v>71</v>
      </c>
      <c r="E552" s="27" t="s">
        <v>1044</v>
      </c>
      <c r="F552" s="28" t="s">
        <v>250</v>
      </c>
      <c r="G552" s="29">
        <v>50</v>
      </c>
      <c r="H552" s="28">
        <v>0</v>
      </c>
      <c r="I552" s="30">
        <f>ROUND(G552*H552,P4)</f>
        <v>0</v>
      </c>
      <c r="L552" s="31">
        <v>0</v>
      </c>
      <c r="M552" s="24">
        <f>ROUND(G552*L552,P4)</f>
        <v>0</v>
      </c>
      <c r="N552" s="25" t="s">
        <v>328</v>
      </c>
      <c r="O552" s="32">
        <f>M552*AA552</f>
        <v>0</v>
      </c>
      <c r="P552" s="1">
        <v>3</v>
      </c>
      <c r="AA552" s="1">
        <f>IF(P552=1,$O$3,IF(P552=2,$O$4,$O$5))</f>
        <v>0</v>
      </c>
    </row>
    <row r="553">
      <c r="A553" s="1" t="s">
        <v>75</v>
      </c>
      <c r="E553" s="27" t="s">
        <v>71</v>
      </c>
    </row>
    <row r="554" ht="63.75">
      <c r="A554" s="1" t="s">
        <v>76</v>
      </c>
      <c r="E554" s="33" t="s">
        <v>1045</v>
      </c>
    </row>
    <row r="555" ht="102">
      <c r="A555" s="1" t="s">
        <v>78</v>
      </c>
      <c r="E555" s="27" t="s">
        <v>1046</v>
      </c>
    </row>
    <row r="556">
      <c r="A556" s="1" t="s">
        <v>69</v>
      </c>
      <c r="B556" s="1">
        <v>3</v>
      </c>
      <c r="C556" s="26" t="s">
        <v>1047</v>
      </c>
      <c r="D556" t="s">
        <v>71</v>
      </c>
      <c r="E556" s="27" t="s">
        <v>1048</v>
      </c>
      <c r="F556" s="28" t="s">
        <v>73</v>
      </c>
      <c r="G556" s="29">
        <v>655</v>
      </c>
      <c r="H556" s="28">
        <v>0</v>
      </c>
      <c r="I556" s="30">
        <f>ROUND(G556*H556,P4)</f>
        <v>0</v>
      </c>
      <c r="L556" s="31">
        <v>0</v>
      </c>
      <c r="M556" s="24">
        <f>ROUND(G556*L556,P4)</f>
        <v>0</v>
      </c>
      <c r="N556" s="25" t="s">
        <v>328</v>
      </c>
      <c r="O556" s="32">
        <f>M556*AA556</f>
        <v>0</v>
      </c>
      <c r="P556" s="1">
        <v>3</v>
      </c>
      <c r="AA556" s="1">
        <f>IF(P556=1,$O$3,IF(P556=2,$O$4,$O$5))</f>
        <v>0</v>
      </c>
    </row>
    <row r="557">
      <c r="A557" s="1" t="s">
        <v>75</v>
      </c>
      <c r="E557" s="27" t="s">
        <v>71</v>
      </c>
    </row>
    <row r="558" ht="63.75">
      <c r="A558" s="1" t="s">
        <v>76</v>
      </c>
      <c r="E558" s="33" t="s">
        <v>1049</v>
      </c>
    </row>
    <row r="559" ht="63.75">
      <c r="A559" s="1" t="s">
        <v>78</v>
      </c>
      <c r="E559" s="27" t="s">
        <v>1050</v>
      </c>
    </row>
    <row r="560">
      <c r="A560" s="1" t="s">
        <v>69</v>
      </c>
      <c r="B560" s="1">
        <v>4</v>
      </c>
      <c r="C560" s="26" t="s">
        <v>1051</v>
      </c>
      <c r="D560" t="s">
        <v>71</v>
      </c>
      <c r="E560" s="27" t="s">
        <v>1052</v>
      </c>
      <c r="F560" s="28" t="s">
        <v>73</v>
      </c>
      <c r="G560" s="29">
        <v>1631</v>
      </c>
      <c r="H560" s="28">
        <v>0</v>
      </c>
      <c r="I560" s="30">
        <f>ROUND(G560*H560,P4)</f>
        <v>0</v>
      </c>
      <c r="L560" s="31">
        <v>0</v>
      </c>
      <c r="M560" s="24">
        <f>ROUND(G560*L560,P4)</f>
        <v>0</v>
      </c>
      <c r="N560" s="25" t="s">
        <v>328</v>
      </c>
      <c r="O560" s="32">
        <f>M560*AA560</f>
        <v>0</v>
      </c>
      <c r="P560" s="1">
        <v>3</v>
      </c>
      <c r="AA560" s="1">
        <f>IF(P560=1,$O$3,IF(P560=2,$O$4,$O$5))</f>
        <v>0</v>
      </c>
    </row>
    <row r="561">
      <c r="A561" s="1" t="s">
        <v>75</v>
      </c>
      <c r="E561" s="27" t="s">
        <v>71</v>
      </c>
    </row>
    <row r="562" ht="63.75">
      <c r="A562" s="1" t="s">
        <v>76</v>
      </c>
      <c r="E562" s="33" t="s">
        <v>1053</v>
      </c>
    </row>
    <row r="563" ht="395.25">
      <c r="A563" s="1" t="s">
        <v>78</v>
      </c>
      <c r="E563" s="27" t="s">
        <v>1054</v>
      </c>
    </row>
    <row r="564">
      <c r="A564" s="1" t="s">
        <v>69</v>
      </c>
      <c r="B564" s="1">
        <v>5</v>
      </c>
      <c r="C564" s="26" t="s">
        <v>1055</v>
      </c>
      <c r="D564" t="s">
        <v>71</v>
      </c>
      <c r="E564" s="27" t="s">
        <v>1056</v>
      </c>
      <c r="F564" s="28" t="s">
        <v>73</v>
      </c>
      <c r="G564" s="29">
        <v>4253</v>
      </c>
      <c r="H564" s="28">
        <v>0</v>
      </c>
      <c r="I564" s="30">
        <f>ROUND(G564*H564,P4)</f>
        <v>0</v>
      </c>
      <c r="L564" s="31">
        <v>0</v>
      </c>
      <c r="M564" s="24">
        <f>ROUND(G564*L564,P4)</f>
        <v>0</v>
      </c>
      <c r="N564" s="25" t="s">
        <v>328</v>
      </c>
      <c r="O564" s="32">
        <f>M564*AA564</f>
        <v>0</v>
      </c>
      <c r="P564" s="1">
        <v>3</v>
      </c>
      <c r="AA564" s="1">
        <f>IF(P564=1,$O$3,IF(P564=2,$O$4,$O$5))</f>
        <v>0</v>
      </c>
    </row>
    <row r="565">
      <c r="A565" s="1" t="s">
        <v>75</v>
      </c>
      <c r="E565" s="27" t="s">
        <v>71</v>
      </c>
    </row>
    <row r="566" ht="51">
      <c r="A566" s="1" t="s">
        <v>76</v>
      </c>
      <c r="E566" s="33" t="s">
        <v>1057</v>
      </c>
    </row>
    <row r="567" ht="408">
      <c r="A567" s="1" t="s">
        <v>78</v>
      </c>
      <c r="E567" s="27" t="s">
        <v>1058</v>
      </c>
    </row>
    <row r="568">
      <c r="A568" s="1" t="s">
        <v>69</v>
      </c>
      <c r="B568" s="1">
        <v>6</v>
      </c>
      <c r="C568" s="26" t="s">
        <v>1059</v>
      </c>
      <c r="D568" t="s">
        <v>71</v>
      </c>
      <c r="E568" s="27" t="s">
        <v>1060</v>
      </c>
      <c r="F568" s="28" t="s">
        <v>894</v>
      </c>
      <c r="G568" s="29">
        <v>212650</v>
      </c>
      <c r="H568" s="28">
        <v>0</v>
      </c>
      <c r="I568" s="30">
        <f>ROUND(G568*H568,P4)</f>
        <v>0</v>
      </c>
      <c r="L568" s="31">
        <v>0</v>
      </c>
      <c r="M568" s="24">
        <f>ROUND(G568*L568,P4)</f>
        <v>0</v>
      </c>
      <c r="N568" s="25" t="s">
        <v>328</v>
      </c>
      <c r="O568" s="32">
        <f>M568*AA568</f>
        <v>0</v>
      </c>
      <c r="P568" s="1">
        <v>3</v>
      </c>
      <c r="AA568" s="1">
        <f>IF(P568=1,$O$3,IF(P568=2,$O$4,$O$5))</f>
        <v>0</v>
      </c>
    </row>
    <row r="569">
      <c r="A569" s="1" t="s">
        <v>75</v>
      </c>
      <c r="E569" s="27" t="s">
        <v>71</v>
      </c>
    </row>
    <row r="570" ht="51">
      <c r="A570" s="1" t="s">
        <v>76</v>
      </c>
      <c r="E570" s="33" t="s">
        <v>1061</v>
      </c>
    </row>
    <row r="571" ht="76.5">
      <c r="A571" s="1" t="s">
        <v>78</v>
      </c>
      <c r="E571" s="27" t="s">
        <v>1062</v>
      </c>
    </row>
    <row r="572">
      <c r="A572" s="1" t="s">
        <v>69</v>
      </c>
      <c r="B572" s="1">
        <v>7</v>
      </c>
      <c r="C572" s="26" t="s">
        <v>1063</v>
      </c>
      <c r="D572" t="s">
        <v>71</v>
      </c>
      <c r="E572" s="27" t="s">
        <v>1064</v>
      </c>
      <c r="F572" s="28" t="s">
        <v>73</v>
      </c>
      <c r="G572" s="29">
        <v>1196</v>
      </c>
      <c r="H572" s="28">
        <v>0</v>
      </c>
      <c r="I572" s="30">
        <f>ROUND(G572*H572,P4)</f>
        <v>0</v>
      </c>
      <c r="L572" s="31">
        <v>0</v>
      </c>
      <c r="M572" s="24">
        <f>ROUND(G572*L572,P4)</f>
        <v>0</v>
      </c>
      <c r="N572" s="25" t="s">
        <v>328</v>
      </c>
      <c r="O572" s="32">
        <f>M572*AA572</f>
        <v>0</v>
      </c>
      <c r="P572" s="1">
        <v>3</v>
      </c>
      <c r="AA572" s="1">
        <f>IF(P572=1,$O$3,IF(P572=2,$O$4,$O$5))</f>
        <v>0</v>
      </c>
    </row>
    <row r="573">
      <c r="A573" s="1" t="s">
        <v>75</v>
      </c>
      <c r="E573" s="27" t="s">
        <v>71</v>
      </c>
    </row>
    <row r="574" ht="191.25">
      <c r="A574" s="1" t="s">
        <v>76</v>
      </c>
      <c r="E574" s="33" t="s">
        <v>1065</v>
      </c>
    </row>
    <row r="575" ht="318.75">
      <c r="A575" s="1" t="s">
        <v>78</v>
      </c>
      <c r="E575" s="27" t="s">
        <v>671</v>
      </c>
    </row>
    <row r="576">
      <c r="A576" s="1" t="s">
        <v>69</v>
      </c>
      <c r="B576" s="1">
        <v>8</v>
      </c>
      <c r="C576" s="26" t="s">
        <v>80</v>
      </c>
      <c r="D576" t="s">
        <v>71</v>
      </c>
      <c r="E576" s="27" t="s">
        <v>81</v>
      </c>
      <c r="F576" s="28" t="s">
        <v>73</v>
      </c>
      <c r="G576" s="29">
        <v>469</v>
      </c>
      <c r="H576" s="28">
        <v>0</v>
      </c>
      <c r="I576" s="30">
        <f>ROUND(G576*H576,P4)</f>
        <v>0</v>
      </c>
      <c r="L576" s="31">
        <v>0</v>
      </c>
      <c r="M576" s="24">
        <f>ROUND(G576*L576,P4)</f>
        <v>0</v>
      </c>
      <c r="N576" s="25" t="s">
        <v>328</v>
      </c>
      <c r="O576" s="32">
        <f>M576*AA576</f>
        <v>0</v>
      </c>
      <c r="P576" s="1">
        <v>3</v>
      </c>
      <c r="AA576" s="1">
        <f>IF(P576=1,$O$3,IF(P576=2,$O$4,$O$5))</f>
        <v>0</v>
      </c>
    </row>
    <row r="577">
      <c r="A577" s="1" t="s">
        <v>75</v>
      </c>
      <c r="E577" s="27" t="s">
        <v>71</v>
      </c>
    </row>
    <row r="578" ht="127.5">
      <c r="A578" s="1" t="s">
        <v>76</v>
      </c>
      <c r="E578" s="33" t="s">
        <v>1066</v>
      </c>
    </row>
    <row r="579" ht="318.75">
      <c r="A579" s="1" t="s">
        <v>78</v>
      </c>
      <c r="E579" s="27" t="s">
        <v>1067</v>
      </c>
    </row>
    <row r="580">
      <c r="A580" s="1" t="s">
        <v>69</v>
      </c>
      <c r="B580" s="1">
        <v>9</v>
      </c>
      <c r="C580" s="26" t="s">
        <v>1068</v>
      </c>
      <c r="D580" t="s">
        <v>71</v>
      </c>
      <c r="E580" s="27" t="s">
        <v>1069</v>
      </c>
      <c r="F580" s="28" t="s">
        <v>73</v>
      </c>
      <c r="G580" s="29">
        <v>27</v>
      </c>
      <c r="H580" s="28">
        <v>0</v>
      </c>
      <c r="I580" s="30">
        <f>ROUND(G580*H580,P4)</f>
        <v>0</v>
      </c>
      <c r="L580" s="31">
        <v>0</v>
      </c>
      <c r="M580" s="24">
        <f>ROUND(G580*L580,P4)</f>
        <v>0</v>
      </c>
      <c r="N580" s="25" t="s">
        <v>328</v>
      </c>
      <c r="O580" s="32">
        <f>M580*AA580</f>
        <v>0</v>
      </c>
      <c r="P580" s="1">
        <v>3</v>
      </c>
      <c r="AA580" s="1">
        <f>IF(P580=1,$O$3,IF(P580=2,$O$4,$O$5))</f>
        <v>0</v>
      </c>
    </row>
    <row r="581">
      <c r="A581" s="1" t="s">
        <v>75</v>
      </c>
      <c r="E581" s="27" t="s">
        <v>71</v>
      </c>
    </row>
    <row r="582" ht="89.25">
      <c r="A582" s="1" t="s">
        <v>76</v>
      </c>
      <c r="E582" s="33" t="s">
        <v>1070</v>
      </c>
    </row>
    <row r="583" ht="318.75">
      <c r="A583" s="1" t="s">
        <v>78</v>
      </c>
      <c r="E583" s="27" t="s">
        <v>1067</v>
      </c>
    </row>
    <row r="584">
      <c r="A584" s="1" t="s">
        <v>69</v>
      </c>
      <c r="B584" s="1">
        <v>10</v>
      </c>
      <c r="C584" s="26" t="s">
        <v>1071</v>
      </c>
      <c r="D584" t="s">
        <v>71</v>
      </c>
      <c r="E584" s="27" t="s">
        <v>1072</v>
      </c>
      <c r="F584" s="28" t="s">
        <v>73</v>
      </c>
      <c r="G584" s="29">
        <v>234</v>
      </c>
      <c r="H584" s="28">
        <v>0</v>
      </c>
      <c r="I584" s="30">
        <f>ROUND(G584*H584,P4)</f>
        <v>0</v>
      </c>
      <c r="L584" s="31">
        <v>0</v>
      </c>
      <c r="M584" s="24">
        <f>ROUND(G584*L584,P4)</f>
        <v>0</v>
      </c>
      <c r="N584" s="25" t="s">
        <v>328</v>
      </c>
      <c r="O584" s="32">
        <f>M584*AA584</f>
        <v>0</v>
      </c>
      <c r="P584" s="1">
        <v>3</v>
      </c>
      <c r="AA584" s="1">
        <f>IF(P584=1,$O$3,IF(P584=2,$O$4,$O$5))</f>
        <v>0</v>
      </c>
    </row>
    <row r="585">
      <c r="A585" s="1" t="s">
        <v>75</v>
      </c>
      <c r="E585" s="27" t="s">
        <v>71</v>
      </c>
    </row>
    <row r="586" ht="63.75">
      <c r="A586" s="1" t="s">
        <v>76</v>
      </c>
      <c r="E586" s="33" t="s">
        <v>1073</v>
      </c>
    </row>
    <row r="587" ht="293.25">
      <c r="A587" s="1" t="s">
        <v>78</v>
      </c>
      <c r="E587" s="27" t="s">
        <v>1074</v>
      </c>
    </row>
    <row r="588">
      <c r="A588" s="1" t="s">
        <v>69</v>
      </c>
      <c r="B588" s="1">
        <v>11</v>
      </c>
      <c r="C588" s="26" t="s">
        <v>1075</v>
      </c>
      <c r="D588" t="s">
        <v>71</v>
      </c>
      <c r="E588" s="27" t="s">
        <v>1076</v>
      </c>
      <c r="F588" s="28" t="s">
        <v>73</v>
      </c>
      <c r="G588" s="29">
        <v>5579</v>
      </c>
      <c r="H588" s="28">
        <v>0</v>
      </c>
      <c r="I588" s="30">
        <f>ROUND(G588*H588,P4)</f>
        <v>0</v>
      </c>
      <c r="L588" s="31">
        <v>0</v>
      </c>
      <c r="M588" s="24">
        <f>ROUND(G588*L588,P4)</f>
        <v>0</v>
      </c>
      <c r="N588" s="25" t="s">
        <v>328</v>
      </c>
      <c r="O588" s="32">
        <f>M588*AA588</f>
        <v>0</v>
      </c>
      <c r="P588" s="1">
        <v>3</v>
      </c>
      <c r="AA588" s="1">
        <f>IF(P588=1,$O$3,IF(P588=2,$O$4,$O$5))</f>
        <v>0</v>
      </c>
    </row>
    <row r="589">
      <c r="A589" s="1" t="s">
        <v>75</v>
      </c>
      <c r="E589" s="27" t="s">
        <v>71</v>
      </c>
    </row>
    <row r="590" ht="191.25">
      <c r="A590" s="1" t="s">
        <v>76</v>
      </c>
      <c r="E590" s="33" t="s">
        <v>1077</v>
      </c>
    </row>
    <row r="591" ht="216.75">
      <c r="A591" s="1" t="s">
        <v>78</v>
      </c>
      <c r="E591" s="27" t="s">
        <v>1078</v>
      </c>
    </row>
    <row r="592">
      <c r="A592" s="1" t="s">
        <v>69</v>
      </c>
      <c r="B592" s="1">
        <v>12</v>
      </c>
      <c r="C592" s="26" t="s">
        <v>88</v>
      </c>
      <c r="D592" t="s">
        <v>71</v>
      </c>
      <c r="E592" s="27" t="s">
        <v>89</v>
      </c>
      <c r="F592" s="28" t="s">
        <v>73</v>
      </c>
      <c r="G592" s="29">
        <v>235</v>
      </c>
      <c r="H592" s="28">
        <v>0</v>
      </c>
      <c r="I592" s="30">
        <f>ROUND(G592*H592,P4)</f>
        <v>0</v>
      </c>
      <c r="L592" s="31">
        <v>0</v>
      </c>
      <c r="M592" s="24">
        <f>ROUND(G592*L592,P4)</f>
        <v>0</v>
      </c>
      <c r="N592" s="25" t="s">
        <v>328</v>
      </c>
      <c r="O592" s="32">
        <f>M592*AA592</f>
        <v>0</v>
      </c>
      <c r="P592" s="1">
        <v>3</v>
      </c>
      <c r="AA592" s="1">
        <f>IF(P592=1,$O$3,IF(P592=2,$O$4,$O$5))</f>
        <v>0</v>
      </c>
    </row>
    <row r="593">
      <c r="A593" s="1" t="s">
        <v>75</v>
      </c>
      <c r="E593" s="27" t="s">
        <v>71</v>
      </c>
    </row>
    <row r="594" ht="127.5">
      <c r="A594" s="1" t="s">
        <v>76</v>
      </c>
      <c r="E594" s="33" t="s">
        <v>1079</v>
      </c>
    </row>
    <row r="595" ht="229.5">
      <c r="A595" s="1" t="s">
        <v>78</v>
      </c>
      <c r="E595" s="27" t="s">
        <v>1080</v>
      </c>
    </row>
    <row r="596">
      <c r="A596" s="1" t="s">
        <v>69</v>
      </c>
      <c r="B596" s="1">
        <v>13</v>
      </c>
      <c r="C596" s="26" t="s">
        <v>1081</v>
      </c>
      <c r="D596" t="s">
        <v>71</v>
      </c>
      <c r="E596" s="27" t="s">
        <v>1082</v>
      </c>
      <c r="F596" s="28" t="s">
        <v>73</v>
      </c>
      <c r="G596" s="29">
        <v>5</v>
      </c>
      <c r="H596" s="28">
        <v>0</v>
      </c>
      <c r="I596" s="30">
        <f>ROUND(G596*H596,P4)</f>
        <v>0</v>
      </c>
      <c r="L596" s="31">
        <v>0</v>
      </c>
      <c r="M596" s="24">
        <f>ROUND(G596*L596,P4)</f>
        <v>0</v>
      </c>
      <c r="N596" s="25" t="s">
        <v>328</v>
      </c>
      <c r="O596" s="32">
        <f>M596*AA596</f>
        <v>0</v>
      </c>
      <c r="P596" s="1">
        <v>3</v>
      </c>
      <c r="AA596" s="1">
        <f>IF(P596=1,$O$3,IF(P596=2,$O$4,$O$5))</f>
        <v>0</v>
      </c>
    </row>
    <row r="597">
      <c r="A597" s="1" t="s">
        <v>75</v>
      </c>
      <c r="E597" s="27" t="s">
        <v>71</v>
      </c>
    </row>
    <row r="598" ht="63.75">
      <c r="A598" s="1" t="s">
        <v>76</v>
      </c>
      <c r="E598" s="33" t="s">
        <v>1083</v>
      </c>
    </row>
    <row r="599" ht="280.5">
      <c r="A599" s="1" t="s">
        <v>78</v>
      </c>
      <c r="E599" s="27" t="s">
        <v>1084</v>
      </c>
    </row>
    <row r="600">
      <c r="A600" s="1" t="s">
        <v>69</v>
      </c>
      <c r="B600" s="1">
        <v>14</v>
      </c>
      <c r="C600" s="26" t="s">
        <v>1085</v>
      </c>
      <c r="D600" t="s">
        <v>71</v>
      </c>
      <c r="E600" s="27" t="s">
        <v>1086</v>
      </c>
      <c r="F600" s="28" t="s">
        <v>73</v>
      </c>
      <c r="G600" s="29">
        <v>32</v>
      </c>
      <c r="H600" s="28">
        <v>0</v>
      </c>
      <c r="I600" s="30">
        <f>ROUND(G600*H600,P4)</f>
        <v>0</v>
      </c>
      <c r="L600" s="31">
        <v>0</v>
      </c>
      <c r="M600" s="24">
        <f>ROUND(G600*L600,P4)</f>
        <v>0</v>
      </c>
      <c r="N600" s="25" t="s">
        <v>328</v>
      </c>
      <c r="O600" s="32">
        <f>M600*AA600</f>
        <v>0</v>
      </c>
      <c r="P600" s="1">
        <v>3</v>
      </c>
      <c r="AA600" s="1">
        <f>IF(P600=1,$O$3,IF(P600=2,$O$4,$O$5))</f>
        <v>0</v>
      </c>
    </row>
    <row r="601">
      <c r="A601" s="1" t="s">
        <v>75</v>
      </c>
      <c r="E601" s="27" t="s">
        <v>71</v>
      </c>
    </row>
    <row r="602" ht="153">
      <c r="A602" s="1" t="s">
        <v>76</v>
      </c>
      <c r="E602" s="33" t="s">
        <v>1087</v>
      </c>
    </row>
    <row r="603" ht="293.25">
      <c r="A603" s="1" t="s">
        <v>78</v>
      </c>
      <c r="E603" s="27" t="s">
        <v>1088</v>
      </c>
    </row>
    <row r="604">
      <c r="A604" s="1" t="s">
        <v>69</v>
      </c>
      <c r="B604" s="1">
        <v>15</v>
      </c>
      <c r="C604" s="26" t="s">
        <v>1089</v>
      </c>
      <c r="D604" t="s">
        <v>71</v>
      </c>
      <c r="E604" s="27" t="s">
        <v>1090</v>
      </c>
      <c r="F604" s="28" t="s">
        <v>674</v>
      </c>
      <c r="G604" s="29">
        <v>6970</v>
      </c>
      <c r="H604" s="28">
        <v>0</v>
      </c>
      <c r="I604" s="30">
        <f>ROUND(G604*H604,P4)</f>
        <v>0</v>
      </c>
      <c r="L604" s="31">
        <v>0</v>
      </c>
      <c r="M604" s="24">
        <f>ROUND(G604*L604,P4)</f>
        <v>0</v>
      </c>
      <c r="N604" s="25" t="s">
        <v>328</v>
      </c>
      <c r="O604" s="32">
        <f>M604*AA604</f>
        <v>0</v>
      </c>
      <c r="P604" s="1">
        <v>3</v>
      </c>
      <c r="AA604" s="1">
        <f>IF(P604=1,$O$3,IF(P604=2,$O$4,$O$5))</f>
        <v>0</v>
      </c>
    </row>
    <row r="605">
      <c r="A605" s="1" t="s">
        <v>75</v>
      </c>
      <c r="E605" s="27" t="s">
        <v>71</v>
      </c>
    </row>
    <row r="606" ht="51">
      <c r="A606" s="1" t="s">
        <v>76</v>
      </c>
      <c r="E606" s="33" t="s">
        <v>1091</v>
      </c>
    </row>
    <row r="607" ht="25.5">
      <c r="A607" s="1" t="s">
        <v>78</v>
      </c>
      <c r="E607" s="27" t="s">
        <v>1092</v>
      </c>
    </row>
    <row r="608">
      <c r="A608" s="1" t="s">
        <v>69</v>
      </c>
      <c r="B608" s="1">
        <v>16</v>
      </c>
      <c r="C608" s="26" t="s">
        <v>1093</v>
      </c>
      <c r="D608" t="s">
        <v>71</v>
      </c>
      <c r="E608" s="27" t="s">
        <v>1094</v>
      </c>
      <c r="F608" s="28" t="s">
        <v>674</v>
      </c>
      <c r="G608" s="29">
        <v>4846.6670000000004</v>
      </c>
      <c r="H608" s="28">
        <v>0</v>
      </c>
      <c r="I608" s="30">
        <f>ROUND(G608*H608,P4)</f>
        <v>0</v>
      </c>
      <c r="L608" s="31">
        <v>0</v>
      </c>
      <c r="M608" s="24">
        <f>ROUND(G608*L608,P4)</f>
        <v>0</v>
      </c>
      <c r="N608" s="25" t="s">
        <v>328</v>
      </c>
      <c r="O608" s="32">
        <f>M608*AA608</f>
        <v>0</v>
      </c>
      <c r="P608" s="1">
        <v>3</v>
      </c>
      <c r="AA608" s="1">
        <f>IF(P608=1,$O$3,IF(P608=2,$O$4,$O$5))</f>
        <v>0</v>
      </c>
    </row>
    <row r="609">
      <c r="A609" s="1" t="s">
        <v>75</v>
      </c>
      <c r="E609" s="27" t="s">
        <v>71</v>
      </c>
    </row>
    <row r="610" ht="63.75">
      <c r="A610" s="1" t="s">
        <v>76</v>
      </c>
      <c r="E610" s="33" t="s">
        <v>1095</v>
      </c>
    </row>
    <row r="611" ht="38.25">
      <c r="A611" s="1" t="s">
        <v>78</v>
      </c>
      <c r="E611" s="27" t="s">
        <v>1096</v>
      </c>
    </row>
    <row r="612">
      <c r="A612" s="1" t="s">
        <v>69</v>
      </c>
      <c r="B612" s="1">
        <v>17</v>
      </c>
      <c r="C612" s="26" t="s">
        <v>1097</v>
      </c>
      <c r="D612" t="s">
        <v>71</v>
      </c>
      <c r="E612" s="27" t="s">
        <v>1098</v>
      </c>
      <c r="F612" s="28" t="s">
        <v>674</v>
      </c>
      <c r="G612" s="29">
        <v>4850</v>
      </c>
      <c r="H612" s="28">
        <v>0</v>
      </c>
      <c r="I612" s="30">
        <f>ROUND(G612*H612,P4)</f>
        <v>0</v>
      </c>
      <c r="L612" s="31">
        <v>0</v>
      </c>
      <c r="M612" s="24">
        <f>ROUND(G612*L612,P4)</f>
        <v>0</v>
      </c>
      <c r="N612" s="25" t="s">
        <v>328</v>
      </c>
      <c r="O612" s="32">
        <f>M612*AA612</f>
        <v>0</v>
      </c>
      <c r="P612" s="1">
        <v>3</v>
      </c>
      <c r="AA612" s="1">
        <f>IF(P612=1,$O$3,IF(P612=2,$O$4,$O$5))</f>
        <v>0</v>
      </c>
    </row>
    <row r="613">
      <c r="A613" s="1" t="s">
        <v>75</v>
      </c>
      <c r="E613" s="27" t="s">
        <v>71</v>
      </c>
    </row>
    <row r="614" ht="63.75">
      <c r="A614" s="1" t="s">
        <v>76</v>
      </c>
      <c r="E614" s="33" t="s">
        <v>1099</v>
      </c>
    </row>
    <row r="615" ht="25.5">
      <c r="A615" s="1" t="s">
        <v>78</v>
      </c>
      <c r="E615" s="27" t="s">
        <v>1100</v>
      </c>
    </row>
    <row r="616">
      <c r="A616" s="1" t="s">
        <v>69</v>
      </c>
      <c r="B616" s="1">
        <v>18</v>
      </c>
      <c r="C616" s="26" t="s">
        <v>1101</v>
      </c>
      <c r="D616" t="s">
        <v>71</v>
      </c>
      <c r="E616" s="27" t="s">
        <v>1102</v>
      </c>
      <c r="F616" s="28" t="s">
        <v>674</v>
      </c>
      <c r="G616" s="29">
        <v>4850</v>
      </c>
      <c r="H616" s="28">
        <v>0</v>
      </c>
      <c r="I616" s="30">
        <f>ROUND(G616*H616,P4)</f>
        <v>0</v>
      </c>
      <c r="L616" s="31">
        <v>0</v>
      </c>
      <c r="M616" s="24">
        <f>ROUND(G616*L616,P4)</f>
        <v>0</v>
      </c>
      <c r="N616" s="25" t="s">
        <v>328</v>
      </c>
      <c r="O616" s="32">
        <f>M616*AA616</f>
        <v>0</v>
      </c>
      <c r="P616" s="1">
        <v>3</v>
      </c>
      <c r="AA616" s="1">
        <f>IF(P616=1,$O$3,IF(P616=2,$O$4,$O$5))</f>
        <v>0</v>
      </c>
    </row>
    <row r="617">
      <c r="A617" s="1" t="s">
        <v>75</v>
      </c>
      <c r="E617" s="27" t="s">
        <v>71</v>
      </c>
    </row>
    <row r="618" ht="63.75">
      <c r="A618" s="1" t="s">
        <v>76</v>
      </c>
      <c r="E618" s="33" t="s">
        <v>1099</v>
      </c>
    </row>
    <row r="619" ht="38.25">
      <c r="A619" s="1" t="s">
        <v>78</v>
      </c>
      <c r="E619" s="27" t="s">
        <v>1103</v>
      </c>
    </row>
    <row r="620">
      <c r="A620" s="1" t="s">
        <v>69</v>
      </c>
      <c r="B620" s="1">
        <v>19</v>
      </c>
      <c r="C620" s="26" t="s">
        <v>1104</v>
      </c>
      <c r="D620" t="s">
        <v>71</v>
      </c>
      <c r="E620" s="27" t="s">
        <v>1105</v>
      </c>
      <c r="F620" s="28" t="s">
        <v>73</v>
      </c>
      <c r="G620" s="29">
        <v>48.5</v>
      </c>
      <c r="H620" s="28">
        <v>0</v>
      </c>
      <c r="I620" s="30">
        <f>ROUND(G620*H620,P4)</f>
        <v>0</v>
      </c>
      <c r="L620" s="31">
        <v>0</v>
      </c>
      <c r="M620" s="24">
        <f>ROUND(G620*L620,P4)</f>
        <v>0</v>
      </c>
      <c r="N620" s="25" t="s">
        <v>328</v>
      </c>
      <c r="O620" s="32">
        <f>M620*AA620</f>
        <v>0</v>
      </c>
      <c r="P620" s="1">
        <v>3</v>
      </c>
      <c r="AA620" s="1">
        <f>IF(P620=1,$O$3,IF(P620=2,$O$4,$O$5))</f>
        <v>0</v>
      </c>
    </row>
    <row r="621">
      <c r="A621" s="1" t="s">
        <v>75</v>
      </c>
      <c r="E621" s="27" t="s">
        <v>71</v>
      </c>
    </row>
    <row r="622" ht="63.75">
      <c r="A622" s="1" t="s">
        <v>76</v>
      </c>
      <c r="E622" s="33" t="s">
        <v>1106</v>
      </c>
    </row>
    <row r="623" ht="38.25">
      <c r="A623" s="1" t="s">
        <v>78</v>
      </c>
      <c r="E623" s="27" t="s">
        <v>1107</v>
      </c>
    </row>
    <row r="624">
      <c r="A624" s="1" t="s">
        <v>69</v>
      </c>
      <c r="B624" s="1">
        <v>20</v>
      </c>
      <c r="C624" s="26" t="s">
        <v>1108</v>
      </c>
      <c r="D624" t="s">
        <v>71</v>
      </c>
      <c r="E624" s="27" t="s">
        <v>1109</v>
      </c>
      <c r="F624" s="28" t="s">
        <v>706</v>
      </c>
      <c r="G624" s="29">
        <v>1</v>
      </c>
      <c r="H624" s="28">
        <v>0</v>
      </c>
      <c r="I624" s="30">
        <f>ROUND(G624*H624,P4)</f>
        <v>0</v>
      </c>
      <c r="L624" s="31">
        <v>0</v>
      </c>
      <c r="M624" s="24">
        <f>ROUND(G624*L624,P4)</f>
        <v>0</v>
      </c>
      <c r="N624" s="25" t="s">
        <v>406</v>
      </c>
      <c r="O624" s="32">
        <f>M624*AA624</f>
        <v>0</v>
      </c>
      <c r="P624" s="1">
        <v>3</v>
      </c>
      <c r="AA624" s="1">
        <f>IF(P624=1,$O$3,IF(P624=2,$O$4,$O$5))</f>
        <v>0</v>
      </c>
    </row>
    <row r="625">
      <c r="A625" s="1" t="s">
        <v>75</v>
      </c>
      <c r="E625" s="27" t="s">
        <v>71</v>
      </c>
    </row>
    <row r="626" ht="63.75">
      <c r="A626" s="1" t="s">
        <v>76</v>
      </c>
      <c r="E626" s="33" t="s">
        <v>1110</v>
      </c>
    </row>
    <row r="627" ht="153">
      <c r="A627" s="1" t="s">
        <v>78</v>
      </c>
      <c r="E627" s="27" t="s">
        <v>1111</v>
      </c>
    </row>
    <row r="628" ht="25.5">
      <c r="A628" s="1" t="s">
        <v>69</v>
      </c>
      <c r="B628" s="1">
        <v>21</v>
      </c>
      <c r="C628" s="26" t="s">
        <v>1112</v>
      </c>
      <c r="D628" t="s">
        <v>71</v>
      </c>
      <c r="E628" s="27" t="s">
        <v>1113</v>
      </c>
      <c r="F628" s="28" t="s">
        <v>73</v>
      </c>
      <c r="G628" s="29">
        <v>73</v>
      </c>
      <c r="H628" s="28">
        <v>0</v>
      </c>
      <c r="I628" s="30">
        <f>ROUND(G628*H628,P4)</f>
        <v>0</v>
      </c>
      <c r="L628" s="31">
        <v>0</v>
      </c>
      <c r="M628" s="24">
        <f>ROUND(G628*L628,P4)</f>
        <v>0</v>
      </c>
      <c r="N628" s="25" t="s">
        <v>406</v>
      </c>
      <c r="O628" s="32">
        <f>M628*AA628</f>
        <v>0</v>
      </c>
      <c r="P628" s="1">
        <v>3</v>
      </c>
      <c r="AA628" s="1">
        <f>IF(P628=1,$O$3,IF(P628=2,$O$4,$O$5))</f>
        <v>0</v>
      </c>
    </row>
    <row r="629" ht="25.5">
      <c r="A629" s="1" t="s">
        <v>75</v>
      </c>
      <c r="E629" s="27" t="s">
        <v>1113</v>
      </c>
    </row>
    <row r="630" ht="51">
      <c r="A630" s="1" t="s">
        <v>76</v>
      </c>
      <c r="E630" s="33" t="s">
        <v>1114</v>
      </c>
    </row>
    <row r="631">
      <c r="A631" s="1" t="s">
        <v>78</v>
      </c>
      <c r="E631" s="27" t="s">
        <v>71</v>
      </c>
    </row>
    <row r="632">
      <c r="A632" s="1" t="s">
        <v>66</v>
      </c>
      <c r="C632" s="22" t="s">
        <v>1115</v>
      </c>
      <c r="E632" s="23" t="s">
        <v>1116</v>
      </c>
      <c r="L632" s="24">
        <f>SUMIFS(L633:L640,A633:A640,"P")</f>
        <v>0</v>
      </c>
      <c r="M632" s="24">
        <f>SUMIFS(M633:M640,A633:A640,"P")</f>
        <v>0</v>
      </c>
      <c r="N632" s="25"/>
    </row>
    <row r="633">
      <c r="A633" s="1" t="s">
        <v>69</v>
      </c>
      <c r="B633" s="1">
        <v>22</v>
      </c>
      <c r="C633" s="26" t="s">
        <v>1117</v>
      </c>
      <c r="D633" t="s">
        <v>71</v>
      </c>
      <c r="E633" s="27" t="s">
        <v>1118</v>
      </c>
      <c r="F633" s="28" t="s">
        <v>73</v>
      </c>
      <c r="G633" s="29">
        <v>211</v>
      </c>
      <c r="H633" s="28">
        <v>0</v>
      </c>
      <c r="I633" s="30">
        <f>ROUND(G633*H633,P4)</f>
        <v>0</v>
      </c>
      <c r="L633" s="31">
        <v>0</v>
      </c>
      <c r="M633" s="24">
        <f>ROUND(G633*L633,P4)</f>
        <v>0</v>
      </c>
      <c r="N633" s="25" t="s">
        <v>328</v>
      </c>
      <c r="O633" s="32">
        <f>M633*AA633</f>
        <v>0</v>
      </c>
      <c r="P633" s="1">
        <v>3</v>
      </c>
      <c r="AA633" s="1">
        <f>IF(P633=1,$O$3,IF(P633=2,$O$4,$O$5))</f>
        <v>0</v>
      </c>
    </row>
    <row r="634">
      <c r="A634" s="1" t="s">
        <v>75</v>
      </c>
      <c r="E634" s="27" t="s">
        <v>71</v>
      </c>
    </row>
    <row r="635" ht="63.75">
      <c r="A635" s="1" t="s">
        <v>76</v>
      </c>
      <c r="E635" s="33" t="s">
        <v>1119</v>
      </c>
    </row>
    <row r="636" ht="38.25">
      <c r="A636" s="1" t="s">
        <v>78</v>
      </c>
      <c r="E636" s="27" t="s">
        <v>1120</v>
      </c>
    </row>
    <row r="637">
      <c r="A637" s="1" t="s">
        <v>69</v>
      </c>
      <c r="B637" s="1">
        <v>23</v>
      </c>
      <c r="C637" s="26" t="s">
        <v>1121</v>
      </c>
      <c r="D637" t="s">
        <v>71</v>
      </c>
      <c r="E637" s="27" t="s">
        <v>1122</v>
      </c>
      <c r="F637" s="28" t="s">
        <v>674</v>
      </c>
      <c r="G637" s="29">
        <v>1056</v>
      </c>
      <c r="H637" s="28">
        <v>0</v>
      </c>
      <c r="I637" s="30">
        <f>ROUND(G637*H637,P4)</f>
        <v>0</v>
      </c>
      <c r="L637" s="31">
        <v>0</v>
      </c>
      <c r="M637" s="24">
        <f>ROUND(G637*L637,P4)</f>
        <v>0</v>
      </c>
      <c r="N637" s="25" t="s">
        <v>328</v>
      </c>
      <c r="O637" s="32">
        <f>M637*AA637</f>
        <v>0</v>
      </c>
      <c r="P637" s="1">
        <v>3</v>
      </c>
      <c r="AA637" s="1">
        <f>IF(P637=1,$O$3,IF(P637=2,$O$4,$O$5))</f>
        <v>0</v>
      </c>
    </row>
    <row r="638">
      <c r="A638" s="1" t="s">
        <v>75</v>
      </c>
      <c r="E638" s="27" t="s">
        <v>71</v>
      </c>
    </row>
    <row r="639" ht="63.75">
      <c r="A639" s="1" t="s">
        <v>76</v>
      </c>
      <c r="E639" s="33" t="s">
        <v>1123</v>
      </c>
    </row>
    <row r="640" ht="102">
      <c r="A640" s="1" t="s">
        <v>78</v>
      </c>
      <c r="E640" s="27" t="s">
        <v>1124</v>
      </c>
    </row>
    <row r="641">
      <c r="A641" s="1" t="s">
        <v>66</v>
      </c>
      <c r="C641" s="22" t="s">
        <v>1125</v>
      </c>
      <c r="E641" s="23" t="s">
        <v>1126</v>
      </c>
      <c r="L641" s="24">
        <f>SUMIFS(L642:L665,A642:A665,"P")</f>
        <v>0</v>
      </c>
      <c r="M641" s="24">
        <f>SUMIFS(M642:M665,A642:A665,"P")</f>
        <v>0</v>
      </c>
      <c r="N641" s="25"/>
    </row>
    <row r="642">
      <c r="A642" s="1" t="s">
        <v>69</v>
      </c>
      <c r="B642" s="1">
        <v>24</v>
      </c>
      <c r="C642" s="26" t="s">
        <v>1127</v>
      </c>
      <c r="D642" t="s">
        <v>71</v>
      </c>
      <c r="E642" s="27" t="s">
        <v>1128</v>
      </c>
      <c r="F642" s="28" t="s">
        <v>73</v>
      </c>
      <c r="G642" s="29">
        <v>3.2400000000000002</v>
      </c>
      <c r="H642" s="28">
        <v>0</v>
      </c>
      <c r="I642" s="30">
        <f>ROUND(G642*H642,P4)</f>
        <v>0</v>
      </c>
      <c r="L642" s="31">
        <v>0</v>
      </c>
      <c r="M642" s="24">
        <f>ROUND(G642*L642,P4)</f>
        <v>0</v>
      </c>
      <c r="N642" s="25" t="s">
        <v>328</v>
      </c>
      <c r="O642" s="32">
        <f>M642*AA642</f>
        <v>0</v>
      </c>
      <c r="P642" s="1">
        <v>3</v>
      </c>
      <c r="AA642" s="1">
        <f>IF(P642=1,$O$3,IF(P642=2,$O$4,$O$5))</f>
        <v>0</v>
      </c>
    </row>
    <row r="643">
      <c r="A643" s="1" t="s">
        <v>75</v>
      </c>
      <c r="E643" s="27" t="s">
        <v>71</v>
      </c>
    </row>
    <row r="644" ht="114.75">
      <c r="A644" s="1" t="s">
        <v>76</v>
      </c>
      <c r="E644" s="33" t="s">
        <v>1129</v>
      </c>
    </row>
    <row r="645" ht="357">
      <c r="A645" s="1" t="s">
        <v>78</v>
      </c>
      <c r="E645" s="27" t="s">
        <v>1130</v>
      </c>
    </row>
    <row r="646">
      <c r="A646" s="1" t="s">
        <v>69</v>
      </c>
      <c r="B646" s="1">
        <v>25</v>
      </c>
      <c r="C646" s="26" t="s">
        <v>1131</v>
      </c>
      <c r="D646" t="s">
        <v>71</v>
      </c>
      <c r="E646" s="27" t="s">
        <v>1132</v>
      </c>
      <c r="F646" s="28" t="s">
        <v>73</v>
      </c>
      <c r="G646" s="29">
        <v>3</v>
      </c>
      <c r="H646" s="28">
        <v>0</v>
      </c>
      <c r="I646" s="30">
        <f>ROUND(G646*H646,P4)</f>
        <v>0</v>
      </c>
      <c r="L646" s="31">
        <v>0</v>
      </c>
      <c r="M646" s="24">
        <f>ROUND(G646*L646,P4)</f>
        <v>0</v>
      </c>
      <c r="N646" s="25" t="s">
        <v>328</v>
      </c>
      <c r="O646" s="32">
        <f>M646*AA646</f>
        <v>0</v>
      </c>
      <c r="P646" s="1">
        <v>3</v>
      </c>
      <c r="AA646" s="1">
        <f>IF(P646=1,$O$3,IF(P646=2,$O$4,$O$5))</f>
        <v>0</v>
      </c>
    </row>
    <row r="647">
      <c r="A647" s="1" t="s">
        <v>75</v>
      </c>
      <c r="E647" s="27" t="s">
        <v>71</v>
      </c>
    </row>
    <row r="648" ht="63.75">
      <c r="A648" s="1" t="s">
        <v>76</v>
      </c>
      <c r="E648" s="33" t="s">
        <v>1133</v>
      </c>
    </row>
    <row r="649" ht="357">
      <c r="A649" s="1" t="s">
        <v>78</v>
      </c>
      <c r="E649" s="27" t="s">
        <v>1130</v>
      </c>
    </row>
    <row r="650">
      <c r="A650" s="1" t="s">
        <v>69</v>
      </c>
      <c r="B650" s="1">
        <v>26</v>
      </c>
      <c r="C650" s="26" t="s">
        <v>1134</v>
      </c>
      <c r="D650" t="s">
        <v>71</v>
      </c>
      <c r="E650" s="27" t="s">
        <v>1135</v>
      </c>
      <c r="F650" s="28" t="s">
        <v>73</v>
      </c>
      <c r="G650" s="29">
        <v>0.070000000000000007</v>
      </c>
      <c r="H650" s="28">
        <v>0</v>
      </c>
      <c r="I650" s="30">
        <f>ROUND(G650*H650,P4)</f>
        <v>0</v>
      </c>
      <c r="L650" s="31">
        <v>0</v>
      </c>
      <c r="M650" s="24">
        <f>ROUND(G650*L650,P4)</f>
        <v>0</v>
      </c>
      <c r="N650" s="25" t="s">
        <v>328</v>
      </c>
      <c r="O650" s="32">
        <f>M650*AA650</f>
        <v>0</v>
      </c>
      <c r="P650" s="1">
        <v>3</v>
      </c>
      <c r="AA650" s="1">
        <f>IF(P650=1,$O$3,IF(P650=2,$O$4,$O$5))</f>
        <v>0</v>
      </c>
    </row>
    <row r="651">
      <c r="A651" s="1" t="s">
        <v>75</v>
      </c>
      <c r="E651" s="27" t="s">
        <v>71</v>
      </c>
    </row>
    <row r="652" ht="63.75">
      <c r="A652" s="1" t="s">
        <v>76</v>
      </c>
      <c r="E652" s="33" t="s">
        <v>1136</v>
      </c>
    </row>
    <row r="653" ht="76.5">
      <c r="A653" s="1" t="s">
        <v>78</v>
      </c>
      <c r="E653" s="27" t="s">
        <v>1137</v>
      </c>
    </row>
    <row r="654">
      <c r="A654" s="1" t="s">
        <v>69</v>
      </c>
      <c r="B654" s="1">
        <v>27</v>
      </c>
      <c r="C654" s="26" t="s">
        <v>1138</v>
      </c>
      <c r="D654" t="s">
        <v>71</v>
      </c>
      <c r="E654" s="27" t="s">
        <v>1139</v>
      </c>
      <c r="F654" s="28" t="s">
        <v>73</v>
      </c>
      <c r="G654" s="29">
        <v>3</v>
      </c>
      <c r="H654" s="28">
        <v>0</v>
      </c>
      <c r="I654" s="30">
        <f>ROUND(G654*H654,P4)</f>
        <v>0</v>
      </c>
      <c r="L654" s="31">
        <v>0</v>
      </c>
      <c r="M654" s="24">
        <f>ROUND(G654*L654,P4)</f>
        <v>0</v>
      </c>
      <c r="N654" s="25" t="s">
        <v>328</v>
      </c>
      <c r="O654" s="32">
        <f>M654*AA654</f>
        <v>0</v>
      </c>
      <c r="P654" s="1">
        <v>3</v>
      </c>
      <c r="AA654" s="1">
        <f>IF(P654=1,$O$3,IF(P654=2,$O$4,$O$5))</f>
        <v>0</v>
      </c>
    </row>
    <row r="655">
      <c r="A655" s="1" t="s">
        <v>75</v>
      </c>
      <c r="E655" s="27" t="s">
        <v>71</v>
      </c>
    </row>
    <row r="656" ht="63.75">
      <c r="A656" s="1" t="s">
        <v>76</v>
      </c>
      <c r="E656" s="33" t="s">
        <v>1140</v>
      </c>
    </row>
    <row r="657" ht="38.25">
      <c r="A657" s="1" t="s">
        <v>78</v>
      </c>
      <c r="E657" s="27" t="s">
        <v>1141</v>
      </c>
    </row>
    <row r="658">
      <c r="A658" s="1" t="s">
        <v>69</v>
      </c>
      <c r="B658" s="1">
        <v>28</v>
      </c>
      <c r="C658" s="26" t="s">
        <v>1142</v>
      </c>
      <c r="D658" t="s">
        <v>71</v>
      </c>
      <c r="E658" s="27" t="s">
        <v>1143</v>
      </c>
      <c r="F658" s="28" t="s">
        <v>73</v>
      </c>
      <c r="G658" s="29">
        <v>16</v>
      </c>
      <c r="H658" s="28">
        <v>0</v>
      </c>
      <c r="I658" s="30">
        <f>ROUND(G658*H658,P4)</f>
        <v>0</v>
      </c>
      <c r="L658" s="31">
        <v>0</v>
      </c>
      <c r="M658" s="24">
        <f>ROUND(G658*L658,P4)</f>
        <v>0</v>
      </c>
      <c r="N658" s="25" t="s">
        <v>328</v>
      </c>
      <c r="O658" s="32">
        <f>M658*AA658</f>
        <v>0</v>
      </c>
      <c r="P658" s="1">
        <v>3</v>
      </c>
      <c r="AA658" s="1">
        <f>IF(P658=1,$O$3,IF(P658=2,$O$4,$O$5))</f>
        <v>0</v>
      </c>
    </row>
    <row r="659">
      <c r="A659" s="1" t="s">
        <v>75</v>
      </c>
      <c r="E659" s="27" t="s">
        <v>71</v>
      </c>
    </row>
    <row r="660" ht="178.5">
      <c r="A660" s="1" t="s">
        <v>76</v>
      </c>
      <c r="E660" s="33" t="s">
        <v>1144</v>
      </c>
    </row>
    <row r="661" ht="38.25">
      <c r="A661" s="1" t="s">
        <v>78</v>
      </c>
      <c r="E661" s="27" t="s">
        <v>1141</v>
      </c>
    </row>
    <row r="662">
      <c r="A662" s="1" t="s">
        <v>69</v>
      </c>
      <c r="B662" s="1">
        <v>29</v>
      </c>
      <c r="C662" s="26" t="s">
        <v>1145</v>
      </c>
      <c r="D662" t="s">
        <v>71</v>
      </c>
      <c r="E662" s="27" t="s">
        <v>1146</v>
      </c>
      <c r="F662" s="28" t="s">
        <v>73</v>
      </c>
      <c r="G662" s="29">
        <v>5.5999999999999996</v>
      </c>
      <c r="H662" s="28">
        <v>0</v>
      </c>
      <c r="I662" s="30">
        <f>ROUND(G662*H662,P4)</f>
        <v>0</v>
      </c>
      <c r="L662" s="31">
        <v>0</v>
      </c>
      <c r="M662" s="24">
        <f>ROUND(G662*L662,P4)</f>
        <v>0</v>
      </c>
      <c r="N662" s="25" t="s">
        <v>328</v>
      </c>
      <c r="O662" s="32">
        <f>M662*AA662</f>
        <v>0</v>
      </c>
      <c r="P662" s="1">
        <v>3</v>
      </c>
      <c r="AA662" s="1">
        <f>IF(P662=1,$O$3,IF(P662=2,$O$4,$O$5))</f>
        <v>0</v>
      </c>
    </row>
    <row r="663">
      <c r="A663" s="1" t="s">
        <v>75</v>
      </c>
      <c r="E663" s="27" t="s">
        <v>71</v>
      </c>
    </row>
    <row r="664" ht="76.5">
      <c r="A664" s="1" t="s">
        <v>76</v>
      </c>
      <c r="E664" s="33" t="s">
        <v>1147</v>
      </c>
    </row>
    <row r="665" ht="102">
      <c r="A665" s="1" t="s">
        <v>78</v>
      </c>
      <c r="E665" s="27" t="s">
        <v>1148</v>
      </c>
    </row>
    <row r="666">
      <c r="A666" s="1" t="s">
        <v>66</v>
      </c>
      <c r="C666" s="22" t="s">
        <v>1149</v>
      </c>
      <c r="E666" s="23" t="s">
        <v>1150</v>
      </c>
      <c r="L666" s="24">
        <f>SUMIFS(L667:L670,A667:A670,"P")</f>
        <v>0</v>
      </c>
      <c r="M666" s="24">
        <f>SUMIFS(M667:M670,A667:A670,"P")</f>
        <v>0</v>
      </c>
      <c r="N666" s="25"/>
    </row>
    <row r="667">
      <c r="A667" s="1" t="s">
        <v>69</v>
      </c>
      <c r="B667" s="1">
        <v>30</v>
      </c>
      <c r="C667" s="26" t="s">
        <v>1151</v>
      </c>
      <c r="D667" t="s">
        <v>71</v>
      </c>
      <c r="E667" s="27" t="s">
        <v>1152</v>
      </c>
      <c r="F667" s="28" t="s">
        <v>674</v>
      </c>
      <c r="G667" s="29">
        <v>285</v>
      </c>
      <c r="H667" s="28">
        <v>0</v>
      </c>
      <c r="I667" s="30">
        <f>ROUND(G667*H667,P4)</f>
        <v>0</v>
      </c>
      <c r="L667" s="31">
        <v>0</v>
      </c>
      <c r="M667" s="24">
        <f>ROUND(G667*L667,P4)</f>
        <v>0</v>
      </c>
      <c r="N667" s="25" t="s">
        <v>328</v>
      </c>
      <c r="O667" s="32">
        <f>M667*AA667</f>
        <v>0</v>
      </c>
      <c r="P667" s="1">
        <v>3</v>
      </c>
      <c r="AA667" s="1">
        <f>IF(P667=1,$O$3,IF(P667=2,$O$4,$O$5))</f>
        <v>0</v>
      </c>
    </row>
    <row r="668">
      <c r="A668" s="1" t="s">
        <v>75</v>
      </c>
      <c r="E668" s="27" t="s">
        <v>71</v>
      </c>
    </row>
    <row r="669" ht="25.5">
      <c r="A669" s="1" t="s">
        <v>76</v>
      </c>
      <c r="E669" s="33" t="s">
        <v>1153</v>
      </c>
    </row>
    <row r="670" ht="165.75">
      <c r="A670" s="1" t="s">
        <v>78</v>
      </c>
      <c r="E670" s="27" t="s">
        <v>1154</v>
      </c>
    </row>
    <row r="671">
      <c r="A671" s="1" t="s">
        <v>66</v>
      </c>
      <c r="C671" s="22" t="s">
        <v>1155</v>
      </c>
      <c r="E671" s="23" t="s">
        <v>1156</v>
      </c>
      <c r="L671" s="24">
        <f>SUMIFS(L672:L691,A672:A691,"P")</f>
        <v>0</v>
      </c>
      <c r="M671" s="24">
        <f>SUMIFS(M672:M691,A672:A691,"P")</f>
        <v>0</v>
      </c>
      <c r="N671" s="25"/>
    </row>
    <row r="672" ht="25.5">
      <c r="A672" s="1" t="s">
        <v>69</v>
      </c>
      <c r="B672" s="1">
        <v>31</v>
      </c>
      <c r="C672" s="26" t="s">
        <v>1157</v>
      </c>
      <c r="D672" t="s">
        <v>71</v>
      </c>
      <c r="E672" s="27" t="s">
        <v>1158</v>
      </c>
      <c r="F672" s="28" t="s">
        <v>73</v>
      </c>
      <c r="G672" s="29">
        <v>733.5</v>
      </c>
      <c r="H672" s="28">
        <v>0</v>
      </c>
      <c r="I672" s="30">
        <f>ROUND(G672*H672,P4)</f>
        <v>0</v>
      </c>
      <c r="L672" s="31">
        <v>0</v>
      </c>
      <c r="M672" s="24">
        <f>ROUND(G672*L672,P4)</f>
        <v>0</v>
      </c>
      <c r="N672" s="25" t="s">
        <v>328</v>
      </c>
      <c r="O672" s="32">
        <f>M672*AA672</f>
        <v>0</v>
      </c>
      <c r="P672" s="1">
        <v>3</v>
      </c>
      <c r="AA672" s="1">
        <f>IF(P672=1,$O$3,IF(P672=2,$O$4,$O$5))</f>
        <v>0</v>
      </c>
    </row>
    <row r="673">
      <c r="A673" s="1" t="s">
        <v>75</v>
      </c>
      <c r="E673" s="27" t="s">
        <v>71</v>
      </c>
    </row>
    <row r="674" ht="165.75">
      <c r="A674" s="1" t="s">
        <v>76</v>
      </c>
      <c r="E674" s="33" t="s">
        <v>1159</v>
      </c>
    </row>
    <row r="675" ht="242.25">
      <c r="A675" s="1" t="s">
        <v>78</v>
      </c>
      <c r="E675" s="27" t="s">
        <v>1160</v>
      </c>
    </row>
    <row r="676" ht="25.5">
      <c r="A676" s="1" t="s">
        <v>69</v>
      </c>
      <c r="B676" s="1">
        <v>32</v>
      </c>
      <c r="C676" s="26" t="s">
        <v>1161</v>
      </c>
      <c r="D676" t="s">
        <v>71</v>
      </c>
      <c r="E676" s="27" t="s">
        <v>1162</v>
      </c>
      <c r="F676" s="28" t="s">
        <v>73</v>
      </c>
      <c r="G676" s="29">
        <v>1930.5</v>
      </c>
      <c r="H676" s="28">
        <v>0</v>
      </c>
      <c r="I676" s="30">
        <f>ROUND(G676*H676,P4)</f>
        <v>0</v>
      </c>
      <c r="L676" s="31">
        <v>0</v>
      </c>
      <c r="M676" s="24">
        <f>ROUND(G676*L676,P4)</f>
        <v>0</v>
      </c>
      <c r="N676" s="25" t="s">
        <v>328</v>
      </c>
      <c r="O676" s="32">
        <f>M676*AA676</f>
        <v>0</v>
      </c>
      <c r="P676" s="1">
        <v>3</v>
      </c>
      <c r="AA676" s="1">
        <f>IF(P676=1,$O$3,IF(P676=2,$O$4,$O$5))</f>
        <v>0</v>
      </c>
    </row>
    <row r="677">
      <c r="A677" s="1" t="s">
        <v>75</v>
      </c>
      <c r="E677" s="27" t="s">
        <v>71</v>
      </c>
    </row>
    <row r="678" ht="114.75">
      <c r="A678" s="1" t="s">
        <v>76</v>
      </c>
      <c r="E678" s="33" t="s">
        <v>1163</v>
      </c>
    </row>
    <row r="679" ht="267.75">
      <c r="A679" s="1" t="s">
        <v>78</v>
      </c>
      <c r="E679" s="27" t="s">
        <v>1164</v>
      </c>
    </row>
    <row r="680" ht="25.5">
      <c r="A680" s="1" t="s">
        <v>69</v>
      </c>
      <c r="B680" s="1">
        <v>33</v>
      </c>
      <c r="C680" s="26" t="s">
        <v>1165</v>
      </c>
      <c r="D680" t="s">
        <v>71</v>
      </c>
      <c r="E680" s="27" t="s">
        <v>1166</v>
      </c>
      <c r="F680" s="28" t="s">
        <v>73</v>
      </c>
      <c r="G680" s="29">
        <v>352.5</v>
      </c>
      <c r="H680" s="28">
        <v>0</v>
      </c>
      <c r="I680" s="30">
        <f>ROUND(G680*H680,P4)</f>
        <v>0</v>
      </c>
      <c r="L680" s="31">
        <v>0</v>
      </c>
      <c r="M680" s="24">
        <f>ROUND(G680*L680,P4)</f>
        <v>0</v>
      </c>
      <c r="N680" s="25" t="s">
        <v>328</v>
      </c>
      <c r="O680" s="32">
        <f>M680*AA680</f>
        <v>0</v>
      </c>
      <c r="P680" s="1">
        <v>3</v>
      </c>
      <c r="AA680" s="1">
        <f>IF(P680=1,$O$3,IF(P680=2,$O$4,$O$5))</f>
        <v>0</v>
      </c>
    </row>
    <row r="681">
      <c r="A681" s="1" t="s">
        <v>75</v>
      </c>
      <c r="E681" s="27" t="s">
        <v>71</v>
      </c>
    </row>
    <row r="682" ht="114.75">
      <c r="A682" s="1" t="s">
        <v>76</v>
      </c>
      <c r="E682" s="33" t="s">
        <v>1167</v>
      </c>
    </row>
    <row r="683" ht="255">
      <c r="A683" s="1" t="s">
        <v>78</v>
      </c>
      <c r="E683" s="27" t="s">
        <v>1168</v>
      </c>
    </row>
    <row r="684" ht="25.5">
      <c r="A684" s="1" t="s">
        <v>69</v>
      </c>
      <c r="B684" s="1">
        <v>34</v>
      </c>
      <c r="C684" s="26" t="s">
        <v>1169</v>
      </c>
      <c r="D684" t="s">
        <v>71</v>
      </c>
      <c r="E684" s="27" t="s">
        <v>1170</v>
      </c>
      <c r="F684" s="28" t="s">
        <v>73</v>
      </c>
      <c r="G684" s="29">
        <v>292.5</v>
      </c>
      <c r="H684" s="28">
        <v>0</v>
      </c>
      <c r="I684" s="30">
        <f>ROUND(G684*H684,P4)</f>
        <v>0</v>
      </c>
      <c r="L684" s="31">
        <v>0</v>
      </c>
      <c r="M684" s="24">
        <f>ROUND(G684*L684,P4)</f>
        <v>0</v>
      </c>
      <c r="N684" s="25" t="s">
        <v>328</v>
      </c>
      <c r="O684" s="32">
        <f>M684*AA684</f>
        <v>0</v>
      </c>
      <c r="P684" s="1">
        <v>3</v>
      </c>
      <c r="AA684" s="1">
        <f>IF(P684=1,$O$3,IF(P684=2,$O$4,$O$5))</f>
        <v>0</v>
      </c>
    </row>
    <row r="685">
      <c r="A685" s="1" t="s">
        <v>75</v>
      </c>
      <c r="E685" s="27" t="s">
        <v>71</v>
      </c>
    </row>
    <row r="686" ht="76.5">
      <c r="A686" s="1" t="s">
        <v>76</v>
      </c>
      <c r="E686" s="33" t="s">
        <v>1171</v>
      </c>
    </row>
    <row r="687" ht="267.75">
      <c r="A687" s="1" t="s">
        <v>78</v>
      </c>
      <c r="E687" s="27" t="s">
        <v>1172</v>
      </c>
    </row>
    <row r="688">
      <c r="A688" s="1" t="s">
        <v>69</v>
      </c>
      <c r="B688" s="1">
        <v>35</v>
      </c>
      <c r="C688" s="26" t="s">
        <v>1173</v>
      </c>
      <c r="D688" t="s">
        <v>71</v>
      </c>
      <c r="E688" s="27" t="s">
        <v>1174</v>
      </c>
      <c r="F688" s="28" t="s">
        <v>674</v>
      </c>
      <c r="G688" s="29">
        <v>2731</v>
      </c>
      <c r="H688" s="28">
        <v>0</v>
      </c>
      <c r="I688" s="30">
        <f>ROUND(G688*H688,P4)</f>
        <v>0</v>
      </c>
      <c r="L688" s="31">
        <v>0</v>
      </c>
      <c r="M688" s="24">
        <f>ROUND(G688*L688,P4)</f>
        <v>0</v>
      </c>
      <c r="N688" s="25" t="s">
        <v>328</v>
      </c>
      <c r="O688" s="32">
        <f>M688*AA688</f>
        <v>0</v>
      </c>
      <c r="P688" s="1">
        <v>3</v>
      </c>
      <c r="AA688" s="1">
        <f>IF(P688=1,$O$3,IF(P688=2,$O$4,$O$5))</f>
        <v>0</v>
      </c>
    </row>
    <row r="689">
      <c r="A689" s="1" t="s">
        <v>75</v>
      </c>
      <c r="E689" s="27" t="s">
        <v>71</v>
      </c>
    </row>
    <row r="690" ht="114.75">
      <c r="A690" s="1" t="s">
        <v>76</v>
      </c>
      <c r="E690" s="33" t="s">
        <v>1175</v>
      </c>
    </row>
    <row r="691" ht="178.5">
      <c r="A691" s="1" t="s">
        <v>78</v>
      </c>
      <c r="E691" s="27" t="s">
        <v>1176</v>
      </c>
    </row>
    <row r="692">
      <c r="A692" s="1" t="s">
        <v>66</v>
      </c>
      <c r="C692" s="22" t="s">
        <v>302</v>
      </c>
      <c r="E692" s="23" t="s">
        <v>1177</v>
      </c>
      <c r="L692" s="24">
        <f>SUMIFS(L693:L728,A693:A728,"P")</f>
        <v>0</v>
      </c>
      <c r="M692" s="24">
        <f>SUMIFS(M693:M728,A693:A728,"P")</f>
        <v>0</v>
      </c>
      <c r="N692" s="25"/>
    </row>
    <row r="693">
      <c r="A693" s="1" t="s">
        <v>69</v>
      </c>
      <c r="B693" s="1">
        <v>36</v>
      </c>
      <c r="C693" s="26" t="s">
        <v>1178</v>
      </c>
      <c r="D693" t="s">
        <v>71</v>
      </c>
      <c r="E693" s="27" t="s">
        <v>1179</v>
      </c>
      <c r="F693" s="28" t="s">
        <v>85</v>
      </c>
      <c r="G693" s="29">
        <v>68</v>
      </c>
      <c r="H693" s="28">
        <v>0</v>
      </c>
      <c r="I693" s="30">
        <f>ROUND(G693*H693,P4)</f>
        <v>0</v>
      </c>
      <c r="L693" s="31">
        <v>0</v>
      </c>
      <c r="M693" s="24">
        <f>ROUND(G693*L693,P4)</f>
        <v>0</v>
      </c>
      <c r="N693" s="25" t="s">
        <v>328</v>
      </c>
      <c r="O693" s="32">
        <f>M693*AA693</f>
        <v>0</v>
      </c>
      <c r="P693" s="1">
        <v>3</v>
      </c>
      <c r="AA693" s="1">
        <f>IF(P693=1,$O$3,IF(P693=2,$O$4,$O$5))</f>
        <v>0</v>
      </c>
    </row>
    <row r="694">
      <c r="A694" s="1" t="s">
        <v>75</v>
      </c>
      <c r="E694" s="27" t="s">
        <v>71</v>
      </c>
    </row>
    <row r="695" ht="51">
      <c r="A695" s="1" t="s">
        <v>76</v>
      </c>
      <c r="E695" s="33" t="s">
        <v>1180</v>
      </c>
    </row>
    <row r="696" ht="255">
      <c r="A696" s="1" t="s">
        <v>78</v>
      </c>
      <c r="E696" s="27" t="s">
        <v>1181</v>
      </c>
    </row>
    <row r="697">
      <c r="A697" s="1" t="s">
        <v>69</v>
      </c>
      <c r="B697" s="1">
        <v>37</v>
      </c>
      <c r="C697" s="26" t="s">
        <v>1182</v>
      </c>
      <c r="D697" t="s">
        <v>71</v>
      </c>
      <c r="E697" s="27" t="s">
        <v>1183</v>
      </c>
      <c r="F697" s="28" t="s">
        <v>85</v>
      </c>
      <c r="G697" s="29">
        <v>337</v>
      </c>
      <c r="H697" s="28">
        <v>0</v>
      </c>
      <c r="I697" s="30">
        <f>ROUND(G697*H697,P4)</f>
        <v>0</v>
      </c>
      <c r="L697" s="31">
        <v>0</v>
      </c>
      <c r="M697" s="24">
        <f>ROUND(G697*L697,P4)</f>
        <v>0</v>
      </c>
      <c r="N697" s="25" t="s">
        <v>328</v>
      </c>
      <c r="O697" s="32">
        <f>M697*AA697</f>
        <v>0</v>
      </c>
      <c r="P697" s="1">
        <v>3</v>
      </c>
      <c r="AA697" s="1">
        <f>IF(P697=1,$O$3,IF(P697=2,$O$4,$O$5))</f>
        <v>0</v>
      </c>
    </row>
    <row r="698">
      <c r="A698" s="1" t="s">
        <v>75</v>
      </c>
      <c r="E698" s="27" t="s">
        <v>71</v>
      </c>
    </row>
    <row r="699" ht="63.75">
      <c r="A699" s="1" t="s">
        <v>76</v>
      </c>
      <c r="E699" s="33" t="s">
        <v>1184</v>
      </c>
    </row>
    <row r="700" ht="242.25">
      <c r="A700" s="1" t="s">
        <v>78</v>
      </c>
      <c r="E700" s="27" t="s">
        <v>1185</v>
      </c>
    </row>
    <row r="701">
      <c r="A701" s="1" t="s">
        <v>69</v>
      </c>
      <c r="B701" s="1">
        <v>38</v>
      </c>
      <c r="C701" s="26" t="s">
        <v>304</v>
      </c>
      <c r="D701" t="s">
        <v>71</v>
      </c>
      <c r="E701" s="27" t="s">
        <v>305</v>
      </c>
      <c r="F701" s="28" t="s">
        <v>85</v>
      </c>
      <c r="G701" s="29">
        <v>839</v>
      </c>
      <c r="H701" s="28">
        <v>0</v>
      </c>
      <c r="I701" s="30">
        <f>ROUND(G701*H701,P4)</f>
        <v>0</v>
      </c>
      <c r="L701" s="31">
        <v>0</v>
      </c>
      <c r="M701" s="24">
        <f>ROUND(G701*L701,P4)</f>
        <v>0</v>
      </c>
      <c r="N701" s="25" t="s">
        <v>328</v>
      </c>
      <c r="O701" s="32">
        <f>M701*AA701</f>
        <v>0</v>
      </c>
      <c r="P701" s="1">
        <v>3</v>
      </c>
      <c r="AA701" s="1">
        <f>IF(P701=1,$O$3,IF(P701=2,$O$4,$O$5))</f>
        <v>0</v>
      </c>
    </row>
    <row r="702">
      <c r="A702" s="1" t="s">
        <v>75</v>
      </c>
      <c r="E702" s="27" t="s">
        <v>71</v>
      </c>
    </row>
    <row r="703" ht="63.75">
      <c r="A703" s="1" t="s">
        <v>76</v>
      </c>
      <c r="E703" s="33" t="s">
        <v>1186</v>
      </c>
    </row>
    <row r="704" ht="242.25">
      <c r="A704" s="1" t="s">
        <v>78</v>
      </c>
      <c r="E704" s="27" t="s">
        <v>307</v>
      </c>
    </row>
    <row r="705">
      <c r="A705" s="1" t="s">
        <v>69</v>
      </c>
      <c r="B705" s="1">
        <v>39</v>
      </c>
      <c r="C705" s="26" t="s">
        <v>1187</v>
      </c>
      <c r="D705" t="s">
        <v>71</v>
      </c>
      <c r="E705" s="27" t="s">
        <v>1188</v>
      </c>
      <c r="F705" s="28" t="s">
        <v>96</v>
      </c>
      <c r="G705" s="29">
        <v>7</v>
      </c>
      <c r="H705" s="28">
        <v>0</v>
      </c>
      <c r="I705" s="30">
        <f>ROUND(G705*H705,P4)</f>
        <v>0</v>
      </c>
      <c r="L705" s="31">
        <v>0</v>
      </c>
      <c r="M705" s="24">
        <f>ROUND(G705*L705,P4)</f>
        <v>0</v>
      </c>
      <c r="N705" s="25" t="s">
        <v>328</v>
      </c>
      <c r="O705" s="32">
        <f>M705*AA705</f>
        <v>0</v>
      </c>
      <c r="P705" s="1">
        <v>3</v>
      </c>
      <c r="AA705" s="1">
        <f>IF(P705=1,$O$3,IF(P705=2,$O$4,$O$5))</f>
        <v>0</v>
      </c>
    </row>
    <row r="706">
      <c r="A706" s="1" t="s">
        <v>75</v>
      </c>
      <c r="E706" s="27" t="s">
        <v>71</v>
      </c>
    </row>
    <row r="707" ht="89.25">
      <c r="A707" s="1" t="s">
        <v>76</v>
      </c>
      <c r="E707" s="33" t="s">
        <v>1189</v>
      </c>
    </row>
    <row r="708" ht="409.5">
      <c r="A708" s="1" t="s">
        <v>78</v>
      </c>
      <c r="E708" s="27" t="s">
        <v>1190</v>
      </c>
    </row>
    <row r="709">
      <c r="A709" s="1" t="s">
        <v>69</v>
      </c>
      <c r="B709" s="1">
        <v>40</v>
      </c>
      <c r="C709" s="26" t="s">
        <v>1191</v>
      </c>
      <c r="D709" t="s">
        <v>71</v>
      </c>
      <c r="E709" s="27" t="s">
        <v>1192</v>
      </c>
      <c r="F709" s="28" t="s">
        <v>96</v>
      </c>
      <c r="G709" s="29">
        <v>9</v>
      </c>
      <c r="H709" s="28">
        <v>0</v>
      </c>
      <c r="I709" s="30">
        <f>ROUND(G709*H709,P4)</f>
        <v>0</v>
      </c>
      <c r="L709" s="31">
        <v>0</v>
      </c>
      <c r="M709" s="24">
        <f>ROUND(G709*L709,P4)</f>
        <v>0</v>
      </c>
      <c r="N709" s="25" t="s">
        <v>328</v>
      </c>
      <c r="O709" s="32">
        <f>M709*AA709</f>
        <v>0</v>
      </c>
      <c r="P709" s="1">
        <v>3</v>
      </c>
      <c r="AA709" s="1">
        <f>IF(P709=1,$O$3,IF(P709=2,$O$4,$O$5))</f>
        <v>0</v>
      </c>
    </row>
    <row r="710">
      <c r="A710" s="1" t="s">
        <v>75</v>
      </c>
      <c r="E710" s="27" t="s">
        <v>71</v>
      </c>
    </row>
    <row r="711" ht="76.5">
      <c r="A711" s="1" t="s">
        <v>76</v>
      </c>
      <c r="E711" s="33" t="s">
        <v>1193</v>
      </c>
    </row>
    <row r="712" ht="89.25">
      <c r="A712" s="1" t="s">
        <v>78</v>
      </c>
      <c r="E712" s="27" t="s">
        <v>1194</v>
      </c>
    </row>
    <row r="713">
      <c r="A713" s="1" t="s">
        <v>69</v>
      </c>
      <c r="B713" s="1">
        <v>41</v>
      </c>
      <c r="C713" s="26" t="s">
        <v>1195</v>
      </c>
      <c r="D713" t="s">
        <v>71</v>
      </c>
      <c r="E713" s="27" t="s">
        <v>1196</v>
      </c>
      <c r="F713" s="28" t="s">
        <v>96</v>
      </c>
      <c r="G713" s="29">
        <v>7</v>
      </c>
      <c r="H713" s="28">
        <v>0</v>
      </c>
      <c r="I713" s="30">
        <f>ROUND(G713*H713,P4)</f>
        <v>0</v>
      </c>
      <c r="L713" s="31">
        <v>0</v>
      </c>
      <c r="M713" s="24">
        <f>ROUND(G713*L713,P4)</f>
        <v>0</v>
      </c>
      <c r="N713" s="25" t="s">
        <v>328</v>
      </c>
      <c r="O713" s="32">
        <f>M713*AA713</f>
        <v>0</v>
      </c>
      <c r="P713" s="1">
        <v>3</v>
      </c>
      <c r="AA713" s="1">
        <f>IF(P713=1,$O$3,IF(P713=2,$O$4,$O$5))</f>
        <v>0</v>
      </c>
    </row>
    <row r="714">
      <c r="A714" s="1" t="s">
        <v>75</v>
      </c>
      <c r="E714" s="27" t="s">
        <v>71</v>
      </c>
    </row>
    <row r="715" ht="76.5">
      <c r="A715" s="1" t="s">
        <v>76</v>
      </c>
      <c r="E715" s="33" t="s">
        <v>1197</v>
      </c>
    </row>
    <row r="716" ht="153">
      <c r="A716" s="1" t="s">
        <v>78</v>
      </c>
      <c r="E716" s="27" t="s">
        <v>1198</v>
      </c>
    </row>
    <row r="717">
      <c r="A717" s="1" t="s">
        <v>69</v>
      </c>
      <c r="B717" s="1">
        <v>42</v>
      </c>
      <c r="C717" s="26" t="s">
        <v>1199</v>
      </c>
      <c r="D717" t="s">
        <v>71</v>
      </c>
      <c r="E717" s="27" t="s">
        <v>1200</v>
      </c>
      <c r="F717" s="28" t="s">
        <v>73</v>
      </c>
      <c r="G717" s="29">
        <v>24</v>
      </c>
      <c r="H717" s="28">
        <v>0</v>
      </c>
      <c r="I717" s="30">
        <f>ROUND(G717*H717,P4)</f>
        <v>0</v>
      </c>
      <c r="L717" s="31">
        <v>0</v>
      </c>
      <c r="M717" s="24">
        <f>ROUND(G717*L717,P4)</f>
        <v>0</v>
      </c>
      <c r="N717" s="25" t="s">
        <v>328</v>
      </c>
      <c r="O717" s="32">
        <f>M717*AA717</f>
        <v>0</v>
      </c>
      <c r="P717" s="1">
        <v>3</v>
      </c>
      <c r="AA717" s="1">
        <f>IF(P717=1,$O$3,IF(P717=2,$O$4,$O$5))</f>
        <v>0</v>
      </c>
    </row>
    <row r="718">
      <c r="A718" s="1" t="s">
        <v>75</v>
      </c>
      <c r="E718" s="27" t="s">
        <v>71</v>
      </c>
    </row>
    <row r="719" ht="51">
      <c r="A719" s="1" t="s">
        <v>76</v>
      </c>
      <c r="E719" s="33" t="s">
        <v>1201</v>
      </c>
    </row>
    <row r="720" ht="357">
      <c r="A720" s="1" t="s">
        <v>78</v>
      </c>
      <c r="E720" s="27" t="s">
        <v>1130</v>
      </c>
    </row>
    <row r="721">
      <c r="A721" s="1" t="s">
        <v>69</v>
      </c>
      <c r="B721" s="1">
        <v>43</v>
      </c>
      <c r="C721" s="26" t="s">
        <v>1202</v>
      </c>
      <c r="D721" t="s">
        <v>71</v>
      </c>
      <c r="E721" s="27" t="s">
        <v>1203</v>
      </c>
      <c r="F721" s="28" t="s">
        <v>73</v>
      </c>
      <c r="G721" s="29">
        <v>14</v>
      </c>
      <c r="H721" s="28">
        <v>0</v>
      </c>
      <c r="I721" s="30">
        <f>ROUND(G721*H721,P4)</f>
        <v>0</v>
      </c>
      <c r="L721" s="31">
        <v>0</v>
      </c>
      <c r="M721" s="24">
        <f>ROUND(G721*L721,P4)</f>
        <v>0</v>
      </c>
      <c r="N721" s="25" t="s">
        <v>328</v>
      </c>
      <c r="O721" s="32">
        <f>M721*AA721</f>
        <v>0</v>
      </c>
      <c r="P721" s="1">
        <v>3</v>
      </c>
      <c r="AA721" s="1">
        <f>IF(P721=1,$O$3,IF(P721=2,$O$4,$O$5))</f>
        <v>0</v>
      </c>
    </row>
    <row r="722">
      <c r="A722" s="1" t="s">
        <v>75</v>
      </c>
      <c r="E722" s="27" t="s">
        <v>71</v>
      </c>
    </row>
    <row r="723" ht="51">
      <c r="A723" s="1" t="s">
        <v>76</v>
      </c>
      <c r="E723" s="33" t="s">
        <v>1204</v>
      </c>
    </row>
    <row r="724" ht="357">
      <c r="A724" s="1" t="s">
        <v>78</v>
      </c>
      <c r="E724" s="27" t="s">
        <v>1130</v>
      </c>
    </row>
    <row r="725" ht="25.5">
      <c r="A725" s="1" t="s">
        <v>69</v>
      </c>
      <c r="B725" s="1">
        <v>44</v>
      </c>
      <c r="C725" s="26" t="s">
        <v>1205</v>
      </c>
      <c r="D725" t="s">
        <v>71</v>
      </c>
      <c r="E725" s="27" t="s">
        <v>1206</v>
      </c>
      <c r="F725" s="28" t="s">
        <v>96</v>
      </c>
      <c r="G725" s="29">
        <v>16</v>
      </c>
      <c r="H725" s="28">
        <v>0</v>
      </c>
      <c r="I725" s="30">
        <f>ROUND(G725*H725,P4)</f>
        <v>0</v>
      </c>
      <c r="L725" s="31">
        <v>0</v>
      </c>
      <c r="M725" s="24">
        <f>ROUND(G725*L725,P4)</f>
        <v>0</v>
      </c>
      <c r="N725" s="25" t="s">
        <v>406</v>
      </c>
      <c r="O725" s="32">
        <f>M725*AA725</f>
        <v>0</v>
      </c>
      <c r="P725" s="1">
        <v>3</v>
      </c>
      <c r="AA725" s="1">
        <f>IF(P725=1,$O$3,IF(P725=2,$O$4,$O$5))</f>
        <v>0</v>
      </c>
    </row>
    <row r="726">
      <c r="A726" s="1" t="s">
        <v>75</v>
      </c>
      <c r="E726" s="27" t="s">
        <v>71</v>
      </c>
    </row>
    <row r="727" ht="63.75">
      <c r="A727" s="1" t="s">
        <v>76</v>
      </c>
      <c r="E727" s="33" t="s">
        <v>1207</v>
      </c>
    </row>
    <row r="728" ht="25.5">
      <c r="A728" s="1" t="s">
        <v>78</v>
      </c>
      <c r="E728" s="27" t="s">
        <v>1208</v>
      </c>
    </row>
    <row r="729">
      <c r="A729" s="1" t="s">
        <v>66</v>
      </c>
      <c r="C729" s="22" t="s">
        <v>847</v>
      </c>
      <c r="E729" s="23" t="s">
        <v>848</v>
      </c>
      <c r="L729" s="24">
        <f>SUMIFS(L730:L737,A730:A737,"P")</f>
        <v>0</v>
      </c>
      <c r="M729" s="24">
        <f>SUMIFS(M730:M737,A730:A737,"P")</f>
        <v>0</v>
      </c>
      <c r="N729" s="25"/>
    </row>
    <row r="730">
      <c r="A730" s="1" t="s">
        <v>69</v>
      </c>
      <c r="B730" s="1">
        <v>45</v>
      </c>
      <c r="C730" s="26" t="s">
        <v>1209</v>
      </c>
      <c r="D730" t="s">
        <v>71</v>
      </c>
      <c r="E730" s="27" t="s">
        <v>1210</v>
      </c>
      <c r="F730" s="28" t="s">
        <v>674</v>
      </c>
      <c r="G730" s="29">
        <v>8.6500000000000004</v>
      </c>
      <c r="H730" s="28">
        <v>0</v>
      </c>
      <c r="I730" s="30">
        <f>ROUND(G730*H730,P4)</f>
        <v>0</v>
      </c>
      <c r="L730" s="31">
        <v>0</v>
      </c>
      <c r="M730" s="24">
        <f>ROUND(G730*L730,P4)</f>
        <v>0</v>
      </c>
      <c r="N730" s="25" t="s">
        <v>328</v>
      </c>
      <c r="O730" s="32">
        <f>M730*AA730</f>
        <v>0</v>
      </c>
      <c r="P730" s="1">
        <v>3</v>
      </c>
      <c r="AA730" s="1">
        <f>IF(P730=1,$O$3,IF(P730=2,$O$4,$O$5))</f>
        <v>0</v>
      </c>
    </row>
    <row r="731">
      <c r="A731" s="1" t="s">
        <v>75</v>
      </c>
      <c r="E731" s="27" t="s">
        <v>71</v>
      </c>
    </row>
    <row r="732" ht="102">
      <c r="A732" s="1" t="s">
        <v>76</v>
      </c>
      <c r="E732" s="33" t="s">
        <v>1211</v>
      </c>
    </row>
    <row r="733" ht="267.75">
      <c r="A733" s="1" t="s">
        <v>78</v>
      </c>
      <c r="E733" s="27" t="s">
        <v>1212</v>
      </c>
    </row>
    <row r="734">
      <c r="A734" s="1" t="s">
        <v>69</v>
      </c>
      <c r="B734" s="1">
        <v>46</v>
      </c>
      <c r="C734" s="26" t="s">
        <v>1213</v>
      </c>
      <c r="D734" t="s">
        <v>71</v>
      </c>
      <c r="E734" s="27" t="s">
        <v>1214</v>
      </c>
      <c r="F734" s="28" t="s">
        <v>96</v>
      </c>
      <c r="G734" s="29">
        <v>1</v>
      </c>
      <c r="H734" s="28">
        <v>0</v>
      </c>
      <c r="I734" s="30">
        <f>ROUND(G734*H734,P4)</f>
        <v>0</v>
      </c>
      <c r="L734" s="31">
        <v>0</v>
      </c>
      <c r="M734" s="24">
        <f>ROUND(G734*L734,P4)</f>
        <v>0</v>
      </c>
      <c r="N734" s="25" t="s">
        <v>328</v>
      </c>
      <c r="O734" s="32">
        <f>M734*AA734</f>
        <v>0</v>
      </c>
      <c r="P734" s="1">
        <v>3</v>
      </c>
      <c r="AA734" s="1">
        <f>IF(P734=1,$O$3,IF(P734=2,$O$4,$O$5))</f>
        <v>0</v>
      </c>
    </row>
    <row r="735">
      <c r="A735" s="1" t="s">
        <v>75</v>
      </c>
      <c r="E735" s="27" t="s">
        <v>71</v>
      </c>
    </row>
    <row r="736" ht="63.75">
      <c r="A736" s="1" t="s">
        <v>76</v>
      </c>
      <c r="E736" s="33" t="s">
        <v>1215</v>
      </c>
    </row>
    <row r="737" ht="127.5">
      <c r="A737" s="1" t="s">
        <v>78</v>
      </c>
      <c r="E737" s="27" t="s">
        <v>1216</v>
      </c>
    </row>
    <row r="738">
      <c r="A738" s="1" t="s">
        <v>66</v>
      </c>
      <c r="C738" s="22" t="s">
        <v>886</v>
      </c>
      <c r="E738" s="23" t="s">
        <v>887</v>
      </c>
      <c r="L738" s="24">
        <f>SUMIFS(L739:L750,A739:A750,"P")</f>
        <v>0</v>
      </c>
      <c r="M738" s="24">
        <f>SUMIFS(M739:M750,A739:A750,"P")</f>
        <v>0</v>
      </c>
      <c r="N738" s="25"/>
    </row>
    <row r="739">
      <c r="A739" s="1" t="s">
        <v>69</v>
      </c>
      <c r="B739" s="1">
        <v>47</v>
      </c>
      <c r="C739" s="26" t="s">
        <v>1217</v>
      </c>
      <c r="D739" t="s">
        <v>71</v>
      </c>
      <c r="E739" s="27" t="s">
        <v>1218</v>
      </c>
      <c r="F739" s="28" t="s">
        <v>73</v>
      </c>
      <c r="G739" s="29">
        <v>169</v>
      </c>
      <c r="H739" s="28">
        <v>0</v>
      </c>
      <c r="I739" s="30">
        <f>ROUND(G739*H739,P4)</f>
        <v>0</v>
      </c>
      <c r="L739" s="31">
        <v>0</v>
      </c>
      <c r="M739" s="24">
        <f>ROUND(G739*L739,P4)</f>
        <v>0</v>
      </c>
      <c r="N739" s="25" t="s">
        <v>328</v>
      </c>
      <c r="O739" s="32">
        <f>M739*AA739</f>
        <v>0</v>
      </c>
      <c r="P739" s="1">
        <v>3</v>
      </c>
      <c r="AA739" s="1">
        <f>IF(P739=1,$O$3,IF(P739=2,$O$4,$O$5))</f>
        <v>0</v>
      </c>
    </row>
    <row r="740">
      <c r="A740" s="1" t="s">
        <v>75</v>
      </c>
      <c r="E740" s="27" t="s">
        <v>71</v>
      </c>
    </row>
    <row r="741" ht="63.75">
      <c r="A741" s="1" t="s">
        <v>76</v>
      </c>
      <c r="E741" s="33" t="s">
        <v>1219</v>
      </c>
    </row>
    <row r="742" ht="114.75">
      <c r="A742" s="1" t="s">
        <v>78</v>
      </c>
      <c r="E742" s="27" t="s">
        <v>1220</v>
      </c>
    </row>
    <row r="743">
      <c r="A743" s="1" t="s">
        <v>69</v>
      </c>
      <c r="B743" s="1">
        <v>48</v>
      </c>
      <c r="C743" s="26" t="s">
        <v>1221</v>
      </c>
      <c r="D743" t="s">
        <v>71</v>
      </c>
      <c r="E743" s="27" t="s">
        <v>1222</v>
      </c>
      <c r="F743" s="28" t="s">
        <v>73</v>
      </c>
      <c r="G743" s="29">
        <v>22.727</v>
      </c>
      <c r="H743" s="28">
        <v>0</v>
      </c>
      <c r="I743" s="30">
        <f>ROUND(G743*H743,P4)</f>
        <v>0</v>
      </c>
      <c r="L743" s="31">
        <v>0</v>
      </c>
      <c r="M743" s="24">
        <f>ROUND(G743*L743,P4)</f>
        <v>0</v>
      </c>
      <c r="N743" s="25" t="s">
        <v>328</v>
      </c>
      <c r="O743" s="32">
        <f>M743*AA743</f>
        <v>0</v>
      </c>
      <c r="P743" s="1">
        <v>3</v>
      </c>
      <c r="AA743" s="1">
        <f>IF(P743=1,$O$3,IF(P743=2,$O$4,$O$5))</f>
        <v>0</v>
      </c>
    </row>
    <row r="744">
      <c r="A744" s="1" t="s">
        <v>75</v>
      </c>
      <c r="E744" s="27" t="s">
        <v>71</v>
      </c>
    </row>
    <row r="745" ht="76.5">
      <c r="A745" s="1" t="s">
        <v>76</v>
      </c>
      <c r="E745" s="33" t="s">
        <v>1223</v>
      </c>
    </row>
    <row r="746" ht="102">
      <c r="A746" s="1" t="s">
        <v>78</v>
      </c>
      <c r="E746" s="27" t="s">
        <v>1224</v>
      </c>
    </row>
    <row r="747">
      <c r="A747" s="1" t="s">
        <v>69</v>
      </c>
      <c r="B747" s="1">
        <v>49</v>
      </c>
      <c r="C747" s="26" t="s">
        <v>1225</v>
      </c>
      <c r="D747" t="s">
        <v>71</v>
      </c>
      <c r="E747" s="27" t="s">
        <v>1226</v>
      </c>
      <c r="F747" s="28" t="s">
        <v>319</v>
      </c>
      <c r="G747" s="29">
        <v>1</v>
      </c>
      <c r="H747" s="28">
        <v>0</v>
      </c>
      <c r="I747" s="30">
        <f>ROUND(G747*H747,P4)</f>
        <v>0</v>
      </c>
      <c r="L747" s="31">
        <v>0</v>
      </c>
      <c r="M747" s="24">
        <f>ROUND(G747*L747,P4)</f>
        <v>0</v>
      </c>
      <c r="N747" s="25" t="s">
        <v>328</v>
      </c>
      <c r="O747" s="32">
        <f>M747*AA747</f>
        <v>0</v>
      </c>
      <c r="P747" s="1">
        <v>3</v>
      </c>
      <c r="AA747" s="1">
        <f>IF(P747=1,$O$3,IF(P747=2,$O$4,$O$5))</f>
        <v>0</v>
      </c>
    </row>
    <row r="748">
      <c r="A748" s="1" t="s">
        <v>75</v>
      </c>
      <c r="E748" s="27" t="s">
        <v>71</v>
      </c>
    </row>
    <row r="749" ht="63.75">
      <c r="A749" s="1" t="s">
        <v>76</v>
      </c>
      <c r="E749" s="33" t="s">
        <v>1227</v>
      </c>
    </row>
    <row r="750" ht="102">
      <c r="A750" s="1" t="s">
        <v>78</v>
      </c>
      <c r="E750" s="27" t="s">
        <v>1228</v>
      </c>
    </row>
    <row r="751">
      <c r="A751" s="1" t="s">
        <v>66</v>
      </c>
      <c r="C751" s="22" t="s">
        <v>314</v>
      </c>
      <c r="E751" s="23" t="s">
        <v>315</v>
      </c>
      <c r="L751" s="24">
        <f>SUMIFS(L752:L767,A752:A767,"P")</f>
        <v>0</v>
      </c>
      <c r="M751" s="24">
        <f>SUMIFS(M752:M767,A752:A767,"P")</f>
        <v>0</v>
      </c>
      <c r="N751" s="25"/>
    </row>
    <row r="752" ht="38.25">
      <c r="A752" s="1" t="s">
        <v>69</v>
      </c>
      <c r="B752" s="1">
        <v>50</v>
      </c>
      <c r="C752" s="26" t="s">
        <v>316</v>
      </c>
      <c r="D752" t="s">
        <v>317</v>
      </c>
      <c r="E752" s="27" t="s">
        <v>1229</v>
      </c>
      <c r="F752" s="28" t="s">
        <v>319</v>
      </c>
      <c r="G752" s="29">
        <v>3648</v>
      </c>
      <c r="H752" s="28">
        <v>0</v>
      </c>
      <c r="I752" s="30">
        <f>ROUND(G752*H752,P4)</f>
        <v>0</v>
      </c>
      <c r="L752" s="31">
        <v>0</v>
      </c>
      <c r="M752" s="24">
        <f>ROUND(G752*L752,P4)</f>
        <v>0</v>
      </c>
      <c r="N752" s="25" t="s">
        <v>406</v>
      </c>
      <c r="O752" s="32">
        <f>M752*AA752</f>
        <v>0</v>
      </c>
      <c r="P752" s="1">
        <v>3</v>
      </c>
      <c r="AA752" s="1">
        <f>IF(P752=1,$O$3,IF(P752=2,$O$4,$O$5))</f>
        <v>0</v>
      </c>
    </row>
    <row r="753">
      <c r="A753" s="1" t="s">
        <v>75</v>
      </c>
      <c r="E753" s="27" t="s">
        <v>320</v>
      </c>
    </row>
    <row r="754" ht="114.75">
      <c r="A754" s="1" t="s">
        <v>76</v>
      </c>
      <c r="E754" s="33" t="s">
        <v>1230</v>
      </c>
    </row>
    <row r="755" ht="89.25">
      <c r="A755" s="1" t="s">
        <v>78</v>
      </c>
      <c r="E755" s="27" t="s">
        <v>1008</v>
      </c>
    </row>
    <row r="756" ht="38.25">
      <c r="A756" s="1" t="s">
        <v>69</v>
      </c>
      <c r="B756" s="1">
        <v>51</v>
      </c>
      <c r="C756" s="26" t="s">
        <v>1231</v>
      </c>
      <c r="D756" t="s">
        <v>1232</v>
      </c>
      <c r="E756" s="27" t="s">
        <v>1233</v>
      </c>
      <c r="F756" s="28" t="s">
        <v>319</v>
      </c>
      <c r="G756" s="29">
        <v>173.12</v>
      </c>
      <c r="H756" s="28">
        <v>0</v>
      </c>
      <c r="I756" s="30">
        <f>ROUND(G756*H756,P4)</f>
        <v>0</v>
      </c>
      <c r="L756" s="31">
        <v>0</v>
      </c>
      <c r="M756" s="24">
        <f>ROUND(G756*L756,P4)</f>
        <v>0</v>
      </c>
      <c r="N756" s="25" t="s">
        <v>406</v>
      </c>
      <c r="O756" s="32">
        <f>M756*AA756</f>
        <v>0</v>
      </c>
      <c r="P756" s="1">
        <v>3</v>
      </c>
      <c r="AA756" s="1">
        <f>IF(P756=1,$O$3,IF(P756=2,$O$4,$O$5))</f>
        <v>0</v>
      </c>
    </row>
    <row r="757">
      <c r="A757" s="1" t="s">
        <v>75</v>
      </c>
      <c r="E757" s="27" t="s">
        <v>320</v>
      </c>
    </row>
    <row r="758" ht="102">
      <c r="A758" s="1" t="s">
        <v>76</v>
      </c>
      <c r="E758" s="33" t="s">
        <v>1234</v>
      </c>
    </row>
    <row r="759" ht="89.25">
      <c r="A759" s="1" t="s">
        <v>78</v>
      </c>
      <c r="E759" s="27" t="s">
        <v>1008</v>
      </c>
    </row>
    <row r="760" ht="25.5">
      <c r="A760" s="1" t="s">
        <v>69</v>
      </c>
      <c r="B760" s="1">
        <v>52</v>
      </c>
      <c r="C760" s="26" t="s">
        <v>1235</v>
      </c>
      <c r="D760" t="s">
        <v>1236</v>
      </c>
      <c r="E760" s="27" t="s">
        <v>1237</v>
      </c>
      <c r="F760" s="28" t="s">
        <v>319</v>
      </c>
      <c r="G760" s="29">
        <v>423</v>
      </c>
      <c r="H760" s="28">
        <v>0</v>
      </c>
      <c r="I760" s="30">
        <f>ROUND(G760*H760,P4)</f>
        <v>0</v>
      </c>
      <c r="L760" s="31">
        <v>0</v>
      </c>
      <c r="M760" s="24">
        <f>ROUND(G760*L760,P4)</f>
        <v>0</v>
      </c>
      <c r="N760" s="25" t="s">
        <v>406</v>
      </c>
      <c r="O760" s="32">
        <f>M760*AA760</f>
        <v>0</v>
      </c>
      <c r="P760" s="1">
        <v>3</v>
      </c>
      <c r="AA760" s="1">
        <f>IF(P760=1,$O$3,IF(P760=2,$O$4,$O$5))</f>
        <v>0</v>
      </c>
    </row>
    <row r="761">
      <c r="A761" s="1" t="s">
        <v>75</v>
      </c>
      <c r="E761" s="27" t="s">
        <v>320</v>
      </c>
    </row>
    <row r="762" ht="76.5">
      <c r="A762" s="1" t="s">
        <v>76</v>
      </c>
      <c r="E762" s="33" t="s">
        <v>1238</v>
      </c>
    </row>
    <row r="763" ht="89.25">
      <c r="A763" s="1" t="s">
        <v>78</v>
      </c>
      <c r="E763" s="27" t="s">
        <v>1008</v>
      </c>
    </row>
    <row r="764" ht="25.5">
      <c r="A764" s="1" t="s">
        <v>69</v>
      </c>
      <c r="B764" s="1">
        <v>53</v>
      </c>
      <c r="C764" s="26" t="s">
        <v>1033</v>
      </c>
      <c r="D764" t="s">
        <v>1034</v>
      </c>
      <c r="E764" s="27" t="s">
        <v>1035</v>
      </c>
      <c r="F764" s="28" t="s">
        <v>319</v>
      </c>
      <c r="G764" s="29">
        <v>1</v>
      </c>
      <c r="H764" s="28">
        <v>0</v>
      </c>
      <c r="I764" s="30">
        <f>ROUND(G764*H764,P4)</f>
        <v>0</v>
      </c>
      <c r="L764" s="31">
        <v>0</v>
      </c>
      <c r="M764" s="24">
        <f>ROUND(G764*L764,P4)</f>
        <v>0</v>
      </c>
      <c r="N764" s="25" t="s">
        <v>406</v>
      </c>
      <c r="O764" s="32">
        <f>M764*AA764</f>
        <v>0</v>
      </c>
      <c r="P764" s="1">
        <v>3</v>
      </c>
      <c r="AA764" s="1">
        <f>IF(P764=1,$O$3,IF(P764=2,$O$4,$O$5))</f>
        <v>0</v>
      </c>
    </row>
    <row r="765">
      <c r="A765" s="1" t="s">
        <v>75</v>
      </c>
      <c r="E765" s="27" t="s">
        <v>320</v>
      </c>
    </row>
    <row r="766" ht="76.5">
      <c r="A766" s="1" t="s">
        <v>76</v>
      </c>
      <c r="E766" s="33" t="s">
        <v>1239</v>
      </c>
    </row>
    <row r="767" ht="89.25">
      <c r="A767" s="1" t="s">
        <v>78</v>
      </c>
      <c r="E767" s="27" t="s">
        <v>1008</v>
      </c>
    </row>
    <row r="768">
      <c r="A768" s="1" t="s">
        <v>63</v>
      </c>
      <c r="C768" s="22" t="s">
        <v>1240</v>
      </c>
      <c r="E768" s="23" t="s">
        <v>1241</v>
      </c>
      <c r="L768" s="24">
        <f>L769+L842+L875+L884+L909+L926+L931+L972+L985+L998</f>
        <v>0</v>
      </c>
      <c r="M768" s="24">
        <f>M769+M842+M875+M884+M909+M926+M931+M972+M985+M998</f>
        <v>0</v>
      </c>
      <c r="N768" s="25"/>
    </row>
    <row r="769">
      <c r="A769" s="1" t="s">
        <v>66</v>
      </c>
      <c r="C769" s="22" t="s">
        <v>67</v>
      </c>
      <c r="E769" s="23" t="s">
        <v>68</v>
      </c>
      <c r="L769" s="24">
        <f>SUMIFS(L770:L841,A770:A841,"P")</f>
        <v>0</v>
      </c>
      <c r="M769" s="24">
        <f>SUMIFS(M770:M841,A770:A841,"P")</f>
        <v>0</v>
      </c>
      <c r="N769" s="25"/>
    </row>
    <row r="770">
      <c r="A770" s="1" t="s">
        <v>69</v>
      </c>
      <c r="B770" s="1">
        <v>1</v>
      </c>
      <c r="C770" s="26" t="s">
        <v>1043</v>
      </c>
      <c r="D770" t="s">
        <v>71</v>
      </c>
      <c r="E770" s="27" t="s">
        <v>1044</v>
      </c>
      <c r="F770" s="28" t="s">
        <v>250</v>
      </c>
      <c r="G770" s="29">
        <v>50</v>
      </c>
      <c r="H770" s="28">
        <v>0</v>
      </c>
      <c r="I770" s="30">
        <f>ROUND(G770*H770,P4)</f>
        <v>0</v>
      </c>
      <c r="L770" s="31">
        <v>0</v>
      </c>
      <c r="M770" s="24">
        <f>ROUND(G770*L770,P4)</f>
        <v>0</v>
      </c>
      <c r="N770" s="25" t="s">
        <v>328</v>
      </c>
      <c r="O770" s="32">
        <f>M770*AA770</f>
        <v>0</v>
      </c>
      <c r="P770" s="1">
        <v>3</v>
      </c>
      <c r="AA770" s="1">
        <f>IF(P770=1,$O$3,IF(P770=2,$O$4,$O$5))</f>
        <v>0</v>
      </c>
    </row>
    <row r="771">
      <c r="A771" s="1" t="s">
        <v>75</v>
      </c>
      <c r="E771" s="27" t="s">
        <v>71</v>
      </c>
    </row>
    <row r="772" ht="63.75">
      <c r="A772" s="1" t="s">
        <v>76</v>
      </c>
      <c r="E772" s="33" t="s">
        <v>1045</v>
      </c>
    </row>
    <row r="773" ht="102">
      <c r="A773" s="1" t="s">
        <v>78</v>
      </c>
      <c r="E773" s="27" t="s">
        <v>1046</v>
      </c>
    </row>
    <row r="774">
      <c r="A774" s="1" t="s">
        <v>69</v>
      </c>
      <c r="B774" s="1">
        <v>2</v>
      </c>
      <c r="C774" s="26" t="s">
        <v>1051</v>
      </c>
      <c r="D774" t="s">
        <v>71</v>
      </c>
      <c r="E774" s="27" t="s">
        <v>1052</v>
      </c>
      <c r="F774" s="28" t="s">
        <v>73</v>
      </c>
      <c r="G774" s="29">
        <v>9642</v>
      </c>
      <c r="H774" s="28">
        <v>0</v>
      </c>
      <c r="I774" s="30">
        <f>ROUND(G774*H774,P4)</f>
        <v>0</v>
      </c>
      <c r="L774" s="31">
        <v>0</v>
      </c>
      <c r="M774" s="24">
        <f>ROUND(G774*L774,P4)</f>
        <v>0</v>
      </c>
      <c r="N774" s="25" t="s">
        <v>328</v>
      </c>
      <c r="O774" s="32">
        <f>M774*AA774</f>
        <v>0</v>
      </c>
      <c r="P774" s="1">
        <v>3</v>
      </c>
      <c r="AA774" s="1">
        <f>IF(P774=1,$O$3,IF(P774=2,$O$4,$O$5))</f>
        <v>0</v>
      </c>
    </row>
    <row r="775">
      <c r="A775" s="1" t="s">
        <v>75</v>
      </c>
      <c r="E775" s="27" t="s">
        <v>71</v>
      </c>
    </row>
    <row r="776" ht="63.75">
      <c r="A776" s="1" t="s">
        <v>76</v>
      </c>
      <c r="E776" s="33" t="s">
        <v>1242</v>
      </c>
    </row>
    <row r="777" ht="395.25">
      <c r="A777" s="1" t="s">
        <v>78</v>
      </c>
      <c r="E777" s="27" t="s">
        <v>1054</v>
      </c>
    </row>
    <row r="778">
      <c r="A778" s="1" t="s">
        <v>69</v>
      </c>
      <c r="B778" s="1">
        <v>3</v>
      </c>
      <c r="C778" s="26" t="s">
        <v>1063</v>
      </c>
      <c r="D778" t="s">
        <v>71</v>
      </c>
      <c r="E778" s="27" t="s">
        <v>1064</v>
      </c>
      <c r="F778" s="28" t="s">
        <v>73</v>
      </c>
      <c r="G778" s="29">
        <v>3478</v>
      </c>
      <c r="H778" s="28">
        <v>0</v>
      </c>
      <c r="I778" s="30">
        <f>ROUND(G778*H778,P4)</f>
        <v>0</v>
      </c>
      <c r="L778" s="31">
        <v>0</v>
      </c>
      <c r="M778" s="24">
        <f>ROUND(G778*L778,P4)</f>
        <v>0</v>
      </c>
      <c r="N778" s="25" t="s">
        <v>328</v>
      </c>
      <c r="O778" s="32">
        <f>M778*AA778</f>
        <v>0</v>
      </c>
      <c r="P778" s="1">
        <v>3</v>
      </c>
      <c r="AA778" s="1">
        <f>IF(P778=1,$O$3,IF(P778=2,$O$4,$O$5))</f>
        <v>0</v>
      </c>
    </row>
    <row r="779">
      <c r="A779" s="1" t="s">
        <v>75</v>
      </c>
      <c r="E779" s="27" t="s">
        <v>71</v>
      </c>
    </row>
    <row r="780" ht="204">
      <c r="A780" s="1" t="s">
        <v>76</v>
      </c>
      <c r="E780" s="33" t="s">
        <v>1243</v>
      </c>
    </row>
    <row r="781" ht="318.75">
      <c r="A781" s="1" t="s">
        <v>78</v>
      </c>
      <c r="E781" s="27" t="s">
        <v>671</v>
      </c>
    </row>
    <row r="782">
      <c r="A782" s="1" t="s">
        <v>69</v>
      </c>
      <c r="B782" s="1">
        <v>4</v>
      </c>
      <c r="C782" s="26" t="s">
        <v>80</v>
      </c>
      <c r="D782" t="s">
        <v>71</v>
      </c>
      <c r="E782" s="27" t="s">
        <v>81</v>
      </c>
      <c r="F782" s="28" t="s">
        <v>73</v>
      </c>
      <c r="G782" s="29">
        <v>357</v>
      </c>
      <c r="H782" s="28">
        <v>0</v>
      </c>
      <c r="I782" s="30">
        <f>ROUND(G782*H782,P4)</f>
        <v>0</v>
      </c>
      <c r="L782" s="31">
        <v>0</v>
      </c>
      <c r="M782" s="24">
        <f>ROUND(G782*L782,P4)</f>
        <v>0</v>
      </c>
      <c r="N782" s="25" t="s">
        <v>328</v>
      </c>
      <c r="O782" s="32">
        <f>M782*AA782</f>
        <v>0</v>
      </c>
      <c r="P782" s="1">
        <v>3</v>
      </c>
      <c r="AA782" s="1">
        <f>IF(P782=1,$O$3,IF(P782=2,$O$4,$O$5))</f>
        <v>0</v>
      </c>
    </row>
    <row r="783">
      <c r="A783" s="1" t="s">
        <v>75</v>
      </c>
      <c r="E783" s="27" t="s">
        <v>71</v>
      </c>
    </row>
    <row r="784" ht="127.5">
      <c r="A784" s="1" t="s">
        <v>76</v>
      </c>
      <c r="E784" s="33" t="s">
        <v>1244</v>
      </c>
    </row>
    <row r="785" ht="318.75">
      <c r="A785" s="1" t="s">
        <v>78</v>
      </c>
      <c r="E785" s="27" t="s">
        <v>1067</v>
      </c>
    </row>
    <row r="786">
      <c r="A786" s="1" t="s">
        <v>69</v>
      </c>
      <c r="B786" s="1">
        <v>5</v>
      </c>
      <c r="C786" s="26" t="s">
        <v>1068</v>
      </c>
      <c r="D786" t="s">
        <v>71</v>
      </c>
      <c r="E786" s="27" t="s">
        <v>1069</v>
      </c>
      <c r="F786" s="28" t="s">
        <v>73</v>
      </c>
      <c r="G786" s="29">
        <v>21</v>
      </c>
      <c r="H786" s="28">
        <v>0</v>
      </c>
      <c r="I786" s="30">
        <f>ROUND(G786*H786,P4)</f>
        <v>0</v>
      </c>
      <c r="L786" s="31">
        <v>0</v>
      </c>
      <c r="M786" s="24">
        <f>ROUND(G786*L786,P4)</f>
        <v>0</v>
      </c>
      <c r="N786" s="25" t="s">
        <v>328</v>
      </c>
      <c r="O786" s="32">
        <f>M786*AA786</f>
        <v>0</v>
      </c>
      <c r="P786" s="1">
        <v>3</v>
      </c>
      <c r="AA786" s="1">
        <f>IF(P786=1,$O$3,IF(P786=2,$O$4,$O$5))</f>
        <v>0</v>
      </c>
    </row>
    <row r="787">
      <c r="A787" s="1" t="s">
        <v>75</v>
      </c>
      <c r="E787" s="27" t="s">
        <v>71</v>
      </c>
    </row>
    <row r="788" ht="89.25">
      <c r="A788" s="1" t="s">
        <v>76</v>
      </c>
      <c r="E788" s="33" t="s">
        <v>1245</v>
      </c>
    </row>
    <row r="789" ht="318.75">
      <c r="A789" s="1" t="s">
        <v>78</v>
      </c>
      <c r="E789" s="27" t="s">
        <v>1067</v>
      </c>
    </row>
    <row r="790">
      <c r="A790" s="1" t="s">
        <v>69</v>
      </c>
      <c r="B790" s="1">
        <v>6</v>
      </c>
      <c r="C790" s="26" t="s">
        <v>1071</v>
      </c>
      <c r="D790" t="s">
        <v>71</v>
      </c>
      <c r="E790" s="27" t="s">
        <v>1072</v>
      </c>
      <c r="F790" s="28" t="s">
        <v>73</v>
      </c>
      <c r="G790" s="29">
        <v>3006</v>
      </c>
      <c r="H790" s="28">
        <v>0</v>
      </c>
      <c r="I790" s="30">
        <f>ROUND(G790*H790,P4)</f>
        <v>0</v>
      </c>
      <c r="L790" s="31">
        <v>0</v>
      </c>
      <c r="M790" s="24">
        <f>ROUND(G790*L790,P4)</f>
        <v>0</v>
      </c>
      <c r="N790" s="25" t="s">
        <v>328</v>
      </c>
      <c r="O790" s="32">
        <f>M790*AA790</f>
        <v>0</v>
      </c>
      <c r="P790" s="1">
        <v>3</v>
      </c>
      <c r="AA790" s="1">
        <f>IF(P790=1,$O$3,IF(P790=2,$O$4,$O$5))</f>
        <v>0</v>
      </c>
    </row>
    <row r="791">
      <c r="A791" s="1" t="s">
        <v>75</v>
      </c>
      <c r="E791" s="27" t="s">
        <v>71</v>
      </c>
    </row>
    <row r="792" ht="63.75">
      <c r="A792" s="1" t="s">
        <v>76</v>
      </c>
      <c r="E792" s="33" t="s">
        <v>1246</v>
      </c>
    </row>
    <row r="793" ht="293.25">
      <c r="A793" s="1" t="s">
        <v>78</v>
      </c>
      <c r="E793" s="27" t="s">
        <v>1074</v>
      </c>
    </row>
    <row r="794">
      <c r="A794" s="1" t="s">
        <v>69</v>
      </c>
      <c r="B794" s="1">
        <v>7</v>
      </c>
      <c r="C794" s="26" t="s">
        <v>1075</v>
      </c>
      <c r="D794" t="s">
        <v>71</v>
      </c>
      <c r="E794" s="27" t="s">
        <v>1076</v>
      </c>
      <c r="F794" s="28" t="s">
        <v>73</v>
      </c>
      <c r="G794" s="29">
        <v>3478</v>
      </c>
      <c r="H794" s="28">
        <v>0</v>
      </c>
      <c r="I794" s="30">
        <f>ROUND(G794*H794,P4)</f>
        <v>0</v>
      </c>
      <c r="L794" s="31">
        <v>0</v>
      </c>
      <c r="M794" s="24">
        <f>ROUND(G794*L794,P4)</f>
        <v>0</v>
      </c>
      <c r="N794" s="25" t="s">
        <v>328</v>
      </c>
      <c r="O794" s="32">
        <f>M794*AA794</f>
        <v>0</v>
      </c>
      <c r="P794" s="1">
        <v>3</v>
      </c>
      <c r="AA794" s="1">
        <f>IF(P794=1,$O$3,IF(P794=2,$O$4,$O$5))</f>
        <v>0</v>
      </c>
    </row>
    <row r="795">
      <c r="A795" s="1" t="s">
        <v>75</v>
      </c>
      <c r="E795" s="27" t="s">
        <v>71</v>
      </c>
    </row>
    <row r="796" ht="204">
      <c r="A796" s="1" t="s">
        <v>76</v>
      </c>
      <c r="E796" s="33" t="s">
        <v>1247</v>
      </c>
    </row>
    <row r="797" ht="216.75">
      <c r="A797" s="1" t="s">
        <v>78</v>
      </c>
      <c r="E797" s="27" t="s">
        <v>1078</v>
      </c>
    </row>
    <row r="798">
      <c r="A798" s="1" t="s">
        <v>69</v>
      </c>
      <c r="B798" s="1">
        <v>8</v>
      </c>
      <c r="C798" s="26" t="s">
        <v>1248</v>
      </c>
      <c r="D798" t="s">
        <v>71</v>
      </c>
      <c r="E798" s="27" t="s">
        <v>1249</v>
      </c>
      <c r="F798" s="28" t="s">
        <v>73</v>
      </c>
      <c r="G798" s="29">
        <v>7049</v>
      </c>
      <c r="H798" s="28">
        <v>0</v>
      </c>
      <c r="I798" s="30">
        <f>ROUND(G798*H798,P4)</f>
        <v>0</v>
      </c>
      <c r="L798" s="31">
        <v>0</v>
      </c>
      <c r="M798" s="24">
        <f>ROUND(G798*L798,P4)</f>
        <v>0</v>
      </c>
      <c r="N798" s="25" t="s">
        <v>328</v>
      </c>
      <c r="O798" s="32">
        <f>M798*AA798</f>
        <v>0</v>
      </c>
      <c r="P798" s="1">
        <v>3</v>
      </c>
      <c r="AA798" s="1">
        <f>IF(P798=1,$O$3,IF(P798=2,$O$4,$O$5))</f>
        <v>0</v>
      </c>
    </row>
    <row r="799">
      <c r="A799" s="1" t="s">
        <v>75</v>
      </c>
      <c r="E799" s="27" t="s">
        <v>71</v>
      </c>
    </row>
    <row r="800" ht="76.5">
      <c r="A800" s="1" t="s">
        <v>76</v>
      </c>
      <c r="E800" s="33" t="s">
        <v>1250</v>
      </c>
    </row>
    <row r="801" ht="280.5">
      <c r="A801" s="1" t="s">
        <v>78</v>
      </c>
      <c r="E801" s="27" t="s">
        <v>1251</v>
      </c>
    </row>
    <row r="802">
      <c r="A802" s="1" t="s">
        <v>69</v>
      </c>
      <c r="B802" s="1">
        <v>9</v>
      </c>
      <c r="C802" s="26" t="s">
        <v>88</v>
      </c>
      <c r="D802" t="s">
        <v>71</v>
      </c>
      <c r="E802" s="27" t="s">
        <v>89</v>
      </c>
      <c r="F802" s="28" t="s">
        <v>73</v>
      </c>
      <c r="G802" s="29">
        <v>137</v>
      </c>
      <c r="H802" s="28">
        <v>0</v>
      </c>
      <c r="I802" s="30">
        <f>ROUND(G802*H802,P4)</f>
        <v>0</v>
      </c>
      <c r="L802" s="31">
        <v>0</v>
      </c>
      <c r="M802" s="24">
        <f>ROUND(G802*L802,P4)</f>
        <v>0</v>
      </c>
      <c r="N802" s="25" t="s">
        <v>328</v>
      </c>
      <c r="O802" s="32">
        <f>M802*AA802</f>
        <v>0</v>
      </c>
      <c r="P802" s="1">
        <v>3</v>
      </c>
      <c r="AA802" s="1">
        <f>IF(P802=1,$O$3,IF(P802=2,$O$4,$O$5))</f>
        <v>0</v>
      </c>
    </row>
    <row r="803">
      <c r="A803" s="1" t="s">
        <v>75</v>
      </c>
      <c r="E803" s="27" t="s">
        <v>71</v>
      </c>
    </row>
    <row r="804" ht="102">
      <c r="A804" s="1" t="s">
        <v>76</v>
      </c>
      <c r="E804" s="33" t="s">
        <v>1252</v>
      </c>
    </row>
    <row r="805" ht="229.5">
      <c r="A805" s="1" t="s">
        <v>78</v>
      </c>
      <c r="E805" s="27" t="s">
        <v>1080</v>
      </c>
    </row>
    <row r="806">
      <c r="A806" s="1" t="s">
        <v>69</v>
      </c>
      <c r="B806" s="1">
        <v>10</v>
      </c>
      <c r="C806" s="26" t="s">
        <v>1253</v>
      </c>
      <c r="D806" t="s">
        <v>71</v>
      </c>
      <c r="E806" s="27" t="s">
        <v>1254</v>
      </c>
      <c r="F806" s="28" t="s">
        <v>73</v>
      </c>
      <c r="G806" s="29">
        <v>65</v>
      </c>
      <c r="H806" s="28">
        <v>0</v>
      </c>
      <c r="I806" s="30">
        <f>ROUND(G806*H806,P4)</f>
        <v>0</v>
      </c>
      <c r="L806" s="31">
        <v>0</v>
      </c>
      <c r="M806" s="24">
        <f>ROUND(G806*L806,P4)</f>
        <v>0</v>
      </c>
      <c r="N806" s="25" t="s">
        <v>328</v>
      </c>
      <c r="O806" s="32">
        <f>M806*AA806</f>
        <v>0</v>
      </c>
      <c r="P806" s="1">
        <v>3</v>
      </c>
      <c r="AA806" s="1">
        <f>IF(P806=1,$O$3,IF(P806=2,$O$4,$O$5))</f>
        <v>0</v>
      </c>
    </row>
    <row r="807">
      <c r="A807" s="1" t="s">
        <v>75</v>
      </c>
      <c r="E807" s="27" t="s">
        <v>71</v>
      </c>
    </row>
    <row r="808" ht="63.75">
      <c r="A808" s="1" t="s">
        <v>76</v>
      </c>
      <c r="E808" s="33" t="s">
        <v>1255</v>
      </c>
    </row>
    <row r="809" ht="229.5">
      <c r="A809" s="1" t="s">
        <v>78</v>
      </c>
      <c r="E809" s="27" t="s">
        <v>1256</v>
      </c>
    </row>
    <row r="810">
      <c r="A810" s="1" t="s">
        <v>69</v>
      </c>
      <c r="B810" s="1">
        <v>11</v>
      </c>
      <c r="C810" s="26" t="s">
        <v>1081</v>
      </c>
      <c r="D810" t="s">
        <v>71</v>
      </c>
      <c r="E810" s="27" t="s">
        <v>1082</v>
      </c>
      <c r="F810" s="28" t="s">
        <v>73</v>
      </c>
      <c r="G810" s="29">
        <v>3</v>
      </c>
      <c r="H810" s="28">
        <v>0</v>
      </c>
      <c r="I810" s="30">
        <f>ROUND(G810*H810,P4)</f>
        <v>0</v>
      </c>
      <c r="L810" s="31">
        <v>0</v>
      </c>
      <c r="M810" s="24">
        <f>ROUND(G810*L810,P4)</f>
        <v>0</v>
      </c>
      <c r="N810" s="25" t="s">
        <v>328</v>
      </c>
      <c r="O810" s="32">
        <f>M810*AA810</f>
        <v>0</v>
      </c>
      <c r="P810" s="1">
        <v>3</v>
      </c>
      <c r="AA810" s="1">
        <f>IF(P810=1,$O$3,IF(P810=2,$O$4,$O$5))</f>
        <v>0</v>
      </c>
    </row>
    <row r="811">
      <c r="A811" s="1" t="s">
        <v>75</v>
      </c>
      <c r="E811" s="27" t="s">
        <v>71</v>
      </c>
    </row>
    <row r="812" ht="63.75">
      <c r="A812" s="1" t="s">
        <v>76</v>
      </c>
      <c r="E812" s="33" t="s">
        <v>1257</v>
      </c>
    </row>
    <row r="813" ht="280.5">
      <c r="A813" s="1" t="s">
        <v>78</v>
      </c>
      <c r="E813" s="27" t="s">
        <v>1084</v>
      </c>
    </row>
    <row r="814">
      <c r="A814" s="1" t="s">
        <v>69</v>
      </c>
      <c r="B814" s="1">
        <v>12</v>
      </c>
      <c r="C814" s="26" t="s">
        <v>1085</v>
      </c>
      <c r="D814" t="s">
        <v>71</v>
      </c>
      <c r="E814" s="27" t="s">
        <v>1086</v>
      </c>
      <c r="F814" s="28" t="s">
        <v>73</v>
      </c>
      <c r="G814" s="29">
        <v>14</v>
      </c>
      <c r="H814" s="28">
        <v>0</v>
      </c>
      <c r="I814" s="30">
        <f>ROUND(G814*H814,P4)</f>
        <v>0</v>
      </c>
      <c r="L814" s="31">
        <v>0</v>
      </c>
      <c r="M814" s="24">
        <f>ROUND(G814*L814,P4)</f>
        <v>0</v>
      </c>
      <c r="N814" s="25" t="s">
        <v>328</v>
      </c>
      <c r="O814" s="32">
        <f>M814*AA814</f>
        <v>0</v>
      </c>
      <c r="P814" s="1">
        <v>3</v>
      </c>
      <c r="AA814" s="1">
        <f>IF(P814=1,$O$3,IF(P814=2,$O$4,$O$5))</f>
        <v>0</v>
      </c>
    </row>
    <row r="815">
      <c r="A815" s="1" t="s">
        <v>75</v>
      </c>
      <c r="E815" s="27" t="s">
        <v>71</v>
      </c>
    </row>
    <row r="816" ht="114.75">
      <c r="A816" s="1" t="s">
        <v>76</v>
      </c>
      <c r="E816" s="33" t="s">
        <v>1258</v>
      </c>
    </row>
    <row r="817" ht="293.25">
      <c r="A817" s="1" t="s">
        <v>78</v>
      </c>
      <c r="E817" s="27" t="s">
        <v>1088</v>
      </c>
    </row>
    <row r="818">
      <c r="A818" s="1" t="s">
        <v>69</v>
      </c>
      <c r="B818" s="1">
        <v>13</v>
      </c>
      <c r="C818" s="26" t="s">
        <v>1089</v>
      </c>
      <c r="D818" t="s">
        <v>71</v>
      </c>
      <c r="E818" s="27" t="s">
        <v>1090</v>
      </c>
      <c r="F818" s="28" t="s">
        <v>674</v>
      </c>
      <c r="G818" s="29">
        <v>6812</v>
      </c>
      <c r="H818" s="28">
        <v>0</v>
      </c>
      <c r="I818" s="30">
        <f>ROUND(G818*H818,P4)</f>
        <v>0</v>
      </c>
      <c r="L818" s="31">
        <v>0</v>
      </c>
      <c r="M818" s="24">
        <f>ROUND(G818*L818,P4)</f>
        <v>0</v>
      </c>
      <c r="N818" s="25" t="s">
        <v>328</v>
      </c>
      <c r="O818" s="32">
        <f>M818*AA818</f>
        <v>0</v>
      </c>
      <c r="P818" s="1">
        <v>3</v>
      </c>
      <c r="AA818" s="1">
        <f>IF(P818=1,$O$3,IF(P818=2,$O$4,$O$5))</f>
        <v>0</v>
      </c>
    </row>
    <row r="819">
      <c r="A819" s="1" t="s">
        <v>75</v>
      </c>
      <c r="E819" s="27" t="s">
        <v>71</v>
      </c>
    </row>
    <row r="820" ht="114.75">
      <c r="A820" s="1" t="s">
        <v>76</v>
      </c>
      <c r="E820" s="33" t="s">
        <v>1259</v>
      </c>
    </row>
    <row r="821" ht="25.5">
      <c r="A821" s="1" t="s">
        <v>78</v>
      </c>
      <c r="E821" s="27" t="s">
        <v>1092</v>
      </c>
    </row>
    <row r="822">
      <c r="A822" s="1" t="s">
        <v>69</v>
      </c>
      <c r="B822" s="1">
        <v>14</v>
      </c>
      <c r="C822" s="26" t="s">
        <v>1093</v>
      </c>
      <c r="D822" t="s">
        <v>71</v>
      </c>
      <c r="E822" s="27" t="s">
        <v>1094</v>
      </c>
      <c r="F822" s="28" t="s">
        <v>674</v>
      </c>
      <c r="G822" s="29">
        <v>2213.3330000000001</v>
      </c>
      <c r="H822" s="28">
        <v>0</v>
      </c>
      <c r="I822" s="30">
        <f>ROUND(G822*H822,P4)</f>
        <v>0</v>
      </c>
      <c r="L822" s="31">
        <v>0</v>
      </c>
      <c r="M822" s="24">
        <f>ROUND(G822*L822,P4)</f>
        <v>0</v>
      </c>
      <c r="N822" s="25" t="s">
        <v>328</v>
      </c>
      <c r="O822" s="32">
        <f>M822*AA822</f>
        <v>0</v>
      </c>
      <c r="P822" s="1">
        <v>3</v>
      </c>
      <c r="AA822" s="1">
        <f>IF(P822=1,$O$3,IF(P822=2,$O$4,$O$5))</f>
        <v>0</v>
      </c>
    </row>
    <row r="823">
      <c r="A823" s="1" t="s">
        <v>75</v>
      </c>
      <c r="E823" s="27" t="s">
        <v>71</v>
      </c>
    </row>
    <row r="824" ht="76.5">
      <c r="A824" s="1" t="s">
        <v>76</v>
      </c>
      <c r="E824" s="33" t="s">
        <v>1260</v>
      </c>
    </row>
    <row r="825" ht="38.25">
      <c r="A825" s="1" t="s">
        <v>78</v>
      </c>
      <c r="E825" s="27" t="s">
        <v>1096</v>
      </c>
    </row>
    <row r="826">
      <c r="A826" s="1" t="s">
        <v>69</v>
      </c>
      <c r="B826" s="1">
        <v>15</v>
      </c>
      <c r="C826" s="26" t="s">
        <v>1097</v>
      </c>
      <c r="D826" t="s">
        <v>71</v>
      </c>
      <c r="E826" s="27" t="s">
        <v>1098</v>
      </c>
      <c r="F826" s="28" t="s">
        <v>674</v>
      </c>
      <c r="G826" s="29">
        <v>2340</v>
      </c>
      <c r="H826" s="28">
        <v>0</v>
      </c>
      <c r="I826" s="30">
        <f>ROUND(G826*H826,P4)</f>
        <v>0</v>
      </c>
      <c r="L826" s="31">
        <v>0</v>
      </c>
      <c r="M826" s="24">
        <f>ROUND(G826*L826,P4)</f>
        <v>0</v>
      </c>
      <c r="N826" s="25" t="s">
        <v>328</v>
      </c>
      <c r="O826" s="32">
        <f>M826*AA826</f>
        <v>0</v>
      </c>
      <c r="P826" s="1">
        <v>3</v>
      </c>
      <c r="AA826" s="1">
        <f>IF(P826=1,$O$3,IF(P826=2,$O$4,$O$5))</f>
        <v>0</v>
      </c>
    </row>
    <row r="827">
      <c r="A827" s="1" t="s">
        <v>75</v>
      </c>
      <c r="E827" s="27" t="s">
        <v>71</v>
      </c>
    </row>
    <row r="828" ht="114.75">
      <c r="A828" s="1" t="s">
        <v>76</v>
      </c>
      <c r="E828" s="33" t="s">
        <v>1261</v>
      </c>
    </row>
    <row r="829" ht="25.5">
      <c r="A829" s="1" t="s">
        <v>78</v>
      </c>
      <c r="E829" s="27" t="s">
        <v>1100</v>
      </c>
    </row>
    <row r="830">
      <c r="A830" s="1" t="s">
        <v>69</v>
      </c>
      <c r="B830" s="1">
        <v>16</v>
      </c>
      <c r="C830" s="26" t="s">
        <v>1101</v>
      </c>
      <c r="D830" t="s">
        <v>71</v>
      </c>
      <c r="E830" s="27" t="s">
        <v>1102</v>
      </c>
      <c r="F830" s="28" t="s">
        <v>674</v>
      </c>
      <c r="G830" s="29">
        <v>2340</v>
      </c>
      <c r="H830" s="28">
        <v>0</v>
      </c>
      <c r="I830" s="30">
        <f>ROUND(G830*H830,P4)</f>
        <v>0</v>
      </c>
      <c r="L830" s="31">
        <v>0</v>
      </c>
      <c r="M830" s="24">
        <f>ROUND(G830*L830,P4)</f>
        <v>0</v>
      </c>
      <c r="N830" s="25" t="s">
        <v>328</v>
      </c>
      <c r="O830" s="32">
        <f>M830*AA830</f>
        <v>0</v>
      </c>
      <c r="P830" s="1">
        <v>3</v>
      </c>
      <c r="AA830" s="1">
        <f>IF(P830=1,$O$3,IF(P830=2,$O$4,$O$5))</f>
        <v>0</v>
      </c>
    </row>
    <row r="831">
      <c r="A831" s="1" t="s">
        <v>75</v>
      </c>
      <c r="E831" s="27" t="s">
        <v>71</v>
      </c>
    </row>
    <row r="832" ht="114.75">
      <c r="A832" s="1" t="s">
        <v>76</v>
      </c>
      <c r="E832" s="33" t="s">
        <v>1261</v>
      </c>
    </row>
    <row r="833" ht="38.25">
      <c r="A833" s="1" t="s">
        <v>78</v>
      </c>
      <c r="E833" s="27" t="s">
        <v>1103</v>
      </c>
    </row>
    <row r="834">
      <c r="A834" s="1" t="s">
        <v>69</v>
      </c>
      <c r="B834" s="1">
        <v>17</v>
      </c>
      <c r="C834" s="26" t="s">
        <v>1104</v>
      </c>
      <c r="D834" t="s">
        <v>71</v>
      </c>
      <c r="E834" s="27" t="s">
        <v>1105</v>
      </c>
      <c r="F834" s="28" t="s">
        <v>73</v>
      </c>
      <c r="G834" s="29">
        <v>23.399999999999999</v>
      </c>
      <c r="H834" s="28">
        <v>0</v>
      </c>
      <c r="I834" s="30">
        <f>ROUND(G834*H834,P4)</f>
        <v>0</v>
      </c>
      <c r="L834" s="31">
        <v>0</v>
      </c>
      <c r="M834" s="24">
        <f>ROUND(G834*L834,P4)</f>
        <v>0</v>
      </c>
      <c r="N834" s="25" t="s">
        <v>328</v>
      </c>
      <c r="O834" s="32">
        <f>M834*AA834</f>
        <v>0</v>
      </c>
      <c r="P834" s="1">
        <v>3</v>
      </c>
      <c r="AA834" s="1">
        <f>IF(P834=1,$O$3,IF(P834=2,$O$4,$O$5))</f>
        <v>0</v>
      </c>
    </row>
    <row r="835">
      <c r="A835" s="1" t="s">
        <v>75</v>
      </c>
      <c r="E835" s="27" t="s">
        <v>71</v>
      </c>
    </row>
    <row r="836" ht="102">
      <c r="A836" s="1" t="s">
        <v>76</v>
      </c>
      <c r="E836" s="33" t="s">
        <v>1262</v>
      </c>
    </row>
    <row r="837" ht="38.25">
      <c r="A837" s="1" t="s">
        <v>78</v>
      </c>
      <c r="E837" s="27" t="s">
        <v>1107</v>
      </c>
    </row>
    <row r="838">
      <c r="A838" s="1" t="s">
        <v>69</v>
      </c>
      <c r="B838" s="1">
        <v>18</v>
      </c>
      <c r="C838" s="26" t="s">
        <v>1108</v>
      </c>
      <c r="D838" t="s">
        <v>71</v>
      </c>
      <c r="E838" s="27" t="s">
        <v>1109</v>
      </c>
      <c r="F838" s="28" t="s">
        <v>706</v>
      </c>
      <c r="G838" s="29">
        <v>1</v>
      </c>
      <c r="H838" s="28">
        <v>0</v>
      </c>
      <c r="I838" s="30">
        <f>ROUND(G838*H838,P4)</f>
        <v>0</v>
      </c>
      <c r="L838" s="31">
        <v>0</v>
      </c>
      <c r="M838" s="24">
        <f>ROUND(G838*L838,P4)</f>
        <v>0</v>
      </c>
      <c r="N838" s="25" t="s">
        <v>406</v>
      </c>
      <c r="O838" s="32">
        <f>M838*AA838</f>
        <v>0</v>
      </c>
      <c r="P838" s="1">
        <v>3</v>
      </c>
      <c r="AA838" s="1">
        <f>IF(P838=1,$O$3,IF(P838=2,$O$4,$O$5))</f>
        <v>0</v>
      </c>
    </row>
    <row r="839">
      <c r="A839" s="1" t="s">
        <v>75</v>
      </c>
      <c r="E839" s="27" t="s">
        <v>71</v>
      </c>
    </row>
    <row r="840" ht="63.75">
      <c r="A840" s="1" t="s">
        <v>76</v>
      </c>
      <c r="E840" s="33" t="s">
        <v>1110</v>
      </c>
    </row>
    <row r="841" ht="153">
      <c r="A841" s="1" t="s">
        <v>78</v>
      </c>
      <c r="E841" s="27" t="s">
        <v>1111</v>
      </c>
    </row>
    <row r="842">
      <c r="A842" s="1" t="s">
        <v>66</v>
      </c>
      <c r="C842" s="22" t="s">
        <v>1115</v>
      </c>
      <c r="E842" s="23" t="s">
        <v>1116</v>
      </c>
      <c r="L842" s="24">
        <f>SUMIFS(L843:L874,A843:A874,"P")</f>
        <v>0</v>
      </c>
      <c r="M842" s="24">
        <f>SUMIFS(M843:M874,A843:A874,"P")</f>
        <v>0</v>
      </c>
      <c r="N842" s="25"/>
    </row>
    <row r="843">
      <c r="A843" s="1" t="s">
        <v>69</v>
      </c>
      <c r="B843" s="1">
        <v>19</v>
      </c>
      <c r="C843" s="26" t="s">
        <v>1117</v>
      </c>
      <c r="D843" t="s">
        <v>71</v>
      </c>
      <c r="E843" s="27" t="s">
        <v>1118</v>
      </c>
      <c r="F843" s="28" t="s">
        <v>73</v>
      </c>
      <c r="G843" s="29">
        <v>190</v>
      </c>
      <c r="H843" s="28">
        <v>0</v>
      </c>
      <c r="I843" s="30">
        <f>ROUND(G843*H843,P4)</f>
        <v>0</v>
      </c>
      <c r="L843" s="31">
        <v>0</v>
      </c>
      <c r="M843" s="24">
        <f>ROUND(G843*L843,P4)</f>
        <v>0</v>
      </c>
      <c r="N843" s="25" t="s">
        <v>328</v>
      </c>
      <c r="O843" s="32">
        <f>M843*AA843</f>
        <v>0</v>
      </c>
      <c r="P843" s="1">
        <v>3</v>
      </c>
      <c r="AA843" s="1">
        <f>IF(P843=1,$O$3,IF(P843=2,$O$4,$O$5))</f>
        <v>0</v>
      </c>
    </row>
    <row r="844">
      <c r="A844" s="1" t="s">
        <v>75</v>
      </c>
      <c r="E844" s="27" t="s">
        <v>71</v>
      </c>
    </row>
    <row r="845" ht="63.75">
      <c r="A845" s="1" t="s">
        <v>76</v>
      </c>
      <c r="E845" s="33" t="s">
        <v>1263</v>
      </c>
    </row>
    <row r="846" ht="38.25">
      <c r="A846" s="1" t="s">
        <v>78</v>
      </c>
      <c r="E846" s="27" t="s">
        <v>1120</v>
      </c>
    </row>
    <row r="847">
      <c r="A847" s="1" t="s">
        <v>69</v>
      </c>
      <c r="B847" s="1">
        <v>20</v>
      </c>
      <c r="C847" s="26" t="s">
        <v>1121</v>
      </c>
      <c r="D847" t="s">
        <v>71</v>
      </c>
      <c r="E847" s="27" t="s">
        <v>1122</v>
      </c>
      <c r="F847" s="28" t="s">
        <v>674</v>
      </c>
      <c r="G847" s="29">
        <v>1326</v>
      </c>
      <c r="H847" s="28">
        <v>0</v>
      </c>
      <c r="I847" s="30">
        <f>ROUND(G847*H847,P4)</f>
        <v>0</v>
      </c>
      <c r="L847" s="31">
        <v>0</v>
      </c>
      <c r="M847" s="24">
        <f>ROUND(G847*L847,P4)</f>
        <v>0</v>
      </c>
      <c r="N847" s="25" t="s">
        <v>328</v>
      </c>
      <c r="O847" s="32">
        <f>M847*AA847</f>
        <v>0</v>
      </c>
      <c r="P847" s="1">
        <v>3</v>
      </c>
      <c r="AA847" s="1">
        <f>IF(P847=1,$O$3,IF(P847=2,$O$4,$O$5))</f>
        <v>0</v>
      </c>
    </row>
    <row r="848">
      <c r="A848" s="1" t="s">
        <v>75</v>
      </c>
      <c r="E848" s="27" t="s">
        <v>71</v>
      </c>
    </row>
    <row r="849" ht="114.75">
      <c r="A849" s="1" t="s">
        <v>76</v>
      </c>
      <c r="E849" s="33" t="s">
        <v>1264</v>
      </c>
    </row>
    <row r="850" ht="102">
      <c r="A850" s="1" t="s">
        <v>78</v>
      </c>
      <c r="E850" s="27" t="s">
        <v>1124</v>
      </c>
    </row>
    <row r="851">
      <c r="A851" s="1" t="s">
        <v>69</v>
      </c>
      <c r="B851" s="1">
        <v>21</v>
      </c>
      <c r="C851" s="26" t="s">
        <v>1265</v>
      </c>
      <c r="D851" t="s">
        <v>71</v>
      </c>
      <c r="E851" s="27" t="s">
        <v>1266</v>
      </c>
      <c r="F851" s="28" t="s">
        <v>319</v>
      </c>
      <c r="G851" s="29">
        <v>335.77999999999997</v>
      </c>
      <c r="H851" s="28">
        <v>0</v>
      </c>
      <c r="I851" s="30">
        <f>ROUND(G851*H851,P4)</f>
        <v>0</v>
      </c>
      <c r="L851" s="31">
        <v>0</v>
      </c>
      <c r="M851" s="24">
        <f>ROUND(G851*L851,P4)</f>
        <v>0</v>
      </c>
      <c r="N851" s="25" t="s">
        <v>328</v>
      </c>
      <c r="O851" s="32">
        <f>M851*AA851</f>
        <v>0</v>
      </c>
      <c r="P851" s="1">
        <v>3</v>
      </c>
      <c r="AA851" s="1">
        <f>IF(P851=1,$O$3,IF(P851=2,$O$4,$O$5))</f>
        <v>0</v>
      </c>
    </row>
    <row r="852">
      <c r="A852" s="1" t="s">
        <v>75</v>
      </c>
      <c r="E852" s="27" t="s">
        <v>71</v>
      </c>
    </row>
    <row r="853" ht="178.5">
      <c r="A853" s="1" t="s">
        <v>76</v>
      </c>
      <c r="E853" s="33" t="s">
        <v>1267</v>
      </c>
    </row>
    <row r="854" ht="331.5">
      <c r="A854" s="1" t="s">
        <v>78</v>
      </c>
      <c r="E854" s="27" t="s">
        <v>1268</v>
      </c>
    </row>
    <row r="855">
      <c r="A855" s="1" t="s">
        <v>69</v>
      </c>
      <c r="B855" s="1">
        <v>22</v>
      </c>
      <c r="C855" s="26" t="s">
        <v>1269</v>
      </c>
      <c r="D855" t="s">
        <v>71</v>
      </c>
      <c r="E855" s="27" t="s">
        <v>1270</v>
      </c>
      <c r="F855" s="28" t="s">
        <v>319</v>
      </c>
      <c r="G855" s="29">
        <v>335.77999999999997</v>
      </c>
      <c r="H855" s="28">
        <v>0</v>
      </c>
      <c r="I855" s="30">
        <f>ROUND(G855*H855,P4)</f>
        <v>0</v>
      </c>
      <c r="L855" s="31">
        <v>0</v>
      </c>
      <c r="M855" s="24">
        <f>ROUND(G855*L855,P4)</f>
        <v>0</v>
      </c>
      <c r="N855" s="25" t="s">
        <v>328</v>
      </c>
      <c r="O855" s="32">
        <f>M855*AA855</f>
        <v>0</v>
      </c>
      <c r="P855" s="1">
        <v>3</v>
      </c>
      <c r="AA855" s="1">
        <f>IF(P855=1,$O$3,IF(P855=2,$O$4,$O$5))</f>
        <v>0</v>
      </c>
    </row>
    <row r="856">
      <c r="A856" s="1" t="s">
        <v>75</v>
      </c>
      <c r="E856" s="27" t="s">
        <v>71</v>
      </c>
    </row>
    <row r="857" ht="178.5">
      <c r="A857" s="1" t="s">
        <v>76</v>
      </c>
      <c r="E857" s="33" t="s">
        <v>1267</v>
      </c>
    </row>
    <row r="858">
      <c r="A858" s="1" t="s">
        <v>78</v>
      </c>
      <c r="E858" s="27" t="s">
        <v>1271</v>
      </c>
    </row>
    <row r="859">
      <c r="A859" s="1" t="s">
        <v>69</v>
      </c>
      <c r="B859" s="1">
        <v>23</v>
      </c>
      <c r="C859" s="26" t="s">
        <v>1272</v>
      </c>
      <c r="D859" t="s">
        <v>71</v>
      </c>
      <c r="E859" s="27" t="s">
        <v>1273</v>
      </c>
      <c r="F859" s="28" t="s">
        <v>73</v>
      </c>
      <c r="G859" s="29">
        <v>1</v>
      </c>
      <c r="H859" s="28">
        <v>0</v>
      </c>
      <c r="I859" s="30">
        <f>ROUND(G859*H859,P4)</f>
        <v>0</v>
      </c>
      <c r="L859" s="31">
        <v>0</v>
      </c>
      <c r="M859" s="24">
        <f>ROUND(G859*L859,P4)</f>
        <v>0</v>
      </c>
      <c r="N859" s="25" t="s">
        <v>328</v>
      </c>
      <c r="O859" s="32">
        <f>M859*AA859</f>
        <v>0</v>
      </c>
      <c r="P859" s="1">
        <v>3</v>
      </c>
      <c r="AA859" s="1">
        <f>IF(P859=1,$O$3,IF(P859=2,$O$4,$O$5))</f>
        <v>0</v>
      </c>
    </row>
    <row r="860">
      <c r="A860" s="1" t="s">
        <v>75</v>
      </c>
      <c r="E860" s="27" t="s">
        <v>71</v>
      </c>
    </row>
    <row r="861" ht="63.75">
      <c r="A861" s="1" t="s">
        <v>76</v>
      </c>
      <c r="E861" s="33" t="s">
        <v>1274</v>
      </c>
    </row>
    <row r="862" ht="369.75">
      <c r="A862" s="1" t="s">
        <v>78</v>
      </c>
      <c r="E862" s="27" t="s">
        <v>1275</v>
      </c>
    </row>
    <row r="863">
      <c r="A863" s="1" t="s">
        <v>69</v>
      </c>
      <c r="B863" s="1">
        <v>24</v>
      </c>
      <c r="C863" s="26" t="s">
        <v>1276</v>
      </c>
      <c r="D863" t="s">
        <v>71</v>
      </c>
      <c r="E863" s="27" t="s">
        <v>1277</v>
      </c>
      <c r="F863" s="28" t="s">
        <v>674</v>
      </c>
      <c r="G863" s="29">
        <v>2760</v>
      </c>
      <c r="H863" s="28">
        <v>0</v>
      </c>
      <c r="I863" s="30">
        <f>ROUND(G863*H863,P4)</f>
        <v>0</v>
      </c>
      <c r="L863" s="31">
        <v>0</v>
      </c>
      <c r="M863" s="24">
        <f>ROUND(G863*L863,P4)</f>
        <v>0</v>
      </c>
      <c r="N863" s="25" t="s">
        <v>328</v>
      </c>
      <c r="O863" s="32">
        <f>M863*AA863</f>
        <v>0</v>
      </c>
      <c r="P863" s="1">
        <v>3</v>
      </c>
      <c r="AA863" s="1">
        <f>IF(P863=1,$O$3,IF(P863=2,$O$4,$O$5))</f>
        <v>0</v>
      </c>
    </row>
    <row r="864">
      <c r="A864" s="1" t="s">
        <v>75</v>
      </c>
      <c r="E864" s="27" t="s">
        <v>71</v>
      </c>
    </row>
    <row r="865" ht="51">
      <c r="A865" s="1" t="s">
        <v>76</v>
      </c>
      <c r="E865" s="33" t="s">
        <v>1278</v>
      </c>
    </row>
    <row r="866" ht="153">
      <c r="A866" s="1" t="s">
        <v>78</v>
      </c>
      <c r="E866" s="27" t="s">
        <v>1279</v>
      </c>
    </row>
    <row r="867">
      <c r="A867" s="1" t="s">
        <v>69</v>
      </c>
      <c r="B867" s="1">
        <v>25</v>
      </c>
      <c r="C867" s="26" t="s">
        <v>1280</v>
      </c>
      <c r="D867" t="s">
        <v>71</v>
      </c>
      <c r="E867" s="27" t="s">
        <v>1281</v>
      </c>
      <c r="F867" s="28" t="s">
        <v>674</v>
      </c>
      <c r="G867" s="29">
        <v>15622</v>
      </c>
      <c r="H867" s="28">
        <v>0</v>
      </c>
      <c r="I867" s="30">
        <f>ROUND(G867*H867,P4)</f>
        <v>0</v>
      </c>
      <c r="L867" s="31">
        <v>0</v>
      </c>
      <c r="M867" s="24">
        <f>ROUND(G867*L867,P4)</f>
        <v>0</v>
      </c>
      <c r="N867" s="25" t="s">
        <v>328</v>
      </c>
      <c r="O867" s="32">
        <f>M867*AA867</f>
        <v>0</v>
      </c>
      <c r="P867" s="1">
        <v>3</v>
      </c>
      <c r="AA867" s="1">
        <f>IF(P867=1,$O$3,IF(P867=2,$O$4,$O$5))</f>
        <v>0</v>
      </c>
    </row>
    <row r="868">
      <c r="A868" s="1" t="s">
        <v>75</v>
      </c>
      <c r="E868" s="27" t="s">
        <v>71</v>
      </c>
    </row>
    <row r="869" ht="51">
      <c r="A869" s="1" t="s">
        <v>76</v>
      </c>
      <c r="E869" s="33" t="s">
        <v>1282</v>
      </c>
    </row>
    <row r="870" ht="102">
      <c r="A870" s="1" t="s">
        <v>78</v>
      </c>
      <c r="E870" s="27" t="s">
        <v>1283</v>
      </c>
    </row>
    <row r="871">
      <c r="A871" s="1" t="s">
        <v>69</v>
      </c>
      <c r="B871" s="1">
        <v>26</v>
      </c>
      <c r="C871" s="26" t="s">
        <v>1284</v>
      </c>
      <c r="D871" t="s">
        <v>71</v>
      </c>
      <c r="E871" s="27" t="s">
        <v>1285</v>
      </c>
      <c r="F871" s="28" t="s">
        <v>674</v>
      </c>
      <c r="G871" s="29">
        <v>130</v>
      </c>
      <c r="H871" s="28">
        <v>0</v>
      </c>
      <c r="I871" s="30">
        <f>ROUND(G871*H871,P4)</f>
        <v>0</v>
      </c>
      <c r="L871" s="31">
        <v>0</v>
      </c>
      <c r="M871" s="24">
        <f>ROUND(G871*L871,P4)</f>
        <v>0</v>
      </c>
      <c r="N871" s="25" t="s">
        <v>406</v>
      </c>
      <c r="O871" s="32">
        <f>M871*AA871</f>
        <v>0</v>
      </c>
      <c r="P871" s="1">
        <v>3</v>
      </c>
      <c r="AA871" s="1">
        <f>IF(P871=1,$O$3,IF(P871=2,$O$4,$O$5))</f>
        <v>0</v>
      </c>
    </row>
    <row r="872">
      <c r="A872" s="1" t="s">
        <v>75</v>
      </c>
      <c r="E872" s="27" t="s">
        <v>1285</v>
      </c>
    </row>
    <row r="873" ht="63.75">
      <c r="A873" s="1" t="s">
        <v>76</v>
      </c>
      <c r="E873" s="33" t="s">
        <v>1286</v>
      </c>
    </row>
    <row r="874">
      <c r="A874" s="1" t="s">
        <v>78</v>
      </c>
      <c r="E874" s="27" t="s">
        <v>71</v>
      </c>
    </row>
    <row r="875">
      <c r="A875" s="1" t="s">
        <v>66</v>
      </c>
      <c r="C875" s="22" t="s">
        <v>1287</v>
      </c>
      <c r="E875" s="23" t="s">
        <v>1288</v>
      </c>
      <c r="L875" s="24">
        <f>SUMIFS(L876:L883,A876:A883,"P")</f>
        <v>0</v>
      </c>
      <c r="M875" s="24">
        <f>SUMIFS(M876:M883,A876:A883,"P")</f>
        <v>0</v>
      </c>
      <c r="N875" s="25"/>
    </row>
    <row r="876">
      <c r="A876" s="1" t="s">
        <v>69</v>
      </c>
      <c r="B876" s="1">
        <v>27</v>
      </c>
      <c r="C876" s="26" t="s">
        <v>1289</v>
      </c>
      <c r="D876" t="s">
        <v>71</v>
      </c>
      <c r="E876" s="27" t="s">
        <v>1290</v>
      </c>
      <c r="F876" s="28" t="s">
        <v>73</v>
      </c>
      <c r="G876" s="29">
        <v>39.100000000000001</v>
      </c>
      <c r="H876" s="28">
        <v>0</v>
      </c>
      <c r="I876" s="30">
        <f>ROUND(G876*H876,P4)</f>
        <v>0</v>
      </c>
      <c r="L876" s="31">
        <v>0</v>
      </c>
      <c r="M876" s="24">
        <f>ROUND(G876*L876,P4)</f>
        <v>0</v>
      </c>
      <c r="N876" s="25" t="s">
        <v>328</v>
      </c>
      <c r="O876" s="32">
        <f>M876*AA876</f>
        <v>0</v>
      </c>
      <c r="P876" s="1">
        <v>3</v>
      </c>
      <c r="AA876" s="1">
        <f>IF(P876=1,$O$3,IF(P876=2,$O$4,$O$5))</f>
        <v>0</v>
      </c>
    </row>
    <row r="877">
      <c r="A877" s="1" t="s">
        <v>75</v>
      </c>
      <c r="E877" s="27" t="s">
        <v>71</v>
      </c>
    </row>
    <row r="878" ht="76.5">
      <c r="A878" s="1" t="s">
        <v>76</v>
      </c>
      <c r="E878" s="33" t="s">
        <v>1291</v>
      </c>
    </row>
    <row r="879" ht="255">
      <c r="A879" s="1" t="s">
        <v>78</v>
      </c>
      <c r="E879" s="27" t="s">
        <v>1292</v>
      </c>
    </row>
    <row r="880">
      <c r="A880" s="1" t="s">
        <v>69</v>
      </c>
      <c r="B880" s="1">
        <v>28</v>
      </c>
      <c r="C880" s="26" t="s">
        <v>1293</v>
      </c>
      <c r="D880" t="s">
        <v>71</v>
      </c>
      <c r="E880" s="27" t="s">
        <v>1294</v>
      </c>
      <c r="F880" s="28" t="s">
        <v>1295</v>
      </c>
      <c r="G880" s="29">
        <v>800</v>
      </c>
      <c r="H880" s="28">
        <v>0</v>
      </c>
      <c r="I880" s="30">
        <f>ROUND(G880*H880,P4)</f>
        <v>0</v>
      </c>
      <c r="L880" s="31">
        <v>0</v>
      </c>
      <c r="M880" s="24">
        <f>ROUND(G880*L880,P4)</f>
        <v>0</v>
      </c>
      <c r="N880" s="25" t="s">
        <v>328</v>
      </c>
      <c r="O880" s="32">
        <f>M880*AA880</f>
        <v>0</v>
      </c>
      <c r="P880" s="1">
        <v>3</v>
      </c>
      <c r="AA880" s="1">
        <f>IF(P880=1,$O$3,IF(P880=2,$O$4,$O$5))</f>
        <v>0</v>
      </c>
    </row>
    <row r="881">
      <c r="A881" s="1" t="s">
        <v>75</v>
      </c>
      <c r="E881" s="27" t="s">
        <v>71</v>
      </c>
    </row>
    <row r="882" ht="89.25">
      <c r="A882" s="1" t="s">
        <v>76</v>
      </c>
      <c r="E882" s="33" t="s">
        <v>1296</v>
      </c>
    </row>
    <row r="883" ht="293.25">
      <c r="A883" s="1" t="s">
        <v>78</v>
      </c>
      <c r="E883" s="27" t="s">
        <v>1297</v>
      </c>
    </row>
    <row r="884">
      <c r="A884" s="1" t="s">
        <v>66</v>
      </c>
      <c r="C884" s="22" t="s">
        <v>1125</v>
      </c>
      <c r="E884" s="23" t="s">
        <v>1126</v>
      </c>
      <c r="L884" s="24">
        <f>SUMIFS(L885:L908,A885:A908,"P")</f>
        <v>0</v>
      </c>
      <c r="M884" s="24">
        <f>SUMIFS(M885:M908,A885:A908,"P")</f>
        <v>0</v>
      </c>
      <c r="N884" s="25"/>
    </row>
    <row r="885">
      <c r="A885" s="1" t="s">
        <v>69</v>
      </c>
      <c r="B885" s="1">
        <v>29</v>
      </c>
      <c r="C885" s="26" t="s">
        <v>1298</v>
      </c>
      <c r="D885" t="s">
        <v>71</v>
      </c>
      <c r="E885" s="27" t="s">
        <v>1299</v>
      </c>
      <c r="F885" s="28" t="s">
        <v>73</v>
      </c>
      <c r="G885" s="29">
        <v>15</v>
      </c>
      <c r="H885" s="28">
        <v>0</v>
      </c>
      <c r="I885" s="30">
        <f>ROUND(G885*H885,P4)</f>
        <v>0</v>
      </c>
      <c r="L885" s="31">
        <v>0</v>
      </c>
      <c r="M885" s="24">
        <f>ROUND(G885*L885,P4)</f>
        <v>0</v>
      </c>
      <c r="N885" s="25" t="s">
        <v>328</v>
      </c>
      <c r="O885" s="32">
        <f>M885*AA885</f>
        <v>0</v>
      </c>
      <c r="P885" s="1">
        <v>3</v>
      </c>
      <c r="AA885" s="1">
        <f>IF(P885=1,$O$3,IF(P885=2,$O$4,$O$5))</f>
        <v>0</v>
      </c>
    </row>
    <row r="886">
      <c r="A886" s="1" t="s">
        <v>75</v>
      </c>
      <c r="E886" s="27" t="s">
        <v>71</v>
      </c>
    </row>
    <row r="887" ht="63.75">
      <c r="A887" s="1" t="s">
        <v>76</v>
      </c>
      <c r="E887" s="33" t="s">
        <v>1300</v>
      </c>
    </row>
    <row r="888" ht="357">
      <c r="A888" s="1" t="s">
        <v>78</v>
      </c>
      <c r="E888" s="27" t="s">
        <v>1130</v>
      </c>
    </row>
    <row r="889">
      <c r="A889" s="1" t="s">
        <v>69</v>
      </c>
      <c r="B889" s="1">
        <v>30</v>
      </c>
      <c r="C889" s="26" t="s">
        <v>1131</v>
      </c>
      <c r="D889" t="s">
        <v>71</v>
      </c>
      <c r="E889" s="27" t="s">
        <v>1132</v>
      </c>
      <c r="F889" s="28" t="s">
        <v>73</v>
      </c>
      <c r="G889" s="29">
        <v>1</v>
      </c>
      <c r="H889" s="28">
        <v>0</v>
      </c>
      <c r="I889" s="30">
        <f>ROUND(G889*H889,P4)</f>
        <v>0</v>
      </c>
      <c r="L889" s="31">
        <v>0</v>
      </c>
      <c r="M889" s="24">
        <f>ROUND(G889*L889,P4)</f>
        <v>0</v>
      </c>
      <c r="N889" s="25" t="s">
        <v>328</v>
      </c>
      <c r="O889" s="32">
        <f>M889*AA889</f>
        <v>0</v>
      </c>
      <c r="P889" s="1">
        <v>3</v>
      </c>
      <c r="AA889" s="1">
        <f>IF(P889=1,$O$3,IF(P889=2,$O$4,$O$5))</f>
        <v>0</v>
      </c>
    </row>
    <row r="890">
      <c r="A890" s="1" t="s">
        <v>75</v>
      </c>
      <c r="E890" s="27" t="s">
        <v>71</v>
      </c>
    </row>
    <row r="891" ht="63.75">
      <c r="A891" s="1" t="s">
        <v>76</v>
      </c>
      <c r="E891" s="33" t="s">
        <v>1301</v>
      </c>
    </row>
    <row r="892" ht="357">
      <c r="A892" s="1" t="s">
        <v>78</v>
      </c>
      <c r="E892" s="27" t="s">
        <v>1130</v>
      </c>
    </row>
    <row r="893">
      <c r="A893" s="1" t="s">
        <v>69</v>
      </c>
      <c r="B893" s="1">
        <v>31</v>
      </c>
      <c r="C893" s="26" t="s">
        <v>1138</v>
      </c>
      <c r="D893" t="s">
        <v>71</v>
      </c>
      <c r="E893" s="27" t="s">
        <v>1139</v>
      </c>
      <c r="F893" s="28" t="s">
        <v>73</v>
      </c>
      <c r="G893" s="29">
        <v>1</v>
      </c>
      <c r="H893" s="28">
        <v>0</v>
      </c>
      <c r="I893" s="30">
        <f>ROUND(G893*H893,P4)</f>
        <v>0</v>
      </c>
      <c r="L893" s="31">
        <v>0</v>
      </c>
      <c r="M893" s="24">
        <f>ROUND(G893*L893,P4)</f>
        <v>0</v>
      </c>
      <c r="N893" s="25" t="s">
        <v>328</v>
      </c>
      <c r="O893" s="32">
        <f>M893*AA893</f>
        <v>0</v>
      </c>
      <c r="P893" s="1">
        <v>3</v>
      </c>
      <c r="AA893" s="1">
        <f>IF(P893=1,$O$3,IF(P893=2,$O$4,$O$5))</f>
        <v>0</v>
      </c>
    </row>
    <row r="894">
      <c r="A894" s="1" t="s">
        <v>75</v>
      </c>
      <c r="E894" s="27" t="s">
        <v>71</v>
      </c>
    </row>
    <row r="895" ht="63.75">
      <c r="A895" s="1" t="s">
        <v>76</v>
      </c>
      <c r="E895" s="33" t="s">
        <v>1302</v>
      </c>
    </row>
    <row r="896" ht="38.25">
      <c r="A896" s="1" t="s">
        <v>78</v>
      </c>
      <c r="E896" s="27" t="s">
        <v>1141</v>
      </c>
    </row>
    <row r="897">
      <c r="A897" s="1" t="s">
        <v>69</v>
      </c>
      <c r="B897" s="1">
        <v>32</v>
      </c>
      <c r="C897" s="26" t="s">
        <v>1142</v>
      </c>
      <c r="D897" t="s">
        <v>71</v>
      </c>
      <c r="E897" s="27" t="s">
        <v>1143</v>
      </c>
      <c r="F897" s="28" t="s">
        <v>73</v>
      </c>
      <c r="G897" s="29">
        <v>33</v>
      </c>
      <c r="H897" s="28">
        <v>0</v>
      </c>
      <c r="I897" s="30">
        <f>ROUND(G897*H897,P4)</f>
        <v>0</v>
      </c>
      <c r="L897" s="31">
        <v>0</v>
      </c>
      <c r="M897" s="24">
        <f>ROUND(G897*L897,P4)</f>
        <v>0</v>
      </c>
      <c r="N897" s="25" t="s">
        <v>328</v>
      </c>
      <c r="O897" s="32">
        <f>M897*AA897</f>
        <v>0</v>
      </c>
      <c r="P897" s="1">
        <v>3</v>
      </c>
      <c r="AA897" s="1">
        <f>IF(P897=1,$O$3,IF(P897=2,$O$4,$O$5))</f>
        <v>0</v>
      </c>
    </row>
    <row r="898">
      <c r="A898" s="1" t="s">
        <v>75</v>
      </c>
      <c r="E898" s="27" t="s">
        <v>71</v>
      </c>
    </row>
    <row r="899" ht="216.75">
      <c r="A899" s="1" t="s">
        <v>76</v>
      </c>
      <c r="E899" s="33" t="s">
        <v>1303</v>
      </c>
    </row>
    <row r="900" ht="38.25">
      <c r="A900" s="1" t="s">
        <v>78</v>
      </c>
      <c r="E900" s="27" t="s">
        <v>1141</v>
      </c>
    </row>
    <row r="901" ht="25.5">
      <c r="A901" s="1" t="s">
        <v>69</v>
      </c>
      <c r="B901" s="1">
        <v>33</v>
      </c>
      <c r="C901" s="26" t="s">
        <v>1304</v>
      </c>
      <c r="D901" t="s">
        <v>71</v>
      </c>
      <c r="E901" s="27" t="s">
        <v>1305</v>
      </c>
      <c r="F901" s="28" t="s">
        <v>73</v>
      </c>
      <c r="G901" s="29">
        <v>169</v>
      </c>
      <c r="H901" s="28">
        <v>0</v>
      </c>
      <c r="I901" s="30">
        <f>ROUND(G901*H901,P4)</f>
        <v>0</v>
      </c>
      <c r="L901" s="31">
        <v>0</v>
      </c>
      <c r="M901" s="24">
        <f>ROUND(G901*L901,P4)</f>
        <v>0</v>
      </c>
      <c r="N901" s="25" t="s">
        <v>328</v>
      </c>
      <c r="O901" s="32">
        <f>M901*AA901</f>
        <v>0</v>
      </c>
      <c r="P901" s="1">
        <v>3</v>
      </c>
      <c r="AA901" s="1">
        <f>IF(P901=1,$O$3,IF(P901=2,$O$4,$O$5))</f>
        <v>0</v>
      </c>
    </row>
    <row r="902">
      <c r="A902" s="1" t="s">
        <v>75</v>
      </c>
      <c r="E902" s="27" t="s">
        <v>71</v>
      </c>
    </row>
    <row r="903" ht="63.75">
      <c r="A903" s="1" t="s">
        <v>76</v>
      </c>
      <c r="E903" s="33" t="s">
        <v>1306</v>
      </c>
    </row>
    <row r="904" ht="25.5">
      <c r="A904" s="1" t="s">
        <v>78</v>
      </c>
      <c r="E904" s="27" t="s">
        <v>1307</v>
      </c>
    </row>
    <row r="905">
      <c r="A905" s="1" t="s">
        <v>69</v>
      </c>
      <c r="B905" s="1">
        <v>34</v>
      </c>
      <c r="C905" s="26" t="s">
        <v>1145</v>
      </c>
      <c r="D905" t="s">
        <v>71</v>
      </c>
      <c r="E905" s="27" t="s">
        <v>1146</v>
      </c>
      <c r="F905" s="28" t="s">
        <v>73</v>
      </c>
      <c r="G905" s="29">
        <v>1.6000000000000001</v>
      </c>
      <c r="H905" s="28">
        <v>0</v>
      </c>
      <c r="I905" s="30">
        <f>ROUND(G905*H905,P4)</f>
        <v>0</v>
      </c>
      <c r="L905" s="31">
        <v>0</v>
      </c>
      <c r="M905" s="24">
        <f>ROUND(G905*L905,P4)</f>
        <v>0</v>
      </c>
      <c r="N905" s="25" t="s">
        <v>328</v>
      </c>
      <c r="O905" s="32">
        <f>M905*AA905</f>
        <v>0</v>
      </c>
      <c r="P905" s="1">
        <v>3</v>
      </c>
      <c r="AA905" s="1">
        <f>IF(P905=1,$O$3,IF(P905=2,$O$4,$O$5))</f>
        <v>0</v>
      </c>
    </row>
    <row r="906">
      <c r="A906" s="1" t="s">
        <v>75</v>
      </c>
      <c r="E906" s="27" t="s">
        <v>71</v>
      </c>
    </row>
    <row r="907" ht="76.5">
      <c r="A907" s="1" t="s">
        <v>76</v>
      </c>
      <c r="E907" s="33" t="s">
        <v>1308</v>
      </c>
    </row>
    <row r="908" ht="102">
      <c r="A908" s="1" t="s">
        <v>78</v>
      </c>
      <c r="E908" s="27" t="s">
        <v>1148</v>
      </c>
    </row>
    <row r="909">
      <c r="A909" s="1" t="s">
        <v>66</v>
      </c>
      <c r="C909" s="22" t="s">
        <v>1155</v>
      </c>
      <c r="E909" s="23" t="s">
        <v>1156</v>
      </c>
      <c r="L909" s="24">
        <f>SUMIFS(L910:L925,A910:A925,"P")</f>
        <v>0</v>
      </c>
      <c r="M909" s="24">
        <f>SUMIFS(M910:M925,A910:A925,"P")</f>
        <v>0</v>
      </c>
      <c r="N909" s="25"/>
    </row>
    <row r="910" ht="25.5">
      <c r="A910" s="1" t="s">
        <v>69</v>
      </c>
      <c r="B910" s="1">
        <v>35</v>
      </c>
      <c r="C910" s="26" t="s">
        <v>1157</v>
      </c>
      <c r="D910" t="s">
        <v>71</v>
      </c>
      <c r="E910" s="27" t="s">
        <v>1158</v>
      </c>
      <c r="F910" s="28" t="s">
        <v>73</v>
      </c>
      <c r="G910" s="29">
        <v>326</v>
      </c>
      <c r="H910" s="28">
        <v>0</v>
      </c>
      <c r="I910" s="30">
        <f>ROUND(G910*H910,P4)</f>
        <v>0</v>
      </c>
      <c r="L910" s="31">
        <v>0</v>
      </c>
      <c r="M910" s="24">
        <f>ROUND(G910*L910,P4)</f>
        <v>0</v>
      </c>
      <c r="N910" s="25" t="s">
        <v>328</v>
      </c>
      <c r="O910" s="32">
        <f>M910*AA910</f>
        <v>0</v>
      </c>
      <c r="P910" s="1">
        <v>3</v>
      </c>
      <c r="AA910" s="1">
        <f>IF(P910=1,$O$3,IF(P910=2,$O$4,$O$5))</f>
        <v>0</v>
      </c>
    </row>
    <row r="911">
      <c r="A911" s="1" t="s">
        <v>75</v>
      </c>
      <c r="E911" s="27" t="s">
        <v>71</v>
      </c>
    </row>
    <row r="912" ht="76.5">
      <c r="A912" s="1" t="s">
        <v>76</v>
      </c>
      <c r="E912" s="33" t="s">
        <v>1309</v>
      </c>
    </row>
    <row r="913" ht="242.25">
      <c r="A913" s="1" t="s">
        <v>78</v>
      </c>
      <c r="E913" s="27" t="s">
        <v>1160</v>
      </c>
    </row>
    <row r="914" ht="25.5">
      <c r="A914" s="1" t="s">
        <v>69</v>
      </c>
      <c r="B914" s="1">
        <v>36</v>
      </c>
      <c r="C914" s="26" t="s">
        <v>1310</v>
      </c>
      <c r="D914" t="s">
        <v>71</v>
      </c>
      <c r="E914" s="27" t="s">
        <v>1311</v>
      </c>
      <c r="F914" s="28" t="s">
        <v>73</v>
      </c>
      <c r="G914" s="29">
        <v>2029</v>
      </c>
      <c r="H914" s="28">
        <v>0</v>
      </c>
      <c r="I914" s="30">
        <f>ROUND(G914*H914,P4)</f>
        <v>0</v>
      </c>
      <c r="L914" s="31">
        <v>0</v>
      </c>
      <c r="M914" s="24">
        <f>ROUND(G914*L914,P4)</f>
        <v>0</v>
      </c>
      <c r="N914" s="25" t="s">
        <v>328</v>
      </c>
      <c r="O914" s="32">
        <f>M914*AA914</f>
        <v>0</v>
      </c>
      <c r="P914" s="1">
        <v>3</v>
      </c>
      <c r="AA914" s="1">
        <f>IF(P914=1,$O$3,IF(P914=2,$O$4,$O$5))</f>
        <v>0</v>
      </c>
    </row>
    <row r="915">
      <c r="A915" s="1" t="s">
        <v>75</v>
      </c>
      <c r="E915" s="27" t="s">
        <v>71</v>
      </c>
    </row>
    <row r="916" ht="63.75">
      <c r="A916" s="1" t="s">
        <v>76</v>
      </c>
      <c r="E916" s="33" t="s">
        <v>1312</v>
      </c>
    </row>
    <row r="917" ht="306">
      <c r="A917" s="1" t="s">
        <v>78</v>
      </c>
      <c r="E917" s="27" t="s">
        <v>1313</v>
      </c>
    </row>
    <row r="918" ht="25.5">
      <c r="A918" s="1" t="s">
        <v>69</v>
      </c>
      <c r="B918" s="1">
        <v>37</v>
      </c>
      <c r="C918" s="26" t="s">
        <v>1165</v>
      </c>
      <c r="D918" t="s">
        <v>71</v>
      </c>
      <c r="E918" s="27" t="s">
        <v>1166</v>
      </c>
      <c r="F918" s="28" t="s">
        <v>73</v>
      </c>
      <c r="G918" s="29">
        <v>361</v>
      </c>
      <c r="H918" s="28">
        <v>0</v>
      </c>
      <c r="I918" s="30">
        <f>ROUND(G918*H918,P4)</f>
        <v>0</v>
      </c>
      <c r="L918" s="31">
        <v>0</v>
      </c>
      <c r="M918" s="24">
        <f>ROUND(G918*L918,P4)</f>
        <v>0</v>
      </c>
      <c r="N918" s="25" t="s">
        <v>328</v>
      </c>
      <c r="O918" s="32">
        <f>M918*AA918</f>
        <v>0</v>
      </c>
      <c r="P918" s="1">
        <v>3</v>
      </c>
      <c r="AA918" s="1">
        <f>IF(P918=1,$O$3,IF(P918=2,$O$4,$O$5))</f>
        <v>0</v>
      </c>
    </row>
    <row r="919">
      <c r="A919" s="1" t="s">
        <v>75</v>
      </c>
      <c r="E919" s="27" t="s">
        <v>71</v>
      </c>
    </row>
    <row r="920" ht="76.5">
      <c r="A920" s="1" t="s">
        <v>76</v>
      </c>
      <c r="E920" s="33" t="s">
        <v>1314</v>
      </c>
    </row>
    <row r="921" ht="255">
      <c r="A921" s="1" t="s">
        <v>78</v>
      </c>
      <c r="E921" s="27" t="s">
        <v>1168</v>
      </c>
    </row>
    <row r="922">
      <c r="A922" s="1" t="s">
        <v>69</v>
      </c>
      <c r="B922" s="1">
        <v>38</v>
      </c>
      <c r="C922" s="26" t="s">
        <v>1173</v>
      </c>
      <c r="D922" t="s">
        <v>71</v>
      </c>
      <c r="E922" s="27" t="s">
        <v>1174</v>
      </c>
      <c r="F922" s="28" t="s">
        <v>674</v>
      </c>
      <c r="G922" s="29">
        <v>1294</v>
      </c>
      <c r="H922" s="28">
        <v>0</v>
      </c>
      <c r="I922" s="30">
        <f>ROUND(G922*H922,P4)</f>
        <v>0</v>
      </c>
      <c r="L922" s="31">
        <v>0</v>
      </c>
      <c r="M922" s="24">
        <f>ROUND(G922*L922,P4)</f>
        <v>0</v>
      </c>
      <c r="N922" s="25" t="s">
        <v>328</v>
      </c>
      <c r="O922" s="32">
        <f>M922*AA922</f>
        <v>0</v>
      </c>
      <c r="P922" s="1">
        <v>3</v>
      </c>
      <c r="AA922" s="1">
        <f>IF(P922=1,$O$3,IF(P922=2,$O$4,$O$5))</f>
        <v>0</v>
      </c>
    </row>
    <row r="923">
      <c r="A923" s="1" t="s">
        <v>75</v>
      </c>
      <c r="E923" s="27" t="s">
        <v>71</v>
      </c>
    </row>
    <row r="924" ht="76.5">
      <c r="A924" s="1" t="s">
        <v>76</v>
      </c>
      <c r="E924" s="33" t="s">
        <v>1315</v>
      </c>
    </row>
    <row r="925" ht="178.5">
      <c r="A925" s="1" t="s">
        <v>78</v>
      </c>
      <c r="E925" s="27" t="s">
        <v>1176</v>
      </c>
    </row>
    <row r="926">
      <c r="A926" s="1" t="s">
        <v>66</v>
      </c>
      <c r="C926" s="22" t="s">
        <v>827</v>
      </c>
      <c r="E926" s="23" t="s">
        <v>93</v>
      </c>
      <c r="L926" s="24">
        <f>SUMIFS(L927:L930,A927:A930,"P")</f>
        <v>0</v>
      </c>
      <c r="M926" s="24">
        <f>SUMIFS(M927:M930,A927:A930,"P")</f>
        <v>0</v>
      </c>
      <c r="N926" s="25"/>
    </row>
    <row r="927" ht="25.5">
      <c r="A927" s="1" t="s">
        <v>69</v>
      </c>
      <c r="B927" s="1">
        <v>39</v>
      </c>
      <c r="C927" s="26" t="s">
        <v>1316</v>
      </c>
      <c r="D927" t="s">
        <v>71</v>
      </c>
      <c r="E927" s="27" t="s">
        <v>1317</v>
      </c>
      <c r="F927" s="28" t="s">
        <v>674</v>
      </c>
      <c r="G927" s="29">
        <v>579</v>
      </c>
      <c r="H927" s="28">
        <v>0</v>
      </c>
      <c r="I927" s="30">
        <f>ROUND(G927*H927,P4)</f>
        <v>0</v>
      </c>
      <c r="L927" s="31">
        <v>0</v>
      </c>
      <c r="M927" s="24">
        <f>ROUND(G927*L927,P4)</f>
        <v>0</v>
      </c>
      <c r="N927" s="25" t="s">
        <v>328</v>
      </c>
      <c r="O927" s="32">
        <f>M927*AA927</f>
        <v>0</v>
      </c>
      <c r="P927" s="1">
        <v>3</v>
      </c>
      <c r="AA927" s="1">
        <f>IF(P927=1,$O$3,IF(P927=2,$O$4,$O$5))</f>
        <v>0</v>
      </c>
    </row>
    <row r="928">
      <c r="A928" s="1" t="s">
        <v>75</v>
      </c>
      <c r="E928" s="27" t="s">
        <v>71</v>
      </c>
    </row>
    <row r="929" ht="89.25">
      <c r="A929" s="1" t="s">
        <v>76</v>
      </c>
      <c r="E929" s="33" t="s">
        <v>1318</v>
      </c>
    </row>
    <row r="930" ht="191.25">
      <c r="A930" s="1" t="s">
        <v>78</v>
      </c>
      <c r="E930" s="27" t="s">
        <v>1319</v>
      </c>
    </row>
    <row r="931">
      <c r="A931" s="1" t="s">
        <v>66</v>
      </c>
      <c r="C931" s="22" t="s">
        <v>302</v>
      </c>
      <c r="E931" s="23" t="s">
        <v>1177</v>
      </c>
      <c r="L931" s="24">
        <f>SUMIFS(L932:L971,A932:A971,"P")</f>
        <v>0</v>
      </c>
      <c r="M931" s="24">
        <f>SUMIFS(M932:M971,A932:A971,"P")</f>
        <v>0</v>
      </c>
      <c r="N931" s="25"/>
    </row>
    <row r="932">
      <c r="A932" s="1" t="s">
        <v>69</v>
      </c>
      <c r="B932" s="1">
        <v>40</v>
      </c>
      <c r="C932" s="26" t="s">
        <v>1178</v>
      </c>
      <c r="D932" t="s">
        <v>71</v>
      </c>
      <c r="E932" s="27" t="s">
        <v>1179</v>
      </c>
      <c r="F932" s="28" t="s">
        <v>85</v>
      </c>
      <c r="G932" s="29">
        <v>30</v>
      </c>
      <c r="H932" s="28">
        <v>0</v>
      </c>
      <c r="I932" s="30">
        <f>ROUND(G932*H932,P4)</f>
        <v>0</v>
      </c>
      <c r="L932" s="31">
        <v>0</v>
      </c>
      <c r="M932" s="24">
        <f>ROUND(G932*L932,P4)</f>
        <v>0</v>
      </c>
      <c r="N932" s="25" t="s">
        <v>328</v>
      </c>
      <c r="O932" s="32">
        <f>M932*AA932</f>
        <v>0</v>
      </c>
      <c r="P932" s="1">
        <v>3</v>
      </c>
      <c r="AA932" s="1">
        <f>IF(P932=1,$O$3,IF(P932=2,$O$4,$O$5))</f>
        <v>0</v>
      </c>
    </row>
    <row r="933">
      <c r="A933" s="1" t="s">
        <v>75</v>
      </c>
      <c r="E933" s="27" t="s">
        <v>71</v>
      </c>
    </row>
    <row r="934" ht="51">
      <c r="A934" s="1" t="s">
        <v>76</v>
      </c>
      <c r="E934" s="33" t="s">
        <v>1320</v>
      </c>
    </row>
    <row r="935" ht="255">
      <c r="A935" s="1" t="s">
        <v>78</v>
      </c>
      <c r="E935" s="27" t="s">
        <v>1181</v>
      </c>
    </row>
    <row r="936">
      <c r="A936" s="1" t="s">
        <v>69</v>
      </c>
      <c r="B936" s="1">
        <v>41</v>
      </c>
      <c r="C936" s="26" t="s">
        <v>1182</v>
      </c>
      <c r="D936" t="s">
        <v>71</v>
      </c>
      <c r="E936" s="27" t="s">
        <v>1183</v>
      </c>
      <c r="F936" s="28" t="s">
        <v>85</v>
      </c>
      <c r="G936" s="29">
        <v>215</v>
      </c>
      <c r="H936" s="28">
        <v>0</v>
      </c>
      <c r="I936" s="30">
        <f>ROUND(G936*H936,P4)</f>
        <v>0</v>
      </c>
      <c r="L936" s="31">
        <v>0</v>
      </c>
      <c r="M936" s="24">
        <f>ROUND(G936*L936,P4)</f>
        <v>0</v>
      </c>
      <c r="N936" s="25" t="s">
        <v>328</v>
      </c>
      <c r="O936" s="32">
        <f>M936*AA936</f>
        <v>0</v>
      </c>
      <c r="P936" s="1">
        <v>3</v>
      </c>
      <c r="AA936" s="1">
        <f>IF(P936=1,$O$3,IF(P936=2,$O$4,$O$5))</f>
        <v>0</v>
      </c>
    </row>
    <row r="937">
      <c r="A937" s="1" t="s">
        <v>75</v>
      </c>
      <c r="E937" s="27" t="s">
        <v>71</v>
      </c>
    </row>
    <row r="938" ht="63.75">
      <c r="A938" s="1" t="s">
        <v>76</v>
      </c>
      <c r="E938" s="33" t="s">
        <v>1321</v>
      </c>
    </row>
    <row r="939" ht="242.25">
      <c r="A939" s="1" t="s">
        <v>78</v>
      </c>
      <c r="E939" s="27" t="s">
        <v>1185</v>
      </c>
    </row>
    <row r="940">
      <c r="A940" s="1" t="s">
        <v>69</v>
      </c>
      <c r="B940" s="1">
        <v>42</v>
      </c>
      <c r="C940" s="26" t="s">
        <v>304</v>
      </c>
      <c r="D940" t="s">
        <v>71</v>
      </c>
      <c r="E940" s="27" t="s">
        <v>305</v>
      </c>
      <c r="F940" s="28" t="s">
        <v>85</v>
      </c>
      <c r="G940" s="29">
        <v>386</v>
      </c>
      <c r="H940" s="28">
        <v>0</v>
      </c>
      <c r="I940" s="30">
        <f>ROUND(G940*H940,P4)</f>
        <v>0</v>
      </c>
      <c r="L940" s="31">
        <v>0</v>
      </c>
      <c r="M940" s="24">
        <f>ROUND(G940*L940,P4)</f>
        <v>0</v>
      </c>
      <c r="N940" s="25" t="s">
        <v>328</v>
      </c>
      <c r="O940" s="32">
        <f>M940*AA940</f>
        <v>0</v>
      </c>
      <c r="P940" s="1">
        <v>3</v>
      </c>
      <c r="AA940" s="1">
        <f>IF(P940=1,$O$3,IF(P940=2,$O$4,$O$5))</f>
        <v>0</v>
      </c>
    </row>
    <row r="941">
      <c r="A941" s="1" t="s">
        <v>75</v>
      </c>
      <c r="E941" s="27" t="s">
        <v>71</v>
      </c>
    </row>
    <row r="942" ht="63.75">
      <c r="A942" s="1" t="s">
        <v>76</v>
      </c>
      <c r="E942" s="33" t="s">
        <v>1322</v>
      </c>
    </row>
    <row r="943" ht="242.25">
      <c r="A943" s="1" t="s">
        <v>78</v>
      </c>
      <c r="E943" s="27" t="s">
        <v>307</v>
      </c>
    </row>
    <row r="944">
      <c r="A944" s="1" t="s">
        <v>69</v>
      </c>
      <c r="B944" s="1">
        <v>43</v>
      </c>
      <c r="C944" s="26" t="s">
        <v>1187</v>
      </c>
      <c r="D944" t="s">
        <v>71</v>
      </c>
      <c r="E944" s="27" t="s">
        <v>1188</v>
      </c>
      <c r="F944" s="28" t="s">
        <v>96</v>
      </c>
      <c r="G944" s="29">
        <v>2</v>
      </c>
      <c r="H944" s="28">
        <v>0</v>
      </c>
      <c r="I944" s="30">
        <f>ROUND(G944*H944,P4)</f>
        <v>0</v>
      </c>
      <c r="L944" s="31">
        <v>0</v>
      </c>
      <c r="M944" s="24">
        <f>ROUND(G944*L944,P4)</f>
        <v>0</v>
      </c>
      <c r="N944" s="25" t="s">
        <v>328</v>
      </c>
      <c r="O944" s="32">
        <f>M944*AA944</f>
        <v>0</v>
      </c>
      <c r="P944" s="1">
        <v>3</v>
      </c>
      <c r="AA944" s="1">
        <f>IF(P944=1,$O$3,IF(P944=2,$O$4,$O$5))</f>
        <v>0</v>
      </c>
    </row>
    <row r="945">
      <c r="A945" s="1" t="s">
        <v>75</v>
      </c>
      <c r="E945" s="27" t="s">
        <v>71</v>
      </c>
    </row>
    <row r="946" ht="89.25">
      <c r="A946" s="1" t="s">
        <v>76</v>
      </c>
      <c r="E946" s="33" t="s">
        <v>1323</v>
      </c>
    </row>
    <row r="947" ht="409.5">
      <c r="A947" s="1" t="s">
        <v>78</v>
      </c>
      <c r="E947" s="27" t="s">
        <v>1190</v>
      </c>
    </row>
    <row r="948">
      <c r="A948" s="1" t="s">
        <v>69</v>
      </c>
      <c r="B948" s="1">
        <v>44</v>
      </c>
      <c r="C948" s="26" t="s">
        <v>1191</v>
      </c>
      <c r="D948" t="s">
        <v>71</v>
      </c>
      <c r="E948" s="27" t="s">
        <v>1192</v>
      </c>
      <c r="F948" s="28" t="s">
        <v>96</v>
      </c>
      <c r="G948" s="29">
        <v>8</v>
      </c>
      <c r="H948" s="28">
        <v>0</v>
      </c>
      <c r="I948" s="30">
        <f>ROUND(G948*H948,P4)</f>
        <v>0</v>
      </c>
      <c r="L948" s="31">
        <v>0</v>
      </c>
      <c r="M948" s="24">
        <f>ROUND(G948*L948,P4)</f>
        <v>0</v>
      </c>
      <c r="N948" s="25" t="s">
        <v>328</v>
      </c>
      <c r="O948" s="32">
        <f>M948*AA948</f>
        <v>0</v>
      </c>
      <c r="P948" s="1">
        <v>3</v>
      </c>
      <c r="AA948" s="1">
        <f>IF(P948=1,$O$3,IF(P948=2,$O$4,$O$5))</f>
        <v>0</v>
      </c>
    </row>
    <row r="949">
      <c r="A949" s="1" t="s">
        <v>75</v>
      </c>
      <c r="E949" s="27" t="s">
        <v>71</v>
      </c>
    </row>
    <row r="950" ht="76.5">
      <c r="A950" s="1" t="s">
        <v>76</v>
      </c>
      <c r="E950" s="33" t="s">
        <v>1324</v>
      </c>
    </row>
    <row r="951" ht="89.25">
      <c r="A951" s="1" t="s">
        <v>78</v>
      </c>
      <c r="E951" s="27" t="s">
        <v>1194</v>
      </c>
    </row>
    <row r="952">
      <c r="A952" s="1" t="s">
        <v>69</v>
      </c>
      <c r="B952" s="1">
        <v>45</v>
      </c>
      <c r="C952" s="26" t="s">
        <v>1195</v>
      </c>
      <c r="D952" t="s">
        <v>71</v>
      </c>
      <c r="E952" s="27" t="s">
        <v>1196</v>
      </c>
      <c r="F952" s="28" t="s">
        <v>96</v>
      </c>
      <c r="G952" s="29">
        <v>2</v>
      </c>
      <c r="H952" s="28">
        <v>0</v>
      </c>
      <c r="I952" s="30">
        <f>ROUND(G952*H952,P4)</f>
        <v>0</v>
      </c>
      <c r="L952" s="31">
        <v>0</v>
      </c>
      <c r="M952" s="24">
        <f>ROUND(G952*L952,P4)</f>
        <v>0</v>
      </c>
      <c r="N952" s="25" t="s">
        <v>328</v>
      </c>
      <c r="O952" s="32">
        <f>M952*AA952</f>
        <v>0</v>
      </c>
      <c r="P952" s="1">
        <v>3</v>
      </c>
      <c r="AA952" s="1">
        <f>IF(P952=1,$O$3,IF(P952=2,$O$4,$O$5))</f>
        <v>0</v>
      </c>
    </row>
    <row r="953">
      <c r="A953" s="1" t="s">
        <v>75</v>
      </c>
      <c r="E953" s="27" t="s">
        <v>71</v>
      </c>
    </row>
    <row r="954" ht="76.5">
      <c r="A954" s="1" t="s">
        <v>76</v>
      </c>
      <c r="E954" s="33" t="s">
        <v>1325</v>
      </c>
    </row>
    <row r="955" ht="153">
      <c r="A955" s="1" t="s">
        <v>78</v>
      </c>
      <c r="E955" s="27" t="s">
        <v>1198</v>
      </c>
    </row>
    <row r="956">
      <c r="A956" s="1" t="s">
        <v>69</v>
      </c>
      <c r="B956" s="1">
        <v>46</v>
      </c>
      <c r="C956" s="26" t="s">
        <v>1326</v>
      </c>
      <c r="D956" t="s">
        <v>71</v>
      </c>
      <c r="E956" s="27" t="s">
        <v>1327</v>
      </c>
      <c r="F956" s="28" t="s">
        <v>96</v>
      </c>
      <c r="G956" s="29">
        <v>92</v>
      </c>
      <c r="H956" s="28">
        <v>0</v>
      </c>
      <c r="I956" s="30">
        <f>ROUND(G956*H956,P4)</f>
        <v>0</v>
      </c>
      <c r="L956" s="31">
        <v>0</v>
      </c>
      <c r="M956" s="24">
        <f>ROUND(G956*L956,P4)</f>
        <v>0</v>
      </c>
      <c r="N956" s="25" t="s">
        <v>328</v>
      </c>
      <c r="O956" s="32">
        <f>M956*AA956</f>
        <v>0</v>
      </c>
      <c r="P956" s="1">
        <v>3</v>
      </c>
      <c r="AA956" s="1">
        <f>IF(P956=1,$O$3,IF(P956=2,$O$4,$O$5))</f>
        <v>0</v>
      </c>
    </row>
    <row r="957">
      <c r="A957" s="1" t="s">
        <v>75</v>
      </c>
      <c r="E957" s="27" t="s">
        <v>71</v>
      </c>
    </row>
    <row r="958" ht="51">
      <c r="A958" s="1" t="s">
        <v>76</v>
      </c>
      <c r="E958" s="33" t="s">
        <v>1328</v>
      </c>
    </row>
    <row r="959" ht="51">
      <c r="A959" s="1" t="s">
        <v>78</v>
      </c>
      <c r="E959" s="27" t="s">
        <v>1329</v>
      </c>
    </row>
    <row r="960">
      <c r="A960" s="1" t="s">
        <v>69</v>
      </c>
      <c r="B960" s="1">
        <v>47</v>
      </c>
      <c r="C960" s="26" t="s">
        <v>1199</v>
      </c>
      <c r="D960" t="s">
        <v>71</v>
      </c>
      <c r="E960" s="27" t="s">
        <v>1200</v>
      </c>
      <c r="F960" s="28" t="s">
        <v>73</v>
      </c>
      <c r="G960" s="29">
        <v>12</v>
      </c>
      <c r="H960" s="28">
        <v>0</v>
      </c>
      <c r="I960" s="30">
        <f>ROUND(G960*H960,P4)</f>
        <v>0</v>
      </c>
      <c r="L960" s="31">
        <v>0</v>
      </c>
      <c r="M960" s="24">
        <f>ROUND(G960*L960,P4)</f>
        <v>0</v>
      </c>
      <c r="N960" s="25" t="s">
        <v>328</v>
      </c>
      <c r="O960" s="32">
        <f>M960*AA960</f>
        <v>0</v>
      </c>
      <c r="P960" s="1">
        <v>3</v>
      </c>
      <c r="AA960" s="1">
        <f>IF(P960=1,$O$3,IF(P960=2,$O$4,$O$5))</f>
        <v>0</v>
      </c>
    </row>
    <row r="961">
      <c r="A961" s="1" t="s">
        <v>75</v>
      </c>
      <c r="E961" s="27" t="s">
        <v>71</v>
      </c>
    </row>
    <row r="962" ht="51">
      <c r="A962" s="1" t="s">
        <v>76</v>
      </c>
      <c r="E962" s="33" t="s">
        <v>1330</v>
      </c>
    </row>
    <row r="963" ht="357">
      <c r="A963" s="1" t="s">
        <v>78</v>
      </c>
      <c r="E963" s="27" t="s">
        <v>1130</v>
      </c>
    </row>
    <row r="964">
      <c r="A964" s="1" t="s">
        <v>69</v>
      </c>
      <c r="B964" s="1">
        <v>48</v>
      </c>
      <c r="C964" s="26" t="s">
        <v>1202</v>
      </c>
      <c r="D964" t="s">
        <v>71</v>
      </c>
      <c r="E964" s="27" t="s">
        <v>1203</v>
      </c>
      <c r="F964" s="28" t="s">
        <v>73</v>
      </c>
      <c r="G964" s="29">
        <v>10</v>
      </c>
      <c r="H964" s="28">
        <v>0</v>
      </c>
      <c r="I964" s="30">
        <f>ROUND(G964*H964,P4)</f>
        <v>0</v>
      </c>
      <c r="L964" s="31">
        <v>0</v>
      </c>
      <c r="M964" s="24">
        <f>ROUND(G964*L964,P4)</f>
        <v>0</v>
      </c>
      <c r="N964" s="25" t="s">
        <v>328</v>
      </c>
      <c r="O964" s="32">
        <f>M964*AA964</f>
        <v>0</v>
      </c>
      <c r="P964" s="1">
        <v>3</v>
      </c>
      <c r="AA964" s="1">
        <f>IF(P964=1,$O$3,IF(P964=2,$O$4,$O$5))</f>
        <v>0</v>
      </c>
    </row>
    <row r="965">
      <c r="A965" s="1" t="s">
        <v>75</v>
      </c>
      <c r="E965" s="27" t="s">
        <v>71</v>
      </c>
    </row>
    <row r="966" ht="63.75">
      <c r="A966" s="1" t="s">
        <v>76</v>
      </c>
      <c r="E966" s="33" t="s">
        <v>1331</v>
      </c>
    </row>
    <row r="967" ht="357">
      <c r="A967" s="1" t="s">
        <v>78</v>
      </c>
      <c r="E967" s="27" t="s">
        <v>1130</v>
      </c>
    </row>
    <row r="968" ht="25.5">
      <c r="A968" s="1" t="s">
        <v>69</v>
      </c>
      <c r="B968" s="1">
        <v>49</v>
      </c>
      <c r="C968" s="26" t="s">
        <v>1205</v>
      </c>
      <c r="D968" t="s">
        <v>71</v>
      </c>
      <c r="E968" s="27" t="s">
        <v>1206</v>
      </c>
      <c r="F968" s="28" t="s">
        <v>96</v>
      </c>
      <c r="G968" s="29">
        <v>10</v>
      </c>
      <c r="H968" s="28">
        <v>0</v>
      </c>
      <c r="I968" s="30">
        <f>ROUND(G968*H968,P4)</f>
        <v>0</v>
      </c>
      <c r="L968" s="31">
        <v>0</v>
      </c>
      <c r="M968" s="24">
        <f>ROUND(G968*L968,P4)</f>
        <v>0</v>
      </c>
      <c r="N968" s="25" t="s">
        <v>406</v>
      </c>
      <c r="O968" s="32">
        <f>M968*AA968</f>
        <v>0</v>
      </c>
      <c r="P968" s="1">
        <v>3</v>
      </c>
      <c r="AA968" s="1">
        <f>IF(P968=1,$O$3,IF(P968=2,$O$4,$O$5))</f>
        <v>0</v>
      </c>
    </row>
    <row r="969">
      <c r="A969" s="1" t="s">
        <v>75</v>
      </c>
      <c r="E969" s="27" t="s">
        <v>71</v>
      </c>
    </row>
    <row r="970" ht="63.75">
      <c r="A970" s="1" t="s">
        <v>76</v>
      </c>
      <c r="E970" s="33" t="s">
        <v>1332</v>
      </c>
    </row>
    <row r="971" ht="25.5">
      <c r="A971" s="1" t="s">
        <v>78</v>
      </c>
      <c r="E971" s="27" t="s">
        <v>1208</v>
      </c>
    </row>
    <row r="972">
      <c r="A972" s="1" t="s">
        <v>66</v>
      </c>
      <c r="C972" s="22" t="s">
        <v>886</v>
      </c>
      <c r="E972" s="23" t="s">
        <v>887</v>
      </c>
      <c r="L972" s="24">
        <f>SUMIFS(L973:L984,A973:A984,"P")</f>
        <v>0</v>
      </c>
      <c r="M972" s="24">
        <f>SUMIFS(M973:M984,A973:A984,"P")</f>
        <v>0</v>
      </c>
      <c r="N972" s="25"/>
    </row>
    <row r="973">
      <c r="A973" s="1" t="s">
        <v>69</v>
      </c>
      <c r="B973" s="1">
        <v>50</v>
      </c>
      <c r="C973" s="26" t="s">
        <v>1333</v>
      </c>
      <c r="D973" t="s">
        <v>71</v>
      </c>
      <c r="E973" s="27" t="s">
        <v>1334</v>
      </c>
      <c r="F973" s="28" t="s">
        <v>96</v>
      </c>
      <c r="G973" s="29">
        <v>1</v>
      </c>
      <c r="H973" s="28">
        <v>0</v>
      </c>
      <c r="I973" s="30">
        <f>ROUND(G973*H973,P4)</f>
        <v>0</v>
      </c>
      <c r="L973" s="31">
        <v>0</v>
      </c>
      <c r="M973" s="24">
        <f>ROUND(G973*L973,P4)</f>
        <v>0</v>
      </c>
      <c r="N973" s="25" t="s">
        <v>328</v>
      </c>
      <c r="O973" s="32">
        <f>M973*AA973</f>
        <v>0</v>
      </c>
      <c r="P973" s="1">
        <v>3</v>
      </c>
      <c r="AA973" s="1">
        <f>IF(P973=1,$O$3,IF(P973=2,$O$4,$O$5))</f>
        <v>0</v>
      </c>
    </row>
    <row r="974">
      <c r="A974" s="1" t="s">
        <v>75</v>
      </c>
      <c r="E974" s="27" t="s">
        <v>71</v>
      </c>
    </row>
    <row r="975" ht="51">
      <c r="A975" s="1" t="s">
        <v>76</v>
      </c>
      <c r="E975" s="33" t="s">
        <v>1335</v>
      </c>
    </row>
    <row r="976" ht="127.5">
      <c r="A976" s="1" t="s">
        <v>78</v>
      </c>
      <c r="E976" s="27" t="s">
        <v>930</v>
      </c>
    </row>
    <row r="977">
      <c r="A977" s="1" t="s">
        <v>69</v>
      </c>
      <c r="B977" s="1">
        <v>51</v>
      </c>
      <c r="C977" s="26" t="s">
        <v>1221</v>
      </c>
      <c r="D977" t="s">
        <v>71</v>
      </c>
      <c r="E977" s="27" t="s">
        <v>1222</v>
      </c>
      <c r="F977" s="28" t="s">
        <v>73</v>
      </c>
      <c r="G977" s="29">
        <v>85.727000000000004</v>
      </c>
      <c r="H977" s="28">
        <v>0</v>
      </c>
      <c r="I977" s="30">
        <f>ROUND(G977*H977,P4)</f>
        <v>0</v>
      </c>
      <c r="L977" s="31">
        <v>0</v>
      </c>
      <c r="M977" s="24">
        <f>ROUND(G977*L977,P4)</f>
        <v>0</v>
      </c>
      <c r="N977" s="25" t="s">
        <v>328</v>
      </c>
      <c r="O977" s="32">
        <f>M977*AA977</f>
        <v>0</v>
      </c>
      <c r="P977" s="1">
        <v>3</v>
      </c>
      <c r="AA977" s="1">
        <f>IF(P977=1,$O$3,IF(P977=2,$O$4,$O$5))</f>
        <v>0</v>
      </c>
    </row>
    <row r="978">
      <c r="A978" s="1" t="s">
        <v>75</v>
      </c>
      <c r="E978" s="27" t="s">
        <v>71</v>
      </c>
    </row>
    <row r="979" ht="114.75">
      <c r="A979" s="1" t="s">
        <v>76</v>
      </c>
      <c r="E979" s="33" t="s">
        <v>1336</v>
      </c>
    </row>
    <row r="980" ht="102">
      <c r="A980" s="1" t="s">
        <v>78</v>
      </c>
      <c r="E980" s="27" t="s">
        <v>1224</v>
      </c>
    </row>
    <row r="981">
      <c r="A981" s="1" t="s">
        <v>69</v>
      </c>
      <c r="B981" s="1">
        <v>52</v>
      </c>
      <c r="C981" s="26" t="s">
        <v>1337</v>
      </c>
      <c r="D981" t="s">
        <v>71</v>
      </c>
      <c r="E981" s="27" t="s">
        <v>1338</v>
      </c>
      <c r="F981" s="28" t="s">
        <v>85</v>
      </c>
      <c r="G981" s="29">
        <v>105</v>
      </c>
      <c r="H981" s="28">
        <v>0</v>
      </c>
      <c r="I981" s="30">
        <f>ROUND(G981*H981,P4)</f>
        <v>0</v>
      </c>
      <c r="L981" s="31">
        <v>0</v>
      </c>
      <c r="M981" s="24">
        <f>ROUND(G981*L981,P4)</f>
        <v>0</v>
      </c>
      <c r="N981" s="25" t="s">
        <v>328</v>
      </c>
      <c r="O981" s="32">
        <f>M981*AA981</f>
        <v>0</v>
      </c>
      <c r="P981" s="1">
        <v>3</v>
      </c>
      <c r="AA981" s="1">
        <f>IF(P981=1,$O$3,IF(P981=2,$O$4,$O$5))</f>
        <v>0</v>
      </c>
    </row>
    <row r="982">
      <c r="A982" s="1" t="s">
        <v>75</v>
      </c>
      <c r="E982" s="27" t="s">
        <v>71</v>
      </c>
    </row>
    <row r="983" ht="63.75">
      <c r="A983" s="1" t="s">
        <v>76</v>
      </c>
      <c r="E983" s="33" t="s">
        <v>1339</v>
      </c>
    </row>
    <row r="984" ht="127.5">
      <c r="A984" s="1" t="s">
        <v>78</v>
      </c>
      <c r="E984" s="27" t="s">
        <v>1340</v>
      </c>
    </row>
    <row r="985">
      <c r="A985" s="1" t="s">
        <v>66</v>
      </c>
      <c r="C985" s="22" t="s">
        <v>314</v>
      </c>
      <c r="E985" s="23" t="s">
        <v>315</v>
      </c>
      <c r="L985" s="24">
        <f>SUMIFS(L986:L997,A986:A997,"P")</f>
        <v>0</v>
      </c>
      <c r="M985" s="24">
        <f>SUMIFS(M986:M997,A986:A997,"P")</f>
        <v>0</v>
      </c>
      <c r="N985" s="25"/>
    </row>
    <row r="986" ht="38.25">
      <c r="A986" s="1" t="s">
        <v>69</v>
      </c>
      <c r="B986" s="1">
        <v>53</v>
      </c>
      <c r="C986" s="26" t="s">
        <v>316</v>
      </c>
      <c r="D986" t="s">
        <v>317</v>
      </c>
      <c r="E986" s="27" t="s">
        <v>1229</v>
      </c>
      <c r="F986" s="28" t="s">
        <v>319</v>
      </c>
      <c r="G986" s="29">
        <v>15431</v>
      </c>
      <c r="H986" s="28">
        <v>0</v>
      </c>
      <c r="I986" s="30">
        <f>ROUND(G986*H986,P4)</f>
        <v>0</v>
      </c>
      <c r="L986" s="31">
        <v>0</v>
      </c>
      <c r="M986" s="24">
        <f>ROUND(G986*L986,P4)</f>
        <v>0</v>
      </c>
      <c r="N986" s="25" t="s">
        <v>406</v>
      </c>
      <c r="O986" s="32">
        <f>M986*AA986</f>
        <v>0</v>
      </c>
      <c r="P986" s="1">
        <v>3</v>
      </c>
      <c r="AA986" s="1">
        <f>IF(P986=1,$O$3,IF(P986=2,$O$4,$O$5))</f>
        <v>0</v>
      </c>
    </row>
    <row r="987">
      <c r="A987" s="1" t="s">
        <v>75</v>
      </c>
      <c r="E987" s="27" t="s">
        <v>320</v>
      </c>
    </row>
    <row r="988" ht="76.5">
      <c r="A988" s="1" t="s">
        <v>76</v>
      </c>
      <c r="E988" s="33" t="s">
        <v>1341</v>
      </c>
    </row>
    <row r="989" ht="89.25">
      <c r="A989" s="1" t="s">
        <v>78</v>
      </c>
      <c r="E989" s="27" t="s">
        <v>1008</v>
      </c>
    </row>
    <row r="990" ht="38.25">
      <c r="A990" s="1" t="s">
        <v>69</v>
      </c>
      <c r="B990" s="1">
        <v>54</v>
      </c>
      <c r="C990" s="26" t="s">
        <v>1231</v>
      </c>
      <c r="D990" t="s">
        <v>1232</v>
      </c>
      <c r="E990" s="27" t="s">
        <v>1233</v>
      </c>
      <c r="F990" s="28" t="s">
        <v>319</v>
      </c>
      <c r="G990" s="29">
        <v>208</v>
      </c>
      <c r="H990" s="28">
        <v>0</v>
      </c>
      <c r="I990" s="30">
        <f>ROUND(G990*H990,P4)</f>
        <v>0</v>
      </c>
      <c r="L990" s="31">
        <v>0</v>
      </c>
      <c r="M990" s="24">
        <f>ROUND(G990*L990,P4)</f>
        <v>0</v>
      </c>
      <c r="N990" s="25" t="s">
        <v>406</v>
      </c>
      <c r="O990" s="32">
        <f>M990*AA990</f>
        <v>0</v>
      </c>
      <c r="P990" s="1">
        <v>3</v>
      </c>
      <c r="AA990" s="1">
        <f>IF(P990=1,$O$3,IF(P990=2,$O$4,$O$5))</f>
        <v>0</v>
      </c>
    </row>
    <row r="991">
      <c r="A991" s="1" t="s">
        <v>75</v>
      </c>
      <c r="E991" s="27" t="s">
        <v>320</v>
      </c>
    </row>
    <row r="992" ht="102">
      <c r="A992" s="1" t="s">
        <v>76</v>
      </c>
      <c r="E992" s="33" t="s">
        <v>1342</v>
      </c>
    </row>
    <row r="993" ht="89.25">
      <c r="A993" s="1" t="s">
        <v>78</v>
      </c>
      <c r="E993" s="27" t="s">
        <v>1008</v>
      </c>
    </row>
    <row r="994" ht="25.5">
      <c r="A994" s="1" t="s">
        <v>69</v>
      </c>
      <c r="B994" s="1">
        <v>55</v>
      </c>
      <c r="C994" s="26" t="s">
        <v>1033</v>
      </c>
      <c r="D994" t="s">
        <v>1034</v>
      </c>
      <c r="E994" s="27" t="s">
        <v>1035</v>
      </c>
      <c r="F994" s="28" t="s">
        <v>319</v>
      </c>
      <c r="G994" s="29">
        <v>338</v>
      </c>
      <c r="H994" s="28">
        <v>0</v>
      </c>
      <c r="I994" s="30">
        <f>ROUND(G994*H994,P4)</f>
        <v>0</v>
      </c>
      <c r="L994" s="31">
        <v>0</v>
      </c>
      <c r="M994" s="24">
        <f>ROUND(G994*L994,P4)</f>
        <v>0</v>
      </c>
      <c r="N994" s="25" t="s">
        <v>406</v>
      </c>
      <c r="O994" s="32">
        <f>M994*AA994</f>
        <v>0</v>
      </c>
      <c r="P994" s="1">
        <v>3</v>
      </c>
      <c r="AA994" s="1">
        <f>IF(P994=1,$O$3,IF(P994=2,$O$4,$O$5))</f>
        <v>0</v>
      </c>
    </row>
    <row r="995">
      <c r="A995" s="1" t="s">
        <v>75</v>
      </c>
      <c r="E995" s="27" t="s">
        <v>320</v>
      </c>
    </row>
    <row r="996" ht="114.75">
      <c r="A996" s="1" t="s">
        <v>76</v>
      </c>
      <c r="E996" s="33" t="s">
        <v>1343</v>
      </c>
    </row>
    <row r="997" ht="89.25">
      <c r="A997" s="1" t="s">
        <v>78</v>
      </c>
      <c r="E997" s="27" t="s">
        <v>1008</v>
      </c>
    </row>
    <row r="998">
      <c r="A998" s="1" t="s">
        <v>66</v>
      </c>
      <c r="C998" s="22" t="s">
        <v>1344</v>
      </c>
      <c r="E998" s="23" t="s">
        <v>1345</v>
      </c>
      <c r="L998" s="24">
        <f>SUMIFS(L999:L1002,A999:A1002,"P")</f>
        <v>0</v>
      </c>
      <c r="M998" s="24">
        <f>SUMIFS(M999:M1002,A999:A1002,"P")</f>
        <v>0</v>
      </c>
      <c r="N998" s="25"/>
    </row>
    <row r="999">
      <c r="A999" s="1" t="s">
        <v>69</v>
      </c>
      <c r="B999" s="1">
        <v>56</v>
      </c>
      <c r="C999" s="26" t="s">
        <v>1346</v>
      </c>
      <c r="D999" t="s">
        <v>71</v>
      </c>
      <c r="E999" s="27" t="s">
        <v>1347</v>
      </c>
      <c r="F999" s="28" t="s">
        <v>1348</v>
      </c>
      <c r="G999" s="29">
        <v>1</v>
      </c>
      <c r="H999" s="28">
        <v>0</v>
      </c>
      <c r="I999" s="30">
        <f>ROUND(G999*H999,P4)</f>
        <v>0</v>
      </c>
      <c r="L999" s="31">
        <v>0</v>
      </c>
      <c r="M999" s="24">
        <f>ROUND(G999*L999,P4)</f>
        <v>0</v>
      </c>
      <c r="N999" s="25" t="s">
        <v>328</v>
      </c>
      <c r="O999" s="32">
        <f>M999*AA999</f>
        <v>0</v>
      </c>
      <c r="P999" s="1">
        <v>3</v>
      </c>
      <c r="AA999" s="1">
        <f>IF(P999=1,$O$3,IF(P999=2,$O$4,$O$5))</f>
        <v>0</v>
      </c>
    </row>
    <row r="1000">
      <c r="A1000" s="1" t="s">
        <v>75</v>
      </c>
      <c r="E1000" s="27" t="s">
        <v>71</v>
      </c>
    </row>
    <row r="1001" ht="63.75">
      <c r="A1001" s="1" t="s">
        <v>76</v>
      </c>
      <c r="E1001" s="33" t="s">
        <v>1349</v>
      </c>
    </row>
    <row r="1002" ht="51">
      <c r="A1002" s="1" t="s">
        <v>78</v>
      </c>
      <c r="E1002" s="27" t="s">
        <v>852</v>
      </c>
    </row>
    <row r="1003">
      <c r="A1003" s="1" t="s">
        <v>63</v>
      </c>
      <c r="C1003" s="22" t="s">
        <v>1350</v>
      </c>
      <c r="E1003" s="23" t="s">
        <v>1351</v>
      </c>
      <c r="L1003" s="24">
        <f>L1004+L1025+L1038</f>
        <v>0</v>
      </c>
      <c r="M1003" s="24">
        <f>M1004+M1025+M1038</f>
        <v>0</v>
      </c>
      <c r="N1003" s="25"/>
    </row>
    <row r="1004">
      <c r="A1004" s="1" t="s">
        <v>66</v>
      </c>
      <c r="C1004" s="22" t="s">
        <v>847</v>
      </c>
      <c r="E1004" s="23" t="s">
        <v>848</v>
      </c>
      <c r="L1004" s="24">
        <f>SUMIFS(L1005:L1024,A1005:A1024,"P")</f>
        <v>0</v>
      </c>
      <c r="M1004" s="24">
        <f>SUMIFS(M1005:M1024,A1005:A1024,"P")</f>
        <v>0</v>
      </c>
      <c r="N1004" s="25"/>
    </row>
    <row r="1005">
      <c r="A1005" s="1" t="s">
        <v>69</v>
      </c>
      <c r="B1005" s="1">
        <v>1</v>
      </c>
      <c r="C1005" s="26" t="s">
        <v>1352</v>
      </c>
      <c r="D1005" t="s">
        <v>71</v>
      </c>
      <c r="E1005" s="27" t="s">
        <v>1353</v>
      </c>
      <c r="F1005" s="28" t="s">
        <v>96</v>
      </c>
      <c r="G1005" s="29">
        <v>6</v>
      </c>
      <c r="H1005" s="28">
        <v>0</v>
      </c>
      <c r="I1005" s="30">
        <f>ROUND(G1005*H1005,P4)</f>
        <v>0</v>
      </c>
      <c r="L1005" s="31">
        <v>0</v>
      </c>
      <c r="M1005" s="24">
        <f>ROUND(G1005*L1005,P4)</f>
        <v>0</v>
      </c>
      <c r="N1005" s="25" t="s">
        <v>328</v>
      </c>
      <c r="O1005" s="32">
        <f>M1005*AA1005</f>
        <v>0</v>
      </c>
      <c r="P1005" s="1">
        <v>3</v>
      </c>
      <c r="AA1005" s="1">
        <f>IF(P1005=1,$O$3,IF(P1005=2,$O$4,$O$5))</f>
        <v>0</v>
      </c>
    </row>
    <row r="1006">
      <c r="A1006" s="1" t="s">
        <v>75</v>
      </c>
      <c r="E1006" s="27" t="s">
        <v>71</v>
      </c>
    </row>
    <row r="1007" ht="63.75">
      <c r="A1007" s="1" t="s">
        <v>76</v>
      </c>
      <c r="E1007" s="33" t="s">
        <v>1354</v>
      </c>
    </row>
    <row r="1008" ht="127.5">
      <c r="A1008" s="1" t="s">
        <v>78</v>
      </c>
      <c r="E1008" s="27" t="s">
        <v>1355</v>
      </c>
    </row>
    <row r="1009">
      <c r="A1009" s="1" t="s">
        <v>69</v>
      </c>
      <c r="B1009" s="1">
        <v>2</v>
      </c>
      <c r="C1009" s="26" t="s">
        <v>1356</v>
      </c>
      <c r="D1009" t="s">
        <v>71</v>
      </c>
      <c r="E1009" s="27" t="s">
        <v>1357</v>
      </c>
      <c r="F1009" s="28" t="s">
        <v>96</v>
      </c>
      <c r="G1009" s="29">
        <v>22</v>
      </c>
      <c r="H1009" s="28">
        <v>0</v>
      </c>
      <c r="I1009" s="30">
        <f>ROUND(G1009*H1009,P4)</f>
        <v>0</v>
      </c>
      <c r="L1009" s="31">
        <v>0</v>
      </c>
      <c r="M1009" s="24">
        <f>ROUND(G1009*L1009,P4)</f>
        <v>0</v>
      </c>
      <c r="N1009" s="25" t="s">
        <v>328</v>
      </c>
      <c r="O1009" s="32">
        <f>M1009*AA1009</f>
        <v>0</v>
      </c>
      <c r="P1009" s="1">
        <v>3</v>
      </c>
      <c r="AA1009" s="1">
        <f>IF(P1009=1,$O$3,IF(P1009=2,$O$4,$O$5))</f>
        <v>0</v>
      </c>
    </row>
    <row r="1010">
      <c r="A1010" s="1" t="s">
        <v>75</v>
      </c>
      <c r="E1010" s="27" t="s">
        <v>71</v>
      </c>
    </row>
    <row r="1011" ht="89.25">
      <c r="A1011" s="1" t="s">
        <v>76</v>
      </c>
      <c r="E1011" s="33" t="s">
        <v>1358</v>
      </c>
    </row>
    <row r="1012" ht="127.5">
      <c r="A1012" s="1" t="s">
        <v>78</v>
      </c>
      <c r="E1012" s="27" t="s">
        <v>1355</v>
      </c>
    </row>
    <row r="1013">
      <c r="A1013" s="1" t="s">
        <v>69</v>
      </c>
      <c r="B1013" s="1">
        <v>3</v>
      </c>
      <c r="C1013" s="26" t="s">
        <v>1359</v>
      </c>
      <c r="D1013" t="s">
        <v>71</v>
      </c>
      <c r="E1013" s="27" t="s">
        <v>1360</v>
      </c>
      <c r="F1013" s="28" t="s">
        <v>96</v>
      </c>
      <c r="G1013" s="29">
        <v>12</v>
      </c>
      <c r="H1013" s="28">
        <v>0</v>
      </c>
      <c r="I1013" s="30">
        <f>ROUND(G1013*H1013,P4)</f>
        <v>0</v>
      </c>
      <c r="L1013" s="31">
        <v>0</v>
      </c>
      <c r="M1013" s="24">
        <f>ROUND(G1013*L1013,P4)</f>
        <v>0</v>
      </c>
      <c r="N1013" s="25" t="s">
        <v>328</v>
      </c>
      <c r="O1013" s="32">
        <f>M1013*AA1013</f>
        <v>0</v>
      </c>
      <c r="P1013" s="1">
        <v>3</v>
      </c>
      <c r="AA1013" s="1">
        <f>IF(P1013=1,$O$3,IF(P1013=2,$O$4,$O$5))</f>
        <v>0</v>
      </c>
    </row>
    <row r="1014">
      <c r="A1014" s="1" t="s">
        <v>75</v>
      </c>
      <c r="E1014" s="27" t="s">
        <v>71</v>
      </c>
    </row>
    <row r="1015" ht="51">
      <c r="A1015" s="1" t="s">
        <v>76</v>
      </c>
      <c r="E1015" s="33" t="s">
        <v>1361</v>
      </c>
    </row>
    <row r="1016" ht="127.5">
      <c r="A1016" s="1" t="s">
        <v>78</v>
      </c>
      <c r="E1016" s="27" t="s">
        <v>1355</v>
      </c>
    </row>
    <row r="1017">
      <c r="A1017" s="1" t="s">
        <v>69</v>
      </c>
      <c r="B1017" s="1">
        <v>4</v>
      </c>
      <c r="C1017" s="26" t="s">
        <v>1362</v>
      </c>
      <c r="D1017" t="s">
        <v>71</v>
      </c>
      <c r="E1017" s="27" t="s">
        <v>1363</v>
      </c>
      <c r="F1017" s="28" t="s">
        <v>96</v>
      </c>
      <c r="G1017" s="29">
        <v>11</v>
      </c>
      <c r="H1017" s="28">
        <v>0</v>
      </c>
      <c r="I1017" s="30">
        <f>ROUND(G1017*H1017,P4)</f>
        <v>0</v>
      </c>
      <c r="L1017" s="31">
        <v>0</v>
      </c>
      <c r="M1017" s="24">
        <f>ROUND(G1017*L1017,P4)</f>
        <v>0</v>
      </c>
      <c r="N1017" s="25" t="s">
        <v>328</v>
      </c>
      <c r="O1017" s="32">
        <f>M1017*AA1017</f>
        <v>0</v>
      </c>
      <c r="P1017" s="1">
        <v>3</v>
      </c>
      <c r="AA1017" s="1">
        <f>IF(P1017=1,$O$3,IF(P1017=2,$O$4,$O$5))</f>
        <v>0</v>
      </c>
    </row>
    <row r="1018">
      <c r="A1018" s="1" t="s">
        <v>75</v>
      </c>
      <c r="E1018" s="27" t="s">
        <v>71</v>
      </c>
    </row>
    <row r="1019" ht="63.75">
      <c r="A1019" s="1" t="s">
        <v>76</v>
      </c>
      <c r="E1019" s="33" t="s">
        <v>1364</v>
      </c>
    </row>
    <row r="1020" ht="114.75">
      <c r="A1020" s="1" t="s">
        <v>78</v>
      </c>
      <c r="E1020" s="27" t="s">
        <v>1365</v>
      </c>
    </row>
    <row r="1021">
      <c r="A1021" s="1" t="s">
        <v>69</v>
      </c>
      <c r="B1021" s="1">
        <v>5</v>
      </c>
      <c r="C1021" s="26" t="s">
        <v>1366</v>
      </c>
      <c r="D1021" t="s">
        <v>71</v>
      </c>
      <c r="E1021" s="27" t="s">
        <v>1367</v>
      </c>
      <c r="F1021" s="28" t="s">
        <v>96</v>
      </c>
      <c r="G1021" s="29">
        <v>12</v>
      </c>
      <c r="H1021" s="28">
        <v>0</v>
      </c>
      <c r="I1021" s="30">
        <f>ROUND(G1021*H1021,P4)</f>
        <v>0</v>
      </c>
      <c r="L1021" s="31">
        <v>0</v>
      </c>
      <c r="M1021" s="24">
        <f>ROUND(G1021*L1021,P4)</f>
        <v>0</v>
      </c>
      <c r="N1021" s="25" t="s">
        <v>328</v>
      </c>
      <c r="O1021" s="32">
        <f>M1021*AA1021</f>
        <v>0</v>
      </c>
      <c r="P1021" s="1">
        <v>3</v>
      </c>
      <c r="AA1021" s="1">
        <f>IF(P1021=1,$O$3,IF(P1021=2,$O$4,$O$5))</f>
        <v>0</v>
      </c>
    </row>
    <row r="1022">
      <c r="A1022" s="1" t="s">
        <v>75</v>
      </c>
      <c r="E1022" s="27" t="s">
        <v>71</v>
      </c>
    </row>
    <row r="1023" ht="51">
      <c r="A1023" s="1" t="s">
        <v>76</v>
      </c>
      <c r="E1023" s="33" t="s">
        <v>1368</v>
      </c>
    </row>
    <row r="1024" ht="51">
      <c r="A1024" s="1" t="s">
        <v>78</v>
      </c>
      <c r="E1024" s="27" t="s">
        <v>1369</v>
      </c>
    </row>
    <row r="1025">
      <c r="A1025" s="1" t="s">
        <v>66</v>
      </c>
      <c r="C1025" s="22" t="s">
        <v>886</v>
      </c>
      <c r="E1025" s="23" t="s">
        <v>887</v>
      </c>
      <c r="L1025" s="24">
        <f>SUMIFS(L1026:L1037,A1026:A1037,"P")</f>
        <v>0</v>
      </c>
      <c r="M1025" s="24">
        <f>SUMIFS(M1026:M1037,A1026:A1037,"P")</f>
        <v>0</v>
      </c>
      <c r="N1025" s="25"/>
    </row>
    <row r="1026">
      <c r="A1026" s="1" t="s">
        <v>69</v>
      </c>
      <c r="B1026" s="1">
        <v>6</v>
      </c>
      <c r="C1026" s="26" t="s">
        <v>1370</v>
      </c>
      <c r="D1026" t="s">
        <v>71</v>
      </c>
      <c r="E1026" s="27" t="s">
        <v>1371</v>
      </c>
      <c r="F1026" s="28" t="s">
        <v>96</v>
      </c>
      <c r="G1026" s="29">
        <v>28</v>
      </c>
      <c r="H1026" s="28">
        <v>0</v>
      </c>
      <c r="I1026" s="30">
        <f>ROUND(G1026*H1026,P4)</f>
        <v>0</v>
      </c>
      <c r="L1026" s="31">
        <v>0</v>
      </c>
      <c r="M1026" s="24">
        <f>ROUND(G1026*L1026,P4)</f>
        <v>0</v>
      </c>
      <c r="N1026" s="25" t="s">
        <v>328</v>
      </c>
      <c r="O1026" s="32">
        <f>M1026*AA1026</f>
        <v>0</v>
      </c>
      <c r="P1026" s="1">
        <v>3</v>
      </c>
      <c r="AA1026" s="1">
        <f>IF(P1026=1,$O$3,IF(P1026=2,$O$4,$O$5))</f>
        <v>0</v>
      </c>
    </row>
    <row r="1027">
      <c r="A1027" s="1" t="s">
        <v>75</v>
      </c>
      <c r="E1027" s="27" t="s">
        <v>71</v>
      </c>
    </row>
    <row r="1028" ht="63.75">
      <c r="A1028" s="1" t="s">
        <v>76</v>
      </c>
      <c r="E1028" s="33" t="s">
        <v>1372</v>
      </c>
    </row>
    <row r="1029" ht="127.5">
      <c r="A1029" s="1" t="s">
        <v>78</v>
      </c>
      <c r="E1029" s="27" t="s">
        <v>930</v>
      </c>
    </row>
    <row r="1030">
      <c r="A1030" s="1" t="s">
        <v>69</v>
      </c>
      <c r="B1030" s="1">
        <v>7</v>
      </c>
      <c r="C1030" s="26" t="s">
        <v>1221</v>
      </c>
      <c r="D1030" t="s">
        <v>71</v>
      </c>
      <c r="E1030" s="27" t="s">
        <v>1222</v>
      </c>
      <c r="F1030" s="28" t="s">
        <v>73</v>
      </c>
      <c r="G1030" s="29">
        <v>0.27300000000000002</v>
      </c>
      <c r="H1030" s="28">
        <v>0</v>
      </c>
      <c r="I1030" s="30">
        <f>ROUND(G1030*H1030,P4)</f>
        <v>0</v>
      </c>
      <c r="L1030" s="31">
        <v>0</v>
      </c>
      <c r="M1030" s="24">
        <f>ROUND(G1030*L1030,P4)</f>
        <v>0</v>
      </c>
      <c r="N1030" s="25" t="s">
        <v>328</v>
      </c>
      <c r="O1030" s="32">
        <f>M1030*AA1030</f>
        <v>0</v>
      </c>
      <c r="P1030" s="1">
        <v>3</v>
      </c>
      <c r="AA1030" s="1">
        <f>IF(P1030=1,$O$3,IF(P1030=2,$O$4,$O$5))</f>
        <v>0</v>
      </c>
    </row>
    <row r="1031">
      <c r="A1031" s="1" t="s">
        <v>75</v>
      </c>
      <c r="E1031" s="27" t="s">
        <v>71</v>
      </c>
    </row>
    <row r="1032" ht="51">
      <c r="A1032" s="1" t="s">
        <v>76</v>
      </c>
      <c r="E1032" s="33" t="s">
        <v>1373</v>
      </c>
    </row>
    <row r="1033" ht="102">
      <c r="A1033" s="1" t="s">
        <v>78</v>
      </c>
      <c r="E1033" s="27" t="s">
        <v>1224</v>
      </c>
    </row>
    <row r="1034">
      <c r="A1034" s="1" t="s">
        <v>69</v>
      </c>
      <c r="B1034" s="1">
        <v>8</v>
      </c>
      <c r="C1034" s="26" t="s">
        <v>1225</v>
      </c>
      <c r="D1034" t="s">
        <v>71</v>
      </c>
      <c r="E1034" s="27" t="s">
        <v>1226</v>
      </c>
      <c r="F1034" s="28" t="s">
        <v>319</v>
      </c>
      <c r="G1034" s="29">
        <v>0.97999999999999998</v>
      </c>
      <c r="H1034" s="28">
        <v>0</v>
      </c>
      <c r="I1034" s="30">
        <f>ROUND(G1034*H1034,P4)</f>
        <v>0</v>
      </c>
      <c r="L1034" s="31">
        <v>0</v>
      </c>
      <c r="M1034" s="24">
        <f>ROUND(G1034*L1034,P4)</f>
        <v>0</v>
      </c>
      <c r="N1034" s="25" t="s">
        <v>328</v>
      </c>
      <c r="O1034" s="32">
        <f>M1034*AA1034</f>
        <v>0</v>
      </c>
      <c r="P1034" s="1">
        <v>3</v>
      </c>
      <c r="AA1034" s="1">
        <f>IF(P1034=1,$O$3,IF(P1034=2,$O$4,$O$5))</f>
        <v>0</v>
      </c>
    </row>
    <row r="1035">
      <c r="A1035" s="1" t="s">
        <v>75</v>
      </c>
      <c r="E1035" s="27" t="s">
        <v>71</v>
      </c>
    </row>
    <row r="1036" ht="63.75">
      <c r="A1036" s="1" t="s">
        <v>76</v>
      </c>
      <c r="E1036" s="33" t="s">
        <v>1374</v>
      </c>
    </row>
    <row r="1037" ht="102">
      <c r="A1037" s="1" t="s">
        <v>78</v>
      </c>
      <c r="E1037" s="27" t="s">
        <v>1228</v>
      </c>
    </row>
    <row r="1038">
      <c r="A1038" s="1" t="s">
        <v>66</v>
      </c>
      <c r="C1038" s="22" t="s">
        <v>314</v>
      </c>
      <c r="E1038" s="23" t="s">
        <v>315</v>
      </c>
      <c r="L1038" s="24">
        <f>SUMIFS(L1039:L1046,A1039:A1046,"P")</f>
        <v>0</v>
      </c>
      <c r="M1038" s="24">
        <f>SUMIFS(M1039:M1046,A1039:A1046,"P")</f>
        <v>0</v>
      </c>
      <c r="N1038" s="25"/>
    </row>
    <row r="1039" ht="38.25">
      <c r="A1039" s="1" t="s">
        <v>69</v>
      </c>
      <c r="B1039" s="1">
        <v>9</v>
      </c>
      <c r="C1039" s="26" t="s">
        <v>1231</v>
      </c>
      <c r="D1039" t="s">
        <v>1232</v>
      </c>
      <c r="E1039" s="27" t="s">
        <v>1233</v>
      </c>
      <c r="F1039" s="28" t="s">
        <v>319</v>
      </c>
      <c r="G1039" s="29">
        <v>0.59999999999999998</v>
      </c>
      <c r="H1039" s="28">
        <v>0</v>
      </c>
      <c r="I1039" s="30">
        <f>ROUND(G1039*H1039,P4)</f>
        <v>0</v>
      </c>
      <c r="L1039" s="31">
        <v>0</v>
      </c>
      <c r="M1039" s="24">
        <f>ROUND(G1039*L1039,P4)</f>
        <v>0</v>
      </c>
      <c r="N1039" s="25" t="s">
        <v>406</v>
      </c>
      <c r="O1039" s="32">
        <f>M1039*AA1039</f>
        <v>0</v>
      </c>
      <c r="P1039" s="1">
        <v>3</v>
      </c>
      <c r="AA1039" s="1">
        <f>IF(P1039=1,$O$3,IF(P1039=2,$O$4,$O$5))</f>
        <v>0</v>
      </c>
    </row>
    <row r="1040">
      <c r="A1040" s="1" t="s">
        <v>75</v>
      </c>
      <c r="E1040" s="27" t="s">
        <v>320</v>
      </c>
    </row>
    <row r="1041" ht="51">
      <c r="A1041" s="1" t="s">
        <v>76</v>
      </c>
      <c r="E1041" s="33" t="s">
        <v>1375</v>
      </c>
    </row>
    <row r="1042" ht="89.25">
      <c r="A1042" s="1" t="s">
        <v>78</v>
      </c>
      <c r="E1042" s="27" t="s">
        <v>1008</v>
      </c>
    </row>
    <row r="1043" ht="25.5">
      <c r="A1043" s="1" t="s">
        <v>69</v>
      </c>
      <c r="B1043" s="1">
        <v>10</v>
      </c>
      <c r="C1043" s="26" t="s">
        <v>1033</v>
      </c>
      <c r="D1043" t="s">
        <v>1034</v>
      </c>
      <c r="E1043" s="27" t="s">
        <v>1035</v>
      </c>
      <c r="F1043" s="28" t="s">
        <v>319</v>
      </c>
      <c r="G1043" s="29">
        <v>0.97999999999999998</v>
      </c>
      <c r="H1043" s="28">
        <v>0</v>
      </c>
      <c r="I1043" s="30">
        <f>ROUND(G1043*H1043,P4)</f>
        <v>0</v>
      </c>
      <c r="L1043" s="31">
        <v>0</v>
      </c>
      <c r="M1043" s="24">
        <f>ROUND(G1043*L1043,P4)</f>
        <v>0</v>
      </c>
      <c r="N1043" s="25" t="s">
        <v>406</v>
      </c>
      <c r="O1043" s="32">
        <f>M1043*AA1043</f>
        <v>0</v>
      </c>
      <c r="P1043" s="1">
        <v>3</v>
      </c>
      <c r="AA1043" s="1">
        <f>IF(P1043=1,$O$3,IF(P1043=2,$O$4,$O$5))</f>
        <v>0</v>
      </c>
    </row>
    <row r="1044">
      <c r="A1044" s="1" t="s">
        <v>75</v>
      </c>
      <c r="E1044" s="27" t="s">
        <v>320</v>
      </c>
    </row>
    <row r="1045" ht="63.75">
      <c r="A1045" s="1" t="s">
        <v>76</v>
      </c>
      <c r="E1045" s="33" t="s">
        <v>1374</v>
      </c>
    </row>
    <row r="1046" ht="89.25">
      <c r="A1046" s="1" t="s">
        <v>78</v>
      </c>
      <c r="E1046" s="27" t="s">
        <v>1008</v>
      </c>
    </row>
    <row r="1047">
      <c r="A1047" s="1" t="s">
        <v>60</v>
      </c>
      <c r="C1047" s="22" t="s">
        <v>1376</v>
      </c>
      <c r="E1047" s="23" t="s">
        <v>1377</v>
      </c>
      <c r="L1047" s="24">
        <f>L1048</f>
        <v>0</v>
      </c>
      <c r="M1047" s="24">
        <f>M1048</f>
        <v>0</v>
      </c>
      <c r="N1047" s="25"/>
    </row>
    <row r="1048">
      <c r="A1048" s="1" t="s">
        <v>63</v>
      </c>
      <c r="C1048" s="22" t="s">
        <v>1378</v>
      </c>
      <c r="E1048" s="23" t="s">
        <v>1379</v>
      </c>
      <c r="L1048" s="24">
        <f>L1049+L1082+L1123+L1180+L1245+L1278+L1287+L1296+L1317+L1326+L1347+L1360</f>
        <v>0</v>
      </c>
      <c r="M1048" s="24">
        <f>M1049+M1082+M1123+M1180+M1245+M1278+M1287+M1296+M1317+M1326+M1347+M1360</f>
        <v>0</v>
      </c>
      <c r="N1048" s="25"/>
    </row>
    <row r="1049">
      <c r="A1049" s="1" t="s">
        <v>66</v>
      </c>
      <c r="C1049" s="22" t="s">
        <v>1380</v>
      </c>
      <c r="E1049" s="23" t="s">
        <v>1381</v>
      </c>
      <c r="L1049" s="24">
        <f>SUMIFS(L1050:L1081,A1050:A1081,"P")</f>
        <v>0</v>
      </c>
      <c r="M1049" s="24">
        <f>SUMIFS(M1050:M1081,A1050:A1081,"P")</f>
        <v>0</v>
      </c>
      <c r="N1049" s="25"/>
    </row>
    <row r="1050">
      <c r="A1050" s="1" t="s">
        <v>69</v>
      </c>
      <c r="B1050" s="1">
        <v>1</v>
      </c>
      <c r="C1050" s="26" t="s">
        <v>1382</v>
      </c>
      <c r="D1050" t="s">
        <v>71</v>
      </c>
      <c r="E1050" s="27" t="s">
        <v>1383</v>
      </c>
      <c r="F1050" s="28" t="s">
        <v>706</v>
      </c>
      <c r="G1050" s="29">
        <v>1</v>
      </c>
      <c r="H1050" s="28">
        <v>0</v>
      </c>
      <c r="I1050" s="30">
        <f>ROUND(G1050*H1050,P4)</f>
        <v>0</v>
      </c>
      <c r="L1050" s="31">
        <v>0</v>
      </c>
      <c r="M1050" s="24">
        <f>ROUND(G1050*L1050,P4)</f>
        <v>0</v>
      </c>
      <c r="N1050" s="25" t="s">
        <v>290</v>
      </c>
      <c r="O1050" s="32">
        <f>M1050*AA1050</f>
        <v>0</v>
      </c>
      <c r="P1050" s="1">
        <v>3</v>
      </c>
      <c r="AA1050" s="1">
        <f>IF(P1050=1,$O$3,IF(P1050=2,$O$4,$O$5))</f>
        <v>0</v>
      </c>
    </row>
    <row r="1051">
      <c r="A1051" s="1" t="s">
        <v>75</v>
      </c>
      <c r="E1051" s="27" t="s">
        <v>71</v>
      </c>
    </row>
    <row r="1052" ht="51">
      <c r="A1052" s="1" t="s">
        <v>76</v>
      </c>
      <c r="E1052" s="33" t="s">
        <v>1384</v>
      </c>
    </row>
    <row r="1053">
      <c r="A1053" s="1" t="s">
        <v>78</v>
      </c>
      <c r="E1053" s="27" t="s">
        <v>1385</v>
      </c>
    </row>
    <row r="1054">
      <c r="A1054" s="1" t="s">
        <v>69</v>
      </c>
      <c r="B1054" s="1">
        <v>2</v>
      </c>
      <c r="C1054" s="26" t="s">
        <v>1386</v>
      </c>
      <c r="D1054" t="s">
        <v>71</v>
      </c>
      <c r="E1054" s="27" t="s">
        <v>1387</v>
      </c>
      <c r="F1054" s="28" t="s">
        <v>706</v>
      </c>
      <c r="G1054" s="29">
        <v>1</v>
      </c>
      <c r="H1054" s="28">
        <v>0</v>
      </c>
      <c r="I1054" s="30">
        <f>ROUND(G1054*H1054,P4)</f>
        <v>0</v>
      </c>
      <c r="L1054" s="31">
        <v>0</v>
      </c>
      <c r="M1054" s="24">
        <f>ROUND(G1054*L1054,P4)</f>
        <v>0</v>
      </c>
      <c r="N1054" s="25" t="s">
        <v>290</v>
      </c>
      <c r="O1054" s="32">
        <f>M1054*AA1054</f>
        <v>0</v>
      </c>
      <c r="P1054" s="1">
        <v>3</v>
      </c>
      <c r="AA1054" s="1">
        <f>IF(P1054=1,$O$3,IF(P1054=2,$O$4,$O$5))</f>
        <v>0</v>
      </c>
    </row>
    <row r="1055">
      <c r="A1055" s="1" t="s">
        <v>75</v>
      </c>
      <c r="E1055" s="27" t="s">
        <v>71</v>
      </c>
    </row>
    <row r="1056" ht="51">
      <c r="A1056" s="1" t="s">
        <v>76</v>
      </c>
      <c r="E1056" s="33" t="s">
        <v>1388</v>
      </c>
    </row>
    <row r="1057">
      <c r="A1057" s="1" t="s">
        <v>78</v>
      </c>
      <c r="E1057" s="27" t="s">
        <v>1389</v>
      </c>
    </row>
    <row r="1058">
      <c r="A1058" s="1" t="s">
        <v>69</v>
      </c>
      <c r="B1058" s="1">
        <v>3</v>
      </c>
      <c r="C1058" s="26" t="s">
        <v>1390</v>
      </c>
      <c r="D1058" t="s">
        <v>71</v>
      </c>
      <c r="E1058" s="27" t="s">
        <v>1391</v>
      </c>
      <c r="F1058" s="28" t="s">
        <v>405</v>
      </c>
      <c r="G1058" s="29">
        <v>1</v>
      </c>
      <c r="H1058" s="28">
        <v>0</v>
      </c>
      <c r="I1058" s="30">
        <f>ROUND(G1058*H1058,P4)</f>
        <v>0</v>
      </c>
      <c r="L1058" s="31">
        <v>0</v>
      </c>
      <c r="M1058" s="24">
        <f>ROUND(G1058*L1058,P4)</f>
        <v>0</v>
      </c>
      <c r="N1058" s="25" t="s">
        <v>1392</v>
      </c>
      <c r="O1058" s="32">
        <f>M1058*AA1058</f>
        <v>0</v>
      </c>
      <c r="P1058" s="1">
        <v>3</v>
      </c>
      <c r="AA1058" s="1">
        <f>IF(P1058=1,$O$3,IF(P1058=2,$O$4,$O$5))</f>
        <v>0</v>
      </c>
    </row>
    <row r="1059">
      <c r="A1059" s="1" t="s">
        <v>75</v>
      </c>
      <c r="E1059" s="27" t="s">
        <v>71</v>
      </c>
    </row>
    <row r="1060" ht="51">
      <c r="A1060" s="1" t="s">
        <v>76</v>
      </c>
      <c r="E1060" s="33" t="s">
        <v>1393</v>
      </c>
    </row>
    <row r="1061">
      <c r="A1061" s="1" t="s">
        <v>78</v>
      </c>
      <c r="E1061" s="27" t="s">
        <v>1394</v>
      </c>
    </row>
    <row r="1062">
      <c r="A1062" s="1" t="s">
        <v>69</v>
      </c>
      <c r="B1062" s="1">
        <v>4</v>
      </c>
      <c r="C1062" s="26" t="s">
        <v>1395</v>
      </c>
      <c r="D1062" t="s">
        <v>71</v>
      </c>
      <c r="E1062" s="27" t="s">
        <v>1396</v>
      </c>
      <c r="F1062" s="28" t="s">
        <v>344</v>
      </c>
      <c r="G1062" s="29">
        <v>1</v>
      </c>
      <c r="H1062" s="28">
        <v>0</v>
      </c>
      <c r="I1062" s="30">
        <f>ROUND(G1062*H1062,P4)</f>
        <v>0</v>
      </c>
      <c r="L1062" s="31">
        <v>0</v>
      </c>
      <c r="M1062" s="24">
        <f>ROUND(G1062*L1062,P4)</f>
        <v>0</v>
      </c>
      <c r="N1062" s="25" t="s">
        <v>1392</v>
      </c>
      <c r="O1062" s="32">
        <f>M1062*AA1062</f>
        <v>0</v>
      </c>
      <c r="P1062" s="1">
        <v>3</v>
      </c>
      <c r="AA1062" s="1">
        <f>IF(P1062=1,$O$3,IF(P1062=2,$O$4,$O$5))</f>
        <v>0</v>
      </c>
    </row>
    <row r="1063">
      <c r="A1063" s="1" t="s">
        <v>75</v>
      </c>
      <c r="E1063" s="27" t="s">
        <v>71</v>
      </c>
    </row>
    <row r="1064" ht="51">
      <c r="A1064" s="1" t="s">
        <v>76</v>
      </c>
      <c r="E1064" s="33" t="s">
        <v>1397</v>
      </c>
    </row>
    <row r="1065">
      <c r="A1065" s="1" t="s">
        <v>78</v>
      </c>
      <c r="E1065" s="27" t="s">
        <v>1398</v>
      </c>
    </row>
    <row r="1066">
      <c r="A1066" s="1" t="s">
        <v>69</v>
      </c>
      <c r="B1066" s="1">
        <v>5</v>
      </c>
      <c r="C1066" s="26" t="s">
        <v>1399</v>
      </c>
      <c r="D1066" t="s">
        <v>71</v>
      </c>
      <c r="E1066" s="27" t="s">
        <v>1347</v>
      </c>
      <c r="F1066" s="28" t="s">
        <v>344</v>
      </c>
      <c r="G1066" s="29">
        <v>1</v>
      </c>
      <c r="H1066" s="28">
        <v>0</v>
      </c>
      <c r="I1066" s="30">
        <f>ROUND(G1066*H1066,P4)</f>
        <v>0</v>
      </c>
      <c r="L1066" s="31">
        <v>0</v>
      </c>
      <c r="M1066" s="24">
        <f>ROUND(G1066*L1066,P4)</f>
        <v>0</v>
      </c>
      <c r="N1066" s="25" t="s">
        <v>1392</v>
      </c>
      <c r="O1066" s="32">
        <f>M1066*AA1066</f>
        <v>0</v>
      </c>
      <c r="P1066" s="1">
        <v>3</v>
      </c>
      <c r="AA1066" s="1">
        <f>IF(P1066=1,$O$3,IF(P1066=2,$O$4,$O$5))</f>
        <v>0</v>
      </c>
    </row>
    <row r="1067">
      <c r="A1067" s="1" t="s">
        <v>75</v>
      </c>
      <c r="E1067" s="27" t="s">
        <v>71</v>
      </c>
    </row>
    <row r="1068" ht="51">
      <c r="A1068" s="1" t="s">
        <v>76</v>
      </c>
      <c r="E1068" s="33" t="s">
        <v>1400</v>
      </c>
    </row>
    <row r="1069">
      <c r="A1069" s="1" t="s">
        <v>78</v>
      </c>
      <c r="E1069" s="27" t="s">
        <v>1398</v>
      </c>
    </row>
    <row r="1070">
      <c r="A1070" s="1" t="s">
        <v>69</v>
      </c>
      <c r="B1070" s="1">
        <v>6</v>
      </c>
      <c r="C1070" s="26" t="s">
        <v>1401</v>
      </c>
      <c r="D1070" t="s">
        <v>71</v>
      </c>
      <c r="E1070" s="27" t="s">
        <v>1402</v>
      </c>
      <c r="F1070" s="28" t="s">
        <v>344</v>
      </c>
      <c r="G1070" s="29">
        <v>1</v>
      </c>
      <c r="H1070" s="28">
        <v>0</v>
      </c>
      <c r="I1070" s="30">
        <f>ROUND(G1070*H1070,P4)</f>
        <v>0</v>
      </c>
      <c r="L1070" s="31">
        <v>0</v>
      </c>
      <c r="M1070" s="24">
        <f>ROUND(G1070*L1070,P4)</f>
        <v>0</v>
      </c>
      <c r="N1070" s="25" t="s">
        <v>1392</v>
      </c>
      <c r="O1070" s="32">
        <f>M1070*AA1070</f>
        <v>0</v>
      </c>
      <c r="P1070" s="1">
        <v>3</v>
      </c>
      <c r="AA1070" s="1">
        <f>IF(P1070=1,$O$3,IF(P1070=2,$O$4,$O$5))</f>
        <v>0</v>
      </c>
    </row>
    <row r="1071">
      <c r="A1071" s="1" t="s">
        <v>75</v>
      </c>
      <c r="E1071" s="27" t="s">
        <v>71</v>
      </c>
    </row>
    <row r="1072" ht="51">
      <c r="A1072" s="1" t="s">
        <v>76</v>
      </c>
      <c r="E1072" s="33" t="s">
        <v>1403</v>
      </c>
    </row>
    <row r="1073" ht="89.25">
      <c r="A1073" s="1" t="s">
        <v>78</v>
      </c>
      <c r="E1073" s="27" t="s">
        <v>1404</v>
      </c>
    </row>
    <row r="1074">
      <c r="A1074" s="1" t="s">
        <v>69</v>
      </c>
      <c r="B1074" s="1">
        <v>7</v>
      </c>
      <c r="C1074" s="26" t="s">
        <v>1405</v>
      </c>
      <c r="D1074" t="s">
        <v>71</v>
      </c>
      <c r="E1074" s="27" t="s">
        <v>1406</v>
      </c>
      <c r="F1074" s="28" t="s">
        <v>405</v>
      </c>
      <c r="G1074" s="29">
        <v>1</v>
      </c>
      <c r="H1074" s="28">
        <v>0</v>
      </c>
      <c r="I1074" s="30">
        <f>ROUND(G1074*H1074,P4)</f>
        <v>0</v>
      </c>
      <c r="L1074" s="31">
        <v>0</v>
      </c>
      <c r="M1074" s="24">
        <f>ROUND(G1074*L1074,P4)</f>
        <v>0</v>
      </c>
      <c r="N1074" s="25" t="s">
        <v>1392</v>
      </c>
      <c r="O1074" s="32">
        <f>M1074*AA1074</f>
        <v>0</v>
      </c>
      <c r="P1074" s="1">
        <v>3</v>
      </c>
      <c r="AA1074" s="1">
        <f>IF(P1074=1,$O$3,IF(P1074=2,$O$4,$O$5))</f>
        <v>0</v>
      </c>
    </row>
    <row r="1075">
      <c r="A1075" s="1" t="s">
        <v>75</v>
      </c>
      <c r="E1075" s="27" t="s">
        <v>71</v>
      </c>
    </row>
    <row r="1076" ht="51">
      <c r="A1076" s="1" t="s">
        <v>76</v>
      </c>
      <c r="E1076" s="33" t="s">
        <v>1407</v>
      </c>
    </row>
    <row r="1077" ht="25.5">
      <c r="A1077" s="1" t="s">
        <v>78</v>
      </c>
      <c r="E1077" s="27" t="s">
        <v>1408</v>
      </c>
    </row>
    <row r="1078">
      <c r="A1078" s="1" t="s">
        <v>69</v>
      </c>
      <c r="B1078" s="1">
        <v>8</v>
      </c>
      <c r="C1078" s="26" t="s">
        <v>1409</v>
      </c>
      <c r="D1078" t="s">
        <v>71</v>
      </c>
      <c r="E1078" s="27" t="s">
        <v>1410</v>
      </c>
      <c r="F1078" s="28" t="s">
        <v>706</v>
      </c>
      <c r="G1078" s="29">
        <v>1</v>
      </c>
      <c r="H1078" s="28">
        <v>0</v>
      </c>
      <c r="I1078" s="30">
        <f>ROUND(G1078*H1078,P4)</f>
        <v>0</v>
      </c>
      <c r="L1078" s="31">
        <v>0</v>
      </c>
      <c r="M1078" s="24">
        <f>ROUND(G1078*L1078,P4)</f>
        <v>0</v>
      </c>
      <c r="N1078" s="25" t="s">
        <v>290</v>
      </c>
      <c r="O1078" s="32">
        <f>M1078*AA1078</f>
        <v>0</v>
      </c>
      <c r="P1078" s="1">
        <v>3</v>
      </c>
      <c r="AA1078" s="1">
        <f>IF(P1078=1,$O$3,IF(P1078=2,$O$4,$O$5))</f>
        <v>0</v>
      </c>
    </row>
    <row r="1079">
      <c r="A1079" s="1" t="s">
        <v>75</v>
      </c>
      <c r="E1079" s="27" t="s">
        <v>71</v>
      </c>
    </row>
    <row r="1080" ht="25.5">
      <c r="A1080" s="1" t="s">
        <v>76</v>
      </c>
      <c r="E1080" s="33" t="s">
        <v>1411</v>
      </c>
    </row>
    <row r="1081" ht="63.75">
      <c r="A1081" s="1" t="s">
        <v>78</v>
      </c>
      <c r="E1081" s="27" t="s">
        <v>1412</v>
      </c>
    </row>
    <row r="1082">
      <c r="A1082" s="1" t="s">
        <v>66</v>
      </c>
      <c r="C1082" s="22" t="s">
        <v>1413</v>
      </c>
      <c r="E1082" s="23" t="s">
        <v>68</v>
      </c>
      <c r="L1082" s="24">
        <f>SUMIFS(L1083:L1122,A1083:A1122,"P")</f>
        <v>0</v>
      </c>
      <c r="M1082" s="24">
        <f>SUMIFS(M1083:M1122,A1083:A1122,"P")</f>
        <v>0</v>
      </c>
      <c r="N1082" s="25"/>
    </row>
    <row r="1083">
      <c r="A1083" s="1" t="s">
        <v>69</v>
      </c>
      <c r="B1083" s="1">
        <v>9</v>
      </c>
      <c r="C1083" s="26" t="s">
        <v>1063</v>
      </c>
      <c r="D1083" t="s">
        <v>71</v>
      </c>
      <c r="E1083" s="27" t="s">
        <v>1064</v>
      </c>
      <c r="F1083" s="28" t="s">
        <v>73</v>
      </c>
      <c r="G1083" s="29">
        <v>560.24000000000001</v>
      </c>
      <c r="H1083" s="28">
        <v>0</v>
      </c>
      <c r="I1083" s="30">
        <f>ROUND(G1083*H1083,P4)</f>
        <v>0</v>
      </c>
      <c r="L1083" s="31">
        <v>0</v>
      </c>
      <c r="M1083" s="24">
        <f>ROUND(G1083*L1083,P4)</f>
        <v>0</v>
      </c>
      <c r="N1083" s="25" t="s">
        <v>74</v>
      </c>
      <c r="O1083" s="32">
        <f>M1083*AA1083</f>
        <v>0</v>
      </c>
      <c r="P1083" s="1">
        <v>3</v>
      </c>
      <c r="AA1083" s="1">
        <f>IF(P1083=1,$O$3,IF(P1083=2,$O$4,$O$5))</f>
        <v>0</v>
      </c>
    </row>
    <row r="1084">
      <c r="A1084" s="1" t="s">
        <v>75</v>
      </c>
      <c r="E1084" s="27" t="s">
        <v>71</v>
      </c>
    </row>
    <row r="1085" ht="25.5">
      <c r="A1085" s="1" t="s">
        <v>76</v>
      </c>
      <c r="E1085" s="33" t="s">
        <v>1414</v>
      </c>
    </row>
    <row r="1086" ht="318.75">
      <c r="A1086" s="1" t="s">
        <v>78</v>
      </c>
      <c r="E1086" s="27" t="s">
        <v>671</v>
      </c>
    </row>
    <row r="1087">
      <c r="A1087" s="1" t="s">
        <v>69</v>
      </c>
      <c r="B1087" s="1">
        <v>10</v>
      </c>
      <c r="C1087" s="26" t="s">
        <v>70</v>
      </c>
      <c r="D1087" t="s">
        <v>71</v>
      </c>
      <c r="E1087" s="27" t="s">
        <v>72</v>
      </c>
      <c r="F1087" s="28" t="s">
        <v>73</v>
      </c>
      <c r="G1087" s="29">
        <v>4138</v>
      </c>
      <c r="H1087" s="28">
        <v>0</v>
      </c>
      <c r="I1087" s="30">
        <f>ROUND(G1087*H1087,P4)</f>
        <v>0</v>
      </c>
      <c r="L1087" s="31">
        <v>0</v>
      </c>
      <c r="M1087" s="24">
        <f>ROUND(G1087*L1087,P4)</f>
        <v>0</v>
      </c>
      <c r="N1087" s="25" t="s">
        <v>74</v>
      </c>
      <c r="O1087" s="32">
        <f>M1087*AA1087</f>
        <v>0</v>
      </c>
      <c r="P1087" s="1">
        <v>3</v>
      </c>
      <c r="AA1087" s="1">
        <f>IF(P1087=1,$O$3,IF(P1087=2,$O$4,$O$5))</f>
        <v>0</v>
      </c>
    </row>
    <row r="1088">
      <c r="A1088" s="1" t="s">
        <v>75</v>
      </c>
      <c r="E1088" s="27" t="s">
        <v>71</v>
      </c>
    </row>
    <row r="1089" ht="63.75">
      <c r="A1089" s="1" t="s">
        <v>76</v>
      </c>
      <c r="E1089" s="33" t="s">
        <v>1415</v>
      </c>
    </row>
    <row r="1090" ht="318.75">
      <c r="A1090" s="1" t="s">
        <v>78</v>
      </c>
      <c r="E1090" s="27" t="s">
        <v>1067</v>
      </c>
    </row>
    <row r="1091">
      <c r="A1091" s="1" t="s">
        <v>69</v>
      </c>
      <c r="B1091" s="1">
        <v>11</v>
      </c>
      <c r="C1091" s="26" t="s">
        <v>1075</v>
      </c>
      <c r="D1091" t="s">
        <v>71</v>
      </c>
      <c r="E1091" s="27" t="s">
        <v>1076</v>
      </c>
      <c r="F1091" s="28" t="s">
        <v>73</v>
      </c>
      <c r="G1091" s="29">
        <v>4792.7780000000002</v>
      </c>
      <c r="H1091" s="28">
        <v>0</v>
      </c>
      <c r="I1091" s="30">
        <f>ROUND(G1091*H1091,P4)</f>
        <v>0</v>
      </c>
      <c r="L1091" s="31">
        <v>0</v>
      </c>
      <c r="M1091" s="24">
        <f>ROUND(G1091*L1091,P4)</f>
        <v>0</v>
      </c>
      <c r="N1091" s="25" t="s">
        <v>74</v>
      </c>
      <c r="O1091" s="32">
        <f>M1091*AA1091</f>
        <v>0</v>
      </c>
      <c r="P1091" s="1">
        <v>3</v>
      </c>
      <c r="AA1091" s="1">
        <f>IF(P1091=1,$O$3,IF(P1091=2,$O$4,$O$5))</f>
        <v>0</v>
      </c>
    </row>
    <row r="1092">
      <c r="A1092" s="1" t="s">
        <v>75</v>
      </c>
      <c r="E1092" s="27" t="s">
        <v>71</v>
      </c>
    </row>
    <row r="1093" ht="63.75">
      <c r="A1093" s="1" t="s">
        <v>76</v>
      </c>
      <c r="E1093" s="33" t="s">
        <v>1416</v>
      </c>
    </row>
    <row r="1094" ht="191.25">
      <c r="A1094" s="1" t="s">
        <v>78</v>
      </c>
      <c r="E1094" s="27" t="s">
        <v>1417</v>
      </c>
    </row>
    <row r="1095">
      <c r="A1095" s="1" t="s">
        <v>69</v>
      </c>
      <c r="B1095" s="1">
        <v>12</v>
      </c>
      <c r="C1095" s="26" t="s">
        <v>88</v>
      </c>
      <c r="D1095" t="s">
        <v>71</v>
      </c>
      <c r="E1095" s="27" t="s">
        <v>89</v>
      </c>
      <c r="F1095" s="28" t="s">
        <v>73</v>
      </c>
      <c r="G1095" s="29">
        <v>560.24000000000001</v>
      </c>
      <c r="H1095" s="28">
        <v>0</v>
      </c>
      <c r="I1095" s="30">
        <f>ROUND(G1095*H1095,P4)</f>
        <v>0</v>
      </c>
      <c r="L1095" s="31">
        <v>0</v>
      </c>
      <c r="M1095" s="24">
        <f>ROUND(G1095*L1095,P4)</f>
        <v>0</v>
      </c>
      <c r="N1095" s="25" t="s">
        <v>74</v>
      </c>
      <c r="O1095" s="32">
        <f>M1095*AA1095</f>
        <v>0</v>
      </c>
      <c r="P1095" s="1">
        <v>3</v>
      </c>
      <c r="AA1095" s="1">
        <f>IF(P1095=1,$O$3,IF(P1095=2,$O$4,$O$5))</f>
        <v>0</v>
      </c>
    </row>
    <row r="1096">
      <c r="A1096" s="1" t="s">
        <v>75</v>
      </c>
      <c r="E1096" s="27" t="s">
        <v>71</v>
      </c>
    </row>
    <row r="1097" ht="63.75">
      <c r="A1097" s="1" t="s">
        <v>76</v>
      </c>
      <c r="E1097" s="33" t="s">
        <v>1418</v>
      </c>
    </row>
    <row r="1098" ht="255">
      <c r="A1098" s="1" t="s">
        <v>78</v>
      </c>
      <c r="E1098" s="27" t="s">
        <v>91</v>
      </c>
    </row>
    <row r="1099">
      <c r="A1099" s="1" t="s">
        <v>69</v>
      </c>
      <c r="B1099" s="1">
        <v>13</v>
      </c>
      <c r="C1099" s="26" t="s">
        <v>1253</v>
      </c>
      <c r="D1099" t="s">
        <v>71</v>
      </c>
      <c r="E1099" s="27" t="s">
        <v>1254</v>
      </c>
      <c r="F1099" s="28" t="s">
        <v>73</v>
      </c>
      <c r="G1099" s="29">
        <v>3062.873</v>
      </c>
      <c r="H1099" s="28">
        <v>0</v>
      </c>
      <c r="I1099" s="30">
        <f>ROUND(G1099*H1099,P4)</f>
        <v>0</v>
      </c>
      <c r="L1099" s="31">
        <v>0</v>
      </c>
      <c r="M1099" s="24">
        <f>ROUND(G1099*L1099,P4)</f>
        <v>0</v>
      </c>
      <c r="N1099" s="25" t="s">
        <v>74</v>
      </c>
      <c r="O1099" s="32">
        <f>M1099*AA1099</f>
        <v>0</v>
      </c>
      <c r="P1099" s="1">
        <v>3</v>
      </c>
      <c r="AA1099" s="1">
        <f>IF(P1099=1,$O$3,IF(P1099=2,$O$4,$O$5))</f>
        <v>0</v>
      </c>
    </row>
    <row r="1100">
      <c r="A1100" s="1" t="s">
        <v>75</v>
      </c>
      <c r="E1100" s="27" t="s">
        <v>71</v>
      </c>
    </row>
    <row r="1101" ht="76.5">
      <c r="A1101" s="1" t="s">
        <v>76</v>
      </c>
      <c r="E1101" s="33" t="s">
        <v>1419</v>
      </c>
    </row>
    <row r="1102" ht="255">
      <c r="A1102" s="1" t="s">
        <v>78</v>
      </c>
      <c r="E1102" s="27" t="s">
        <v>1420</v>
      </c>
    </row>
    <row r="1103">
      <c r="A1103" s="1" t="s">
        <v>69</v>
      </c>
      <c r="B1103" s="1">
        <v>14</v>
      </c>
      <c r="C1103" s="26" t="s">
        <v>1085</v>
      </c>
      <c r="D1103" t="s">
        <v>71</v>
      </c>
      <c r="E1103" s="27" t="s">
        <v>1086</v>
      </c>
      <c r="F1103" s="28" t="s">
        <v>73</v>
      </c>
      <c r="G1103" s="29">
        <v>19</v>
      </c>
      <c r="H1103" s="28">
        <v>0</v>
      </c>
      <c r="I1103" s="30">
        <f>ROUND(G1103*H1103,P4)</f>
        <v>0</v>
      </c>
      <c r="L1103" s="31">
        <v>0</v>
      </c>
      <c r="M1103" s="24">
        <f>ROUND(G1103*L1103,P4)</f>
        <v>0</v>
      </c>
      <c r="N1103" s="25" t="s">
        <v>74</v>
      </c>
      <c r="O1103" s="32">
        <f>M1103*AA1103</f>
        <v>0</v>
      </c>
      <c r="P1103" s="1">
        <v>3</v>
      </c>
      <c r="AA1103" s="1">
        <f>IF(P1103=1,$O$3,IF(P1103=2,$O$4,$O$5))</f>
        <v>0</v>
      </c>
    </row>
    <row r="1104">
      <c r="A1104" s="1" t="s">
        <v>75</v>
      </c>
      <c r="E1104" s="27" t="s">
        <v>71</v>
      </c>
    </row>
    <row r="1105" ht="63.75">
      <c r="A1105" s="1" t="s">
        <v>76</v>
      </c>
      <c r="E1105" s="33" t="s">
        <v>1421</v>
      </c>
    </row>
    <row r="1106" ht="293.25">
      <c r="A1106" s="1" t="s">
        <v>78</v>
      </c>
      <c r="E1106" s="27" t="s">
        <v>1088</v>
      </c>
    </row>
    <row r="1107">
      <c r="A1107" s="1" t="s">
        <v>69</v>
      </c>
      <c r="B1107" s="1">
        <v>15</v>
      </c>
      <c r="C1107" s="26" t="s">
        <v>1422</v>
      </c>
      <c r="D1107" t="s">
        <v>71</v>
      </c>
      <c r="E1107" s="27" t="s">
        <v>1423</v>
      </c>
      <c r="F1107" s="28" t="s">
        <v>674</v>
      </c>
      <c r="G1107" s="29">
        <v>321.60000000000002</v>
      </c>
      <c r="H1107" s="28">
        <v>0</v>
      </c>
      <c r="I1107" s="30">
        <f>ROUND(G1107*H1107,P4)</f>
        <v>0</v>
      </c>
      <c r="L1107" s="31">
        <v>0</v>
      </c>
      <c r="M1107" s="24">
        <f>ROUND(G1107*L1107,P4)</f>
        <v>0</v>
      </c>
      <c r="N1107" s="25" t="s">
        <v>74</v>
      </c>
      <c r="O1107" s="32">
        <f>M1107*AA1107</f>
        <v>0</v>
      </c>
      <c r="P1107" s="1">
        <v>3</v>
      </c>
      <c r="AA1107" s="1">
        <f>IF(P1107=1,$O$3,IF(P1107=2,$O$4,$O$5))</f>
        <v>0</v>
      </c>
    </row>
    <row r="1108">
      <c r="A1108" s="1" t="s">
        <v>75</v>
      </c>
      <c r="E1108" s="27" t="s">
        <v>71</v>
      </c>
    </row>
    <row r="1109" ht="63.75">
      <c r="A1109" s="1" t="s">
        <v>76</v>
      </c>
      <c r="E1109" s="33" t="s">
        <v>1424</v>
      </c>
    </row>
    <row r="1110" ht="38.25">
      <c r="A1110" s="1" t="s">
        <v>78</v>
      </c>
      <c r="E1110" s="27" t="s">
        <v>1096</v>
      </c>
    </row>
    <row r="1111">
      <c r="A1111" s="1" t="s">
        <v>69</v>
      </c>
      <c r="B1111" s="1">
        <v>16</v>
      </c>
      <c r="C1111" s="26" t="s">
        <v>1425</v>
      </c>
      <c r="D1111" t="s">
        <v>71</v>
      </c>
      <c r="E1111" s="27" t="s">
        <v>1426</v>
      </c>
      <c r="F1111" s="28" t="s">
        <v>674</v>
      </c>
      <c r="G1111" s="29">
        <v>321.60000000000002</v>
      </c>
      <c r="H1111" s="28">
        <v>0</v>
      </c>
      <c r="I1111" s="30">
        <f>ROUND(G1111*H1111,P4)</f>
        <v>0</v>
      </c>
      <c r="L1111" s="31">
        <v>0</v>
      </c>
      <c r="M1111" s="24">
        <f>ROUND(G1111*L1111,P4)</f>
        <v>0</v>
      </c>
      <c r="N1111" s="25" t="s">
        <v>74</v>
      </c>
      <c r="O1111" s="32">
        <f>M1111*AA1111</f>
        <v>0</v>
      </c>
      <c r="P1111" s="1">
        <v>3</v>
      </c>
      <c r="AA1111" s="1">
        <f>IF(P1111=1,$O$3,IF(P1111=2,$O$4,$O$5))</f>
        <v>0</v>
      </c>
    </row>
    <row r="1112">
      <c r="A1112" s="1" t="s">
        <v>75</v>
      </c>
      <c r="E1112" s="27" t="s">
        <v>71</v>
      </c>
    </row>
    <row r="1113" ht="25.5">
      <c r="A1113" s="1" t="s">
        <v>76</v>
      </c>
      <c r="E1113" s="33" t="s">
        <v>1427</v>
      </c>
    </row>
    <row r="1114" ht="25.5">
      <c r="A1114" s="1" t="s">
        <v>78</v>
      </c>
      <c r="E1114" s="27" t="s">
        <v>1428</v>
      </c>
    </row>
    <row r="1115">
      <c r="A1115" s="1" t="s">
        <v>69</v>
      </c>
      <c r="B1115" s="1">
        <v>17</v>
      </c>
      <c r="C1115" s="26" t="s">
        <v>1101</v>
      </c>
      <c r="D1115" t="s">
        <v>71</v>
      </c>
      <c r="E1115" s="27" t="s">
        <v>1102</v>
      </c>
      <c r="F1115" s="28" t="s">
        <v>674</v>
      </c>
      <c r="G1115" s="29">
        <v>321.60000000000002</v>
      </c>
      <c r="H1115" s="28">
        <v>0</v>
      </c>
      <c r="I1115" s="30">
        <f>ROUND(G1115*H1115,P4)</f>
        <v>0</v>
      </c>
      <c r="L1115" s="31">
        <v>0</v>
      </c>
      <c r="M1115" s="24">
        <f>ROUND(G1115*L1115,P4)</f>
        <v>0</v>
      </c>
      <c r="N1115" s="25" t="s">
        <v>74</v>
      </c>
      <c r="O1115" s="32">
        <f>M1115*AA1115</f>
        <v>0</v>
      </c>
      <c r="P1115" s="1">
        <v>3</v>
      </c>
      <c r="AA1115" s="1">
        <f>IF(P1115=1,$O$3,IF(P1115=2,$O$4,$O$5))</f>
        <v>0</v>
      </c>
    </row>
    <row r="1116">
      <c r="A1116" s="1" t="s">
        <v>75</v>
      </c>
      <c r="E1116" s="27" t="s">
        <v>71</v>
      </c>
    </row>
    <row r="1117" ht="25.5">
      <c r="A1117" s="1" t="s">
        <v>76</v>
      </c>
      <c r="E1117" s="33" t="s">
        <v>1429</v>
      </c>
    </row>
    <row r="1118" ht="38.25">
      <c r="A1118" s="1" t="s">
        <v>78</v>
      </c>
      <c r="E1118" s="27" t="s">
        <v>1103</v>
      </c>
    </row>
    <row r="1119" ht="25.5">
      <c r="A1119" s="1" t="s">
        <v>69</v>
      </c>
      <c r="B1119" s="1">
        <v>18</v>
      </c>
      <c r="C1119" s="26" t="s">
        <v>1430</v>
      </c>
      <c r="D1119" t="s">
        <v>71</v>
      </c>
      <c r="E1119" s="27" t="s">
        <v>1431</v>
      </c>
      <c r="F1119" s="28" t="s">
        <v>73</v>
      </c>
      <c r="G1119" s="29">
        <v>64.319999999999993</v>
      </c>
      <c r="H1119" s="28">
        <v>0</v>
      </c>
      <c r="I1119" s="30">
        <f>ROUND(G1119*H1119,P4)</f>
        <v>0</v>
      </c>
      <c r="L1119" s="31">
        <v>0</v>
      </c>
      <c r="M1119" s="24">
        <f>ROUND(G1119*L1119,P4)</f>
        <v>0</v>
      </c>
      <c r="N1119" s="25" t="s">
        <v>290</v>
      </c>
      <c r="O1119" s="32">
        <f>M1119*AA1119</f>
        <v>0</v>
      </c>
      <c r="P1119" s="1">
        <v>3</v>
      </c>
      <c r="AA1119" s="1">
        <f>IF(P1119=1,$O$3,IF(P1119=2,$O$4,$O$5))</f>
        <v>0</v>
      </c>
    </row>
    <row r="1120">
      <c r="A1120" s="1" t="s">
        <v>75</v>
      </c>
      <c r="E1120" s="27" t="s">
        <v>71</v>
      </c>
    </row>
    <row r="1121" ht="25.5">
      <c r="A1121" s="1" t="s">
        <v>76</v>
      </c>
      <c r="E1121" s="33" t="s">
        <v>1432</v>
      </c>
    </row>
    <row r="1122" ht="25.5">
      <c r="A1122" s="1" t="s">
        <v>78</v>
      </c>
      <c r="E1122" s="27" t="s">
        <v>1433</v>
      </c>
    </row>
    <row r="1123">
      <c r="A1123" s="1" t="s">
        <v>66</v>
      </c>
      <c r="C1123" s="22" t="s">
        <v>1434</v>
      </c>
      <c r="E1123" s="23" t="s">
        <v>1435</v>
      </c>
      <c r="L1123" s="24">
        <f>SUMIFS(L1124:L1179,A1124:A1179,"P")</f>
        <v>0</v>
      </c>
      <c r="M1123" s="24">
        <f>SUMIFS(M1124:M1179,A1124:A1179,"P")</f>
        <v>0</v>
      </c>
      <c r="N1123" s="25"/>
    </row>
    <row r="1124">
      <c r="A1124" s="1" t="s">
        <v>69</v>
      </c>
      <c r="B1124" s="1">
        <v>19</v>
      </c>
      <c r="C1124" s="26" t="s">
        <v>1436</v>
      </c>
      <c r="D1124" t="s">
        <v>71</v>
      </c>
      <c r="E1124" s="27" t="s">
        <v>1437</v>
      </c>
      <c r="F1124" s="28" t="s">
        <v>319</v>
      </c>
      <c r="G1124" s="29">
        <v>232.94399999999999</v>
      </c>
      <c r="H1124" s="28">
        <v>0</v>
      </c>
      <c r="I1124" s="30">
        <f>ROUND(G1124*H1124,P4)</f>
        <v>0</v>
      </c>
      <c r="L1124" s="31">
        <v>0</v>
      </c>
      <c r="M1124" s="24">
        <f>ROUND(G1124*L1124,P4)</f>
        <v>0</v>
      </c>
      <c r="N1124" s="25" t="s">
        <v>74</v>
      </c>
      <c r="O1124" s="32">
        <f>M1124*AA1124</f>
        <v>0</v>
      </c>
      <c r="P1124" s="1">
        <v>3</v>
      </c>
      <c r="AA1124" s="1">
        <f>IF(P1124=1,$O$3,IF(P1124=2,$O$4,$O$5))</f>
        <v>0</v>
      </c>
    </row>
    <row r="1125">
      <c r="A1125" s="1" t="s">
        <v>75</v>
      </c>
      <c r="E1125" s="27" t="s">
        <v>71</v>
      </c>
    </row>
    <row r="1126" ht="153">
      <c r="A1126" s="1" t="s">
        <v>76</v>
      </c>
      <c r="E1126" s="33" t="s">
        <v>1438</v>
      </c>
    </row>
    <row r="1127" ht="38.25">
      <c r="A1127" s="1" t="s">
        <v>78</v>
      </c>
      <c r="E1127" s="27" t="s">
        <v>1439</v>
      </c>
    </row>
    <row r="1128">
      <c r="A1128" s="1" t="s">
        <v>69</v>
      </c>
      <c r="B1128" s="1">
        <v>20</v>
      </c>
      <c r="C1128" s="26" t="s">
        <v>1440</v>
      </c>
      <c r="D1128" t="s">
        <v>71</v>
      </c>
      <c r="E1128" s="27" t="s">
        <v>1441</v>
      </c>
      <c r="F1128" s="28" t="s">
        <v>674</v>
      </c>
      <c r="G1128" s="29">
        <v>827</v>
      </c>
      <c r="H1128" s="28">
        <v>0</v>
      </c>
      <c r="I1128" s="30">
        <f>ROUND(G1128*H1128,P4)</f>
        <v>0</v>
      </c>
      <c r="L1128" s="31">
        <v>0</v>
      </c>
      <c r="M1128" s="24">
        <f>ROUND(G1128*L1128,P4)</f>
        <v>0</v>
      </c>
      <c r="N1128" s="25" t="s">
        <v>74</v>
      </c>
      <c r="O1128" s="32">
        <f>M1128*AA1128</f>
        <v>0</v>
      </c>
      <c r="P1128" s="1">
        <v>3</v>
      </c>
      <c r="AA1128" s="1">
        <f>IF(P1128=1,$O$3,IF(P1128=2,$O$4,$O$5))</f>
        <v>0</v>
      </c>
    </row>
    <row r="1129">
      <c r="A1129" s="1" t="s">
        <v>75</v>
      </c>
      <c r="E1129" s="27" t="s">
        <v>71</v>
      </c>
    </row>
    <row r="1130" ht="63.75">
      <c r="A1130" s="1" t="s">
        <v>76</v>
      </c>
      <c r="E1130" s="33" t="s">
        <v>1442</v>
      </c>
    </row>
    <row r="1131">
      <c r="A1131" s="1" t="s">
        <v>78</v>
      </c>
      <c r="E1131" s="27" t="s">
        <v>1443</v>
      </c>
    </row>
    <row r="1132">
      <c r="A1132" s="1" t="s">
        <v>69</v>
      </c>
      <c r="B1132" s="1">
        <v>21</v>
      </c>
      <c r="C1132" s="26" t="s">
        <v>1265</v>
      </c>
      <c r="D1132" t="s">
        <v>71</v>
      </c>
      <c r="E1132" s="27" t="s">
        <v>1266</v>
      </c>
      <c r="F1132" s="28" t="s">
        <v>319</v>
      </c>
      <c r="G1132" s="29">
        <v>22.914999999999999</v>
      </c>
      <c r="H1132" s="28">
        <v>0</v>
      </c>
      <c r="I1132" s="30">
        <f>ROUND(G1132*H1132,P4)</f>
        <v>0</v>
      </c>
      <c r="L1132" s="31">
        <v>0</v>
      </c>
      <c r="M1132" s="24">
        <f>ROUND(G1132*L1132,P4)</f>
        <v>0</v>
      </c>
      <c r="N1132" s="25" t="s">
        <v>74</v>
      </c>
      <c r="O1132" s="32">
        <f>M1132*AA1132</f>
        <v>0</v>
      </c>
      <c r="P1132" s="1">
        <v>3</v>
      </c>
      <c r="AA1132" s="1">
        <f>IF(P1132=1,$O$3,IF(P1132=2,$O$4,$O$5))</f>
        <v>0</v>
      </c>
    </row>
    <row r="1133">
      <c r="A1133" s="1" t="s">
        <v>75</v>
      </c>
      <c r="E1133" s="27" t="s">
        <v>71</v>
      </c>
    </row>
    <row r="1134" ht="102">
      <c r="A1134" s="1" t="s">
        <v>76</v>
      </c>
      <c r="E1134" s="33" t="s">
        <v>1444</v>
      </c>
    </row>
    <row r="1135" ht="331.5">
      <c r="A1135" s="1" t="s">
        <v>78</v>
      </c>
      <c r="E1135" s="27" t="s">
        <v>1268</v>
      </c>
    </row>
    <row r="1136">
      <c r="A1136" s="1" t="s">
        <v>69</v>
      </c>
      <c r="B1136" s="1">
        <v>22</v>
      </c>
      <c r="C1136" s="26" t="s">
        <v>1269</v>
      </c>
      <c r="D1136" t="s">
        <v>71</v>
      </c>
      <c r="E1136" s="27" t="s">
        <v>1270</v>
      </c>
      <c r="F1136" s="28" t="s">
        <v>319</v>
      </c>
      <c r="G1136" s="29">
        <v>22.914999999999999</v>
      </c>
      <c r="H1136" s="28">
        <v>0</v>
      </c>
      <c r="I1136" s="30">
        <f>ROUND(G1136*H1136,P4)</f>
        <v>0</v>
      </c>
      <c r="L1136" s="31">
        <v>0</v>
      </c>
      <c r="M1136" s="24">
        <f>ROUND(G1136*L1136,P4)</f>
        <v>0</v>
      </c>
      <c r="N1136" s="25" t="s">
        <v>74</v>
      </c>
      <c r="O1136" s="32">
        <f>M1136*AA1136</f>
        <v>0</v>
      </c>
      <c r="P1136" s="1">
        <v>3</v>
      </c>
      <c r="AA1136" s="1">
        <f>IF(P1136=1,$O$3,IF(P1136=2,$O$4,$O$5))</f>
        <v>0</v>
      </c>
    </row>
    <row r="1137">
      <c r="A1137" s="1" t="s">
        <v>75</v>
      </c>
      <c r="E1137" s="27" t="s">
        <v>71</v>
      </c>
    </row>
    <row r="1138" ht="51">
      <c r="A1138" s="1" t="s">
        <v>76</v>
      </c>
      <c r="E1138" s="33" t="s">
        <v>1445</v>
      </c>
    </row>
    <row r="1139">
      <c r="A1139" s="1" t="s">
        <v>78</v>
      </c>
      <c r="E1139" s="27" t="s">
        <v>1271</v>
      </c>
    </row>
    <row r="1140">
      <c r="A1140" s="1" t="s">
        <v>69</v>
      </c>
      <c r="B1140" s="1">
        <v>23</v>
      </c>
      <c r="C1140" s="26" t="s">
        <v>1446</v>
      </c>
      <c r="D1140" t="s">
        <v>71</v>
      </c>
      <c r="E1140" s="27" t="s">
        <v>1447</v>
      </c>
      <c r="F1140" s="28" t="s">
        <v>85</v>
      </c>
      <c r="G1140" s="29">
        <v>39</v>
      </c>
      <c r="H1140" s="28">
        <v>0</v>
      </c>
      <c r="I1140" s="30">
        <f>ROUND(G1140*H1140,P4)</f>
        <v>0</v>
      </c>
      <c r="L1140" s="31">
        <v>0</v>
      </c>
      <c r="M1140" s="24">
        <f>ROUND(G1140*L1140,P4)</f>
        <v>0</v>
      </c>
      <c r="N1140" s="25" t="s">
        <v>74</v>
      </c>
      <c r="O1140" s="32">
        <f>M1140*AA1140</f>
        <v>0</v>
      </c>
      <c r="P1140" s="1">
        <v>3</v>
      </c>
      <c r="AA1140" s="1">
        <f>IF(P1140=1,$O$3,IF(P1140=2,$O$4,$O$5))</f>
        <v>0</v>
      </c>
    </row>
    <row r="1141">
      <c r="A1141" s="1" t="s">
        <v>75</v>
      </c>
      <c r="E1141" s="27" t="s">
        <v>71</v>
      </c>
    </row>
    <row r="1142" ht="76.5">
      <c r="A1142" s="1" t="s">
        <v>76</v>
      </c>
      <c r="E1142" s="33" t="s">
        <v>1448</v>
      </c>
    </row>
    <row r="1143" ht="63.75">
      <c r="A1143" s="1" t="s">
        <v>78</v>
      </c>
      <c r="E1143" s="27" t="s">
        <v>1449</v>
      </c>
    </row>
    <row r="1144">
      <c r="A1144" s="1" t="s">
        <v>69</v>
      </c>
      <c r="B1144" s="1">
        <v>24</v>
      </c>
      <c r="C1144" s="26" t="s">
        <v>1450</v>
      </c>
      <c r="D1144" t="s">
        <v>71</v>
      </c>
      <c r="E1144" s="27" t="s">
        <v>1451</v>
      </c>
      <c r="F1144" s="28" t="s">
        <v>85</v>
      </c>
      <c r="G1144" s="29">
        <v>1567</v>
      </c>
      <c r="H1144" s="28">
        <v>0</v>
      </c>
      <c r="I1144" s="30">
        <f>ROUND(G1144*H1144,P4)</f>
        <v>0</v>
      </c>
      <c r="L1144" s="31">
        <v>0</v>
      </c>
      <c r="M1144" s="24">
        <f>ROUND(G1144*L1144,P4)</f>
        <v>0</v>
      </c>
      <c r="N1144" s="25" t="s">
        <v>74</v>
      </c>
      <c r="O1144" s="32">
        <f>M1144*AA1144</f>
        <v>0</v>
      </c>
      <c r="P1144" s="1">
        <v>3</v>
      </c>
      <c r="AA1144" s="1">
        <f>IF(P1144=1,$O$3,IF(P1144=2,$O$4,$O$5))</f>
        <v>0</v>
      </c>
    </row>
    <row r="1145">
      <c r="A1145" s="1" t="s">
        <v>75</v>
      </c>
      <c r="E1145" s="27" t="s">
        <v>71</v>
      </c>
    </row>
    <row r="1146" ht="76.5">
      <c r="A1146" s="1" t="s">
        <v>76</v>
      </c>
      <c r="E1146" s="33" t="s">
        <v>1452</v>
      </c>
    </row>
    <row r="1147" ht="191.25">
      <c r="A1147" s="1" t="s">
        <v>78</v>
      </c>
      <c r="E1147" s="27" t="s">
        <v>1453</v>
      </c>
    </row>
    <row r="1148">
      <c r="A1148" s="1" t="s">
        <v>69</v>
      </c>
      <c r="B1148" s="1">
        <v>25</v>
      </c>
      <c r="C1148" s="26" t="s">
        <v>1454</v>
      </c>
      <c r="D1148" t="s">
        <v>71</v>
      </c>
      <c r="E1148" s="27" t="s">
        <v>1455</v>
      </c>
      <c r="F1148" s="28" t="s">
        <v>85</v>
      </c>
      <c r="G1148" s="29">
        <v>1591.2</v>
      </c>
      <c r="H1148" s="28">
        <v>0</v>
      </c>
      <c r="I1148" s="30">
        <f>ROUND(G1148*H1148,P4)</f>
        <v>0</v>
      </c>
      <c r="L1148" s="31">
        <v>0</v>
      </c>
      <c r="M1148" s="24">
        <f>ROUND(G1148*L1148,P4)</f>
        <v>0</v>
      </c>
      <c r="N1148" s="25" t="s">
        <v>74</v>
      </c>
      <c r="O1148" s="32">
        <f>M1148*AA1148</f>
        <v>0</v>
      </c>
      <c r="P1148" s="1">
        <v>3</v>
      </c>
      <c r="AA1148" s="1">
        <f>IF(P1148=1,$O$3,IF(P1148=2,$O$4,$O$5))</f>
        <v>0</v>
      </c>
    </row>
    <row r="1149">
      <c r="A1149" s="1" t="s">
        <v>75</v>
      </c>
      <c r="E1149" s="27" t="s">
        <v>71</v>
      </c>
    </row>
    <row r="1150" ht="63.75">
      <c r="A1150" s="1" t="s">
        <v>76</v>
      </c>
      <c r="E1150" s="33" t="s">
        <v>1456</v>
      </c>
    </row>
    <row r="1151" ht="216.75">
      <c r="A1151" s="1" t="s">
        <v>78</v>
      </c>
      <c r="E1151" s="27" t="s">
        <v>1457</v>
      </c>
    </row>
    <row r="1152">
      <c r="A1152" s="1" t="s">
        <v>69</v>
      </c>
      <c r="B1152" s="1">
        <v>26</v>
      </c>
      <c r="C1152" s="26" t="s">
        <v>1458</v>
      </c>
      <c r="D1152" t="s">
        <v>71</v>
      </c>
      <c r="E1152" s="27" t="s">
        <v>1459</v>
      </c>
      <c r="F1152" s="28" t="s">
        <v>85</v>
      </c>
      <c r="G1152" s="29">
        <v>121</v>
      </c>
      <c r="H1152" s="28">
        <v>0</v>
      </c>
      <c r="I1152" s="30">
        <f>ROUND(G1152*H1152,P4)</f>
        <v>0</v>
      </c>
      <c r="L1152" s="31">
        <v>0</v>
      </c>
      <c r="M1152" s="24">
        <f>ROUND(G1152*L1152,P4)</f>
        <v>0</v>
      </c>
      <c r="N1152" s="25" t="s">
        <v>74</v>
      </c>
      <c r="O1152" s="32">
        <f>M1152*AA1152</f>
        <v>0</v>
      </c>
      <c r="P1152" s="1">
        <v>3</v>
      </c>
      <c r="AA1152" s="1">
        <f>IF(P1152=1,$O$3,IF(P1152=2,$O$4,$O$5))</f>
        <v>0</v>
      </c>
    </row>
    <row r="1153">
      <c r="A1153" s="1" t="s">
        <v>75</v>
      </c>
      <c r="E1153" s="27" t="s">
        <v>71</v>
      </c>
    </row>
    <row r="1154" ht="51">
      <c r="A1154" s="1" t="s">
        <v>76</v>
      </c>
      <c r="E1154" s="33" t="s">
        <v>1460</v>
      </c>
    </row>
    <row r="1155" ht="191.25">
      <c r="A1155" s="1" t="s">
        <v>78</v>
      </c>
      <c r="E1155" s="27" t="s">
        <v>1453</v>
      </c>
    </row>
    <row r="1156">
      <c r="A1156" s="1" t="s">
        <v>69</v>
      </c>
      <c r="B1156" s="1">
        <v>27</v>
      </c>
      <c r="C1156" s="26" t="s">
        <v>1461</v>
      </c>
      <c r="D1156" t="s">
        <v>71</v>
      </c>
      <c r="E1156" s="27" t="s">
        <v>1462</v>
      </c>
      <c r="F1156" s="28" t="s">
        <v>73</v>
      </c>
      <c r="G1156" s="29">
        <v>1093</v>
      </c>
      <c r="H1156" s="28">
        <v>0</v>
      </c>
      <c r="I1156" s="30">
        <f>ROUND(G1156*H1156,P4)</f>
        <v>0</v>
      </c>
      <c r="L1156" s="31">
        <v>0</v>
      </c>
      <c r="M1156" s="24">
        <f>ROUND(G1156*L1156,P4)</f>
        <v>0</v>
      </c>
      <c r="N1156" s="25" t="s">
        <v>74</v>
      </c>
      <c r="O1156" s="32">
        <f>M1156*AA1156</f>
        <v>0</v>
      </c>
      <c r="P1156" s="1">
        <v>3</v>
      </c>
      <c r="AA1156" s="1">
        <f>IF(P1156=1,$O$3,IF(P1156=2,$O$4,$O$5))</f>
        <v>0</v>
      </c>
    </row>
    <row r="1157">
      <c r="A1157" s="1" t="s">
        <v>75</v>
      </c>
      <c r="E1157" s="27" t="s">
        <v>71</v>
      </c>
    </row>
    <row r="1158" ht="153">
      <c r="A1158" s="1" t="s">
        <v>76</v>
      </c>
      <c r="E1158" s="33" t="s">
        <v>1463</v>
      </c>
    </row>
    <row r="1159" ht="357">
      <c r="A1159" s="1" t="s">
        <v>78</v>
      </c>
      <c r="E1159" s="27" t="s">
        <v>1464</v>
      </c>
    </row>
    <row r="1160">
      <c r="A1160" s="1" t="s">
        <v>69</v>
      </c>
      <c r="B1160" s="1">
        <v>28</v>
      </c>
      <c r="C1160" s="26" t="s">
        <v>1465</v>
      </c>
      <c r="D1160" t="s">
        <v>71</v>
      </c>
      <c r="E1160" s="27" t="s">
        <v>1466</v>
      </c>
      <c r="F1160" s="28" t="s">
        <v>319</v>
      </c>
      <c r="G1160" s="29">
        <v>164.899</v>
      </c>
      <c r="H1160" s="28">
        <v>0</v>
      </c>
      <c r="I1160" s="30">
        <f>ROUND(G1160*H1160,P4)</f>
        <v>0</v>
      </c>
      <c r="L1160" s="31">
        <v>0</v>
      </c>
      <c r="M1160" s="24">
        <f>ROUND(G1160*L1160,P4)</f>
        <v>0</v>
      </c>
      <c r="N1160" s="25" t="s">
        <v>74</v>
      </c>
      <c r="O1160" s="32">
        <f>M1160*AA1160</f>
        <v>0</v>
      </c>
      <c r="P1160" s="1">
        <v>3</v>
      </c>
      <c r="AA1160" s="1">
        <f>IF(P1160=1,$O$3,IF(P1160=2,$O$4,$O$5))</f>
        <v>0</v>
      </c>
    </row>
    <row r="1161">
      <c r="A1161" s="1" t="s">
        <v>75</v>
      </c>
      <c r="E1161" s="27" t="s">
        <v>71</v>
      </c>
    </row>
    <row r="1162" ht="140.25">
      <c r="A1162" s="1" t="s">
        <v>76</v>
      </c>
      <c r="E1162" s="33" t="s">
        <v>1467</v>
      </c>
    </row>
    <row r="1163" ht="267.75">
      <c r="A1163" s="1" t="s">
        <v>78</v>
      </c>
      <c r="E1163" s="27" t="s">
        <v>1468</v>
      </c>
    </row>
    <row r="1164">
      <c r="A1164" s="1" t="s">
        <v>69</v>
      </c>
      <c r="B1164" s="1">
        <v>29</v>
      </c>
      <c r="C1164" s="26" t="s">
        <v>1469</v>
      </c>
      <c r="D1164" t="s">
        <v>71</v>
      </c>
      <c r="E1164" s="27" t="s">
        <v>1470</v>
      </c>
      <c r="F1164" s="28" t="s">
        <v>73</v>
      </c>
      <c r="G1164" s="29">
        <v>15</v>
      </c>
      <c r="H1164" s="28">
        <v>0</v>
      </c>
      <c r="I1164" s="30">
        <f>ROUND(G1164*H1164,P4)</f>
        <v>0</v>
      </c>
      <c r="L1164" s="31">
        <v>0</v>
      </c>
      <c r="M1164" s="24">
        <f>ROUND(G1164*L1164,P4)</f>
        <v>0</v>
      </c>
      <c r="N1164" s="25" t="s">
        <v>74</v>
      </c>
      <c r="O1164" s="32">
        <f>M1164*AA1164</f>
        <v>0</v>
      </c>
      <c r="P1164" s="1">
        <v>3</v>
      </c>
      <c r="AA1164" s="1">
        <f>IF(P1164=1,$O$3,IF(P1164=2,$O$4,$O$5))</f>
        <v>0</v>
      </c>
    </row>
    <row r="1165">
      <c r="A1165" s="1" t="s">
        <v>75</v>
      </c>
      <c r="E1165" s="27" t="s">
        <v>71</v>
      </c>
    </row>
    <row r="1166" ht="51">
      <c r="A1166" s="1" t="s">
        <v>76</v>
      </c>
      <c r="E1166" s="33" t="s">
        <v>1471</v>
      </c>
    </row>
    <row r="1167" ht="89.25">
      <c r="A1167" s="1" t="s">
        <v>78</v>
      </c>
      <c r="E1167" s="27" t="s">
        <v>1472</v>
      </c>
    </row>
    <row r="1168">
      <c r="A1168" s="1" t="s">
        <v>69</v>
      </c>
      <c r="B1168" s="1">
        <v>30</v>
      </c>
      <c r="C1168" s="26" t="s">
        <v>1473</v>
      </c>
      <c r="D1168" t="s">
        <v>71</v>
      </c>
      <c r="E1168" s="27" t="s">
        <v>1474</v>
      </c>
      <c r="F1168" s="28" t="s">
        <v>96</v>
      </c>
      <c r="G1168" s="29">
        <v>16</v>
      </c>
      <c r="H1168" s="28">
        <v>0</v>
      </c>
      <c r="I1168" s="30">
        <f>ROUND(G1168*H1168,P4)</f>
        <v>0</v>
      </c>
      <c r="L1168" s="31">
        <v>0</v>
      </c>
      <c r="M1168" s="24">
        <f>ROUND(G1168*L1168,P4)</f>
        <v>0</v>
      </c>
      <c r="N1168" s="25" t="s">
        <v>74</v>
      </c>
      <c r="O1168" s="32">
        <f>M1168*AA1168</f>
        <v>0</v>
      </c>
      <c r="P1168" s="1">
        <v>3</v>
      </c>
      <c r="AA1168" s="1">
        <f>IF(P1168=1,$O$3,IF(P1168=2,$O$4,$O$5))</f>
        <v>0</v>
      </c>
    </row>
    <row r="1169">
      <c r="A1169" s="1" t="s">
        <v>75</v>
      </c>
      <c r="E1169" s="27" t="s">
        <v>71</v>
      </c>
    </row>
    <row r="1170" ht="51">
      <c r="A1170" s="1" t="s">
        <v>76</v>
      </c>
      <c r="E1170" s="33" t="s">
        <v>1475</v>
      </c>
    </row>
    <row r="1171" ht="127.5">
      <c r="A1171" s="1" t="s">
        <v>78</v>
      </c>
      <c r="E1171" s="27" t="s">
        <v>1476</v>
      </c>
    </row>
    <row r="1172">
      <c r="A1172" s="1" t="s">
        <v>69</v>
      </c>
      <c r="B1172" s="1">
        <v>31</v>
      </c>
      <c r="C1172" s="26" t="s">
        <v>1477</v>
      </c>
      <c r="D1172" t="s">
        <v>71</v>
      </c>
      <c r="E1172" s="27" t="s">
        <v>1478</v>
      </c>
      <c r="F1172" s="28" t="s">
        <v>85</v>
      </c>
      <c r="G1172" s="29">
        <v>32</v>
      </c>
      <c r="H1172" s="28">
        <v>0</v>
      </c>
      <c r="I1172" s="30">
        <f>ROUND(G1172*H1172,P4)</f>
        <v>0</v>
      </c>
      <c r="L1172" s="31">
        <v>0</v>
      </c>
      <c r="M1172" s="24">
        <f>ROUND(G1172*L1172,P4)</f>
        <v>0</v>
      </c>
      <c r="N1172" s="25" t="s">
        <v>74</v>
      </c>
      <c r="O1172" s="32">
        <f>M1172*AA1172</f>
        <v>0</v>
      </c>
      <c r="P1172" s="1">
        <v>3</v>
      </c>
      <c r="AA1172" s="1">
        <f>IF(P1172=1,$O$3,IF(P1172=2,$O$4,$O$5))</f>
        <v>0</v>
      </c>
    </row>
    <row r="1173">
      <c r="A1173" s="1" t="s">
        <v>75</v>
      </c>
      <c r="E1173" s="27" t="s">
        <v>71</v>
      </c>
    </row>
    <row r="1174" ht="51">
      <c r="A1174" s="1" t="s">
        <v>76</v>
      </c>
      <c r="E1174" s="33" t="s">
        <v>1479</v>
      </c>
    </row>
    <row r="1175">
      <c r="A1175" s="1" t="s">
        <v>78</v>
      </c>
      <c r="E1175" s="27" t="s">
        <v>1480</v>
      </c>
    </row>
    <row r="1176">
      <c r="A1176" s="1" t="s">
        <v>69</v>
      </c>
      <c r="B1176" s="1">
        <v>32</v>
      </c>
      <c r="C1176" s="26" t="s">
        <v>1481</v>
      </c>
      <c r="D1176" t="s">
        <v>71</v>
      </c>
      <c r="E1176" s="27" t="s">
        <v>1482</v>
      </c>
      <c r="F1176" s="28" t="s">
        <v>73</v>
      </c>
      <c r="G1176" s="29">
        <v>1153.008</v>
      </c>
      <c r="H1176" s="28">
        <v>0</v>
      </c>
      <c r="I1176" s="30">
        <f>ROUND(G1176*H1176,P4)</f>
        <v>0</v>
      </c>
      <c r="L1176" s="31">
        <v>0</v>
      </c>
      <c r="M1176" s="24">
        <f>ROUND(G1176*L1176,P4)</f>
        <v>0</v>
      </c>
      <c r="N1176" s="25" t="s">
        <v>74</v>
      </c>
      <c r="O1176" s="32">
        <f>M1176*AA1176</f>
        <v>0</v>
      </c>
      <c r="P1176" s="1">
        <v>3</v>
      </c>
      <c r="AA1176" s="1">
        <f>IF(P1176=1,$O$3,IF(P1176=2,$O$4,$O$5))</f>
        <v>0</v>
      </c>
    </row>
    <row r="1177">
      <c r="A1177" s="1" t="s">
        <v>75</v>
      </c>
      <c r="E1177" s="27" t="s">
        <v>71</v>
      </c>
    </row>
    <row r="1178" ht="76.5">
      <c r="A1178" s="1" t="s">
        <v>76</v>
      </c>
      <c r="E1178" s="33" t="s">
        <v>1483</v>
      </c>
    </row>
    <row r="1179" ht="38.25">
      <c r="A1179" s="1" t="s">
        <v>78</v>
      </c>
      <c r="E1179" s="27" t="s">
        <v>1484</v>
      </c>
    </row>
    <row r="1180">
      <c r="A1180" s="1" t="s">
        <v>66</v>
      </c>
      <c r="C1180" s="22" t="s">
        <v>1485</v>
      </c>
      <c r="E1180" s="23" t="s">
        <v>1486</v>
      </c>
      <c r="L1180" s="24">
        <f>SUMIFS(L1181:L1244,A1181:A1244,"P")</f>
        <v>0</v>
      </c>
      <c r="M1180" s="24">
        <f>SUMIFS(M1181:M1244,A1181:A1244,"P")</f>
        <v>0</v>
      </c>
      <c r="N1180" s="25"/>
    </row>
    <row r="1181">
      <c r="A1181" s="1" t="s">
        <v>69</v>
      </c>
      <c r="B1181" s="1">
        <v>33</v>
      </c>
      <c r="C1181" s="26" t="s">
        <v>1487</v>
      </c>
      <c r="D1181" t="s">
        <v>71</v>
      </c>
      <c r="E1181" s="27" t="s">
        <v>1488</v>
      </c>
      <c r="F1181" s="28" t="s">
        <v>73</v>
      </c>
      <c r="G1181" s="29">
        <v>333.39999999999998</v>
      </c>
      <c r="H1181" s="28">
        <v>0</v>
      </c>
      <c r="I1181" s="30">
        <f>ROUND(G1181*H1181,P4)</f>
        <v>0</v>
      </c>
      <c r="L1181" s="31">
        <v>0</v>
      </c>
      <c r="M1181" s="24">
        <f>ROUND(G1181*L1181,P4)</f>
        <v>0</v>
      </c>
      <c r="N1181" s="25" t="s">
        <v>74</v>
      </c>
      <c r="O1181" s="32">
        <f>M1181*AA1181</f>
        <v>0</v>
      </c>
      <c r="P1181" s="1">
        <v>3</v>
      </c>
      <c r="AA1181" s="1">
        <f>IF(P1181=1,$O$3,IF(P1181=2,$O$4,$O$5))</f>
        <v>0</v>
      </c>
    </row>
    <row r="1182">
      <c r="A1182" s="1" t="s">
        <v>75</v>
      </c>
      <c r="E1182" s="27" t="s">
        <v>71</v>
      </c>
    </row>
    <row r="1183" ht="127.5">
      <c r="A1183" s="1" t="s">
        <v>76</v>
      </c>
      <c r="E1183" s="33" t="s">
        <v>1489</v>
      </c>
    </row>
    <row r="1184" ht="369.75">
      <c r="A1184" s="1" t="s">
        <v>78</v>
      </c>
      <c r="E1184" s="27" t="s">
        <v>1490</v>
      </c>
    </row>
    <row r="1185">
      <c r="A1185" s="1" t="s">
        <v>69</v>
      </c>
      <c r="B1185" s="1">
        <v>34</v>
      </c>
      <c r="C1185" s="26" t="s">
        <v>1491</v>
      </c>
      <c r="D1185" t="s">
        <v>71</v>
      </c>
      <c r="E1185" s="27" t="s">
        <v>1492</v>
      </c>
      <c r="F1185" s="28" t="s">
        <v>319</v>
      </c>
      <c r="G1185" s="29">
        <v>26.718</v>
      </c>
      <c r="H1185" s="28">
        <v>0</v>
      </c>
      <c r="I1185" s="30">
        <f>ROUND(G1185*H1185,P4)</f>
        <v>0</v>
      </c>
      <c r="L1185" s="31">
        <v>0</v>
      </c>
      <c r="M1185" s="24">
        <f>ROUND(G1185*L1185,P4)</f>
        <v>0</v>
      </c>
      <c r="N1185" s="25" t="s">
        <v>74</v>
      </c>
      <c r="O1185" s="32">
        <f>M1185*AA1185</f>
        <v>0</v>
      </c>
      <c r="P1185" s="1">
        <v>3</v>
      </c>
      <c r="AA1185" s="1">
        <f>IF(P1185=1,$O$3,IF(P1185=2,$O$4,$O$5))</f>
        <v>0</v>
      </c>
    </row>
    <row r="1186">
      <c r="A1186" s="1" t="s">
        <v>75</v>
      </c>
      <c r="E1186" s="27" t="s">
        <v>71</v>
      </c>
    </row>
    <row r="1187" ht="63.75">
      <c r="A1187" s="1" t="s">
        <v>76</v>
      </c>
      <c r="E1187" s="33" t="s">
        <v>1493</v>
      </c>
    </row>
    <row r="1188" ht="293.25">
      <c r="A1188" s="1" t="s">
        <v>78</v>
      </c>
      <c r="E1188" s="27" t="s">
        <v>1494</v>
      </c>
    </row>
    <row r="1189">
      <c r="A1189" s="1" t="s">
        <v>69</v>
      </c>
      <c r="B1189" s="1">
        <v>35</v>
      </c>
      <c r="C1189" s="26" t="s">
        <v>1495</v>
      </c>
      <c r="D1189" t="s">
        <v>71</v>
      </c>
      <c r="E1189" s="27" t="s">
        <v>1496</v>
      </c>
      <c r="F1189" s="28" t="s">
        <v>73</v>
      </c>
      <c r="G1189" s="29">
        <v>36</v>
      </c>
      <c r="H1189" s="28">
        <v>0</v>
      </c>
      <c r="I1189" s="30">
        <f>ROUND(G1189*H1189,P4)</f>
        <v>0</v>
      </c>
      <c r="L1189" s="31">
        <v>0</v>
      </c>
      <c r="M1189" s="24">
        <f>ROUND(G1189*L1189,P4)</f>
        <v>0</v>
      </c>
      <c r="N1189" s="25" t="s">
        <v>74</v>
      </c>
      <c r="O1189" s="32">
        <f>M1189*AA1189</f>
        <v>0</v>
      </c>
      <c r="P1189" s="1">
        <v>3</v>
      </c>
      <c r="AA1189" s="1">
        <f>IF(P1189=1,$O$3,IF(P1189=2,$O$4,$O$5))</f>
        <v>0</v>
      </c>
    </row>
    <row r="1190">
      <c r="A1190" s="1" t="s">
        <v>75</v>
      </c>
      <c r="E1190" s="27" t="s">
        <v>71</v>
      </c>
    </row>
    <row r="1191" ht="63.75">
      <c r="A1191" s="1" t="s">
        <v>76</v>
      </c>
      <c r="E1191" s="33" t="s">
        <v>1497</v>
      </c>
    </row>
    <row r="1192" ht="229.5">
      <c r="A1192" s="1" t="s">
        <v>78</v>
      </c>
      <c r="E1192" s="27" t="s">
        <v>1498</v>
      </c>
    </row>
    <row r="1193">
      <c r="A1193" s="1" t="s">
        <v>69</v>
      </c>
      <c r="B1193" s="1">
        <v>36</v>
      </c>
      <c r="C1193" s="26" t="s">
        <v>1499</v>
      </c>
      <c r="D1193" t="s">
        <v>71</v>
      </c>
      <c r="E1193" s="27" t="s">
        <v>1500</v>
      </c>
      <c r="F1193" s="28" t="s">
        <v>319</v>
      </c>
      <c r="G1193" s="29">
        <v>4.827</v>
      </c>
      <c r="H1193" s="28">
        <v>0</v>
      </c>
      <c r="I1193" s="30">
        <f>ROUND(G1193*H1193,P4)</f>
        <v>0</v>
      </c>
      <c r="L1193" s="31">
        <v>0</v>
      </c>
      <c r="M1193" s="24">
        <f>ROUND(G1193*L1193,P4)</f>
        <v>0</v>
      </c>
      <c r="N1193" s="25" t="s">
        <v>74</v>
      </c>
      <c r="O1193" s="32">
        <f>M1193*AA1193</f>
        <v>0</v>
      </c>
      <c r="P1193" s="1">
        <v>3</v>
      </c>
      <c r="AA1193" s="1">
        <f>IF(P1193=1,$O$3,IF(P1193=2,$O$4,$O$5))</f>
        <v>0</v>
      </c>
    </row>
    <row r="1194">
      <c r="A1194" s="1" t="s">
        <v>75</v>
      </c>
      <c r="E1194" s="27" t="s">
        <v>71</v>
      </c>
    </row>
    <row r="1195" ht="51">
      <c r="A1195" s="1" t="s">
        <v>76</v>
      </c>
      <c r="E1195" s="33" t="s">
        <v>1501</v>
      </c>
    </row>
    <row r="1196" ht="267.75">
      <c r="A1196" s="1" t="s">
        <v>78</v>
      </c>
      <c r="E1196" s="27" t="s">
        <v>1468</v>
      </c>
    </row>
    <row r="1197">
      <c r="A1197" s="1" t="s">
        <v>69</v>
      </c>
      <c r="B1197" s="1">
        <v>37</v>
      </c>
      <c r="C1197" s="26" t="s">
        <v>1502</v>
      </c>
      <c r="D1197" t="s">
        <v>71</v>
      </c>
      <c r="E1197" s="27" t="s">
        <v>1503</v>
      </c>
      <c r="F1197" s="28" t="s">
        <v>73</v>
      </c>
      <c r="G1197" s="29">
        <v>628.5</v>
      </c>
      <c r="H1197" s="28">
        <v>0</v>
      </c>
      <c r="I1197" s="30">
        <f>ROUND(G1197*H1197,P4)</f>
        <v>0</v>
      </c>
      <c r="L1197" s="31">
        <v>0</v>
      </c>
      <c r="M1197" s="24">
        <f>ROUND(G1197*L1197,P4)</f>
        <v>0</v>
      </c>
      <c r="N1197" s="25" t="s">
        <v>74</v>
      </c>
      <c r="O1197" s="32">
        <f>M1197*AA1197</f>
        <v>0</v>
      </c>
      <c r="P1197" s="1">
        <v>3</v>
      </c>
      <c r="AA1197" s="1">
        <f>IF(P1197=1,$O$3,IF(P1197=2,$O$4,$O$5))</f>
        <v>0</v>
      </c>
    </row>
    <row r="1198">
      <c r="A1198" s="1" t="s">
        <v>75</v>
      </c>
      <c r="E1198" s="27" t="s">
        <v>71</v>
      </c>
    </row>
    <row r="1199" ht="89.25">
      <c r="A1199" s="1" t="s">
        <v>76</v>
      </c>
      <c r="E1199" s="33" t="s">
        <v>1504</v>
      </c>
    </row>
    <row r="1200" ht="357">
      <c r="A1200" s="1" t="s">
        <v>78</v>
      </c>
      <c r="E1200" s="27" t="s">
        <v>1130</v>
      </c>
    </row>
    <row r="1201">
      <c r="A1201" s="1" t="s">
        <v>69</v>
      </c>
      <c r="B1201" s="1">
        <v>38</v>
      </c>
      <c r="C1201" s="26" t="s">
        <v>1505</v>
      </c>
      <c r="D1201" t="s">
        <v>71</v>
      </c>
      <c r="E1201" s="27" t="s">
        <v>1506</v>
      </c>
      <c r="F1201" s="28" t="s">
        <v>319</v>
      </c>
      <c r="G1201" s="29">
        <v>85.146000000000001</v>
      </c>
      <c r="H1201" s="28">
        <v>0</v>
      </c>
      <c r="I1201" s="30">
        <f>ROUND(G1201*H1201,P4)</f>
        <v>0</v>
      </c>
      <c r="L1201" s="31">
        <v>0</v>
      </c>
      <c r="M1201" s="24">
        <f>ROUND(G1201*L1201,P4)</f>
        <v>0</v>
      </c>
      <c r="N1201" s="25" t="s">
        <v>74</v>
      </c>
      <c r="O1201" s="32">
        <f>M1201*AA1201</f>
        <v>0</v>
      </c>
      <c r="P1201" s="1">
        <v>3</v>
      </c>
      <c r="AA1201" s="1">
        <f>IF(P1201=1,$O$3,IF(P1201=2,$O$4,$O$5))</f>
        <v>0</v>
      </c>
    </row>
    <row r="1202">
      <c r="A1202" s="1" t="s">
        <v>75</v>
      </c>
      <c r="E1202" s="27" t="s">
        <v>71</v>
      </c>
    </row>
    <row r="1203" ht="102">
      <c r="A1203" s="1" t="s">
        <v>76</v>
      </c>
      <c r="E1203" s="33" t="s">
        <v>1507</v>
      </c>
    </row>
    <row r="1204" ht="267.75">
      <c r="A1204" s="1" t="s">
        <v>78</v>
      </c>
      <c r="E1204" s="27" t="s">
        <v>1468</v>
      </c>
    </row>
    <row r="1205">
      <c r="A1205" s="1" t="s">
        <v>69</v>
      </c>
      <c r="B1205" s="1">
        <v>39</v>
      </c>
      <c r="C1205" s="26" t="s">
        <v>1508</v>
      </c>
      <c r="D1205" t="s">
        <v>71</v>
      </c>
      <c r="E1205" s="27" t="s">
        <v>1509</v>
      </c>
      <c r="F1205" s="28" t="s">
        <v>319</v>
      </c>
      <c r="G1205" s="29">
        <v>2.613</v>
      </c>
      <c r="H1205" s="28">
        <v>0</v>
      </c>
      <c r="I1205" s="30">
        <f>ROUND(G1205*H1205,P4)</f>
        <v>0</v>
      </c>
      <c r="L1205" s="31">
        <v>0</v>
      </c>
      <c r="M1205" s="24">
        <f>ROUND(G1205*L1205,P4)</f>
        <v>0</v>
      </c>
      <c r="N1205" s="25" t="s">
        <v>74</v>
      </c>
      <c r="O1205" s="32">
        <f>M1205*AA1205</f>
        <v>0</v>
      </c>
      <c r="P1205" s="1">
        <v>3</v>
      </c>
      <c r="AA1205" s="1">
        <f>IF(P1205=1,$O$3,IF(P1205=2,$O$4,$O$5))</f>
        <v>0</v>
      </c>
    </row>
    <row r="1206">
      <c r="A1206" s="1" t="s">
        <v>75</v>
      </c>
      <c r="E1206" s="27" t="s">
        <v>71</v>
      </c>
    </row>
    <row r="1207" ht="76.5">
      <c r="A1207" s="1" t="s">
        <v>76</v>
      </c>
      <c r="E1207" s="33" t="s">
        <v>1510</v>
      </c>
    </row>
    <row r="1208" ht="293.25">
      <c r="A1208" s="1" t="s">
        <v>78</v>
      </c>
      <c r="E1208" s="27" t="s">
        <v>1494</v>
      </c>
    </row>
    <row r="1209">
      <c r="A1209" s="1" t="s">
        <v>69</v>
      </c>
      <c r="B1209" s="1">
        <v>40</v>
      </c>
      <c r="C1209" s="26" t="s">
        <v>1511</v>
      </c>
      <c r="D1209" t="s">
        <v>71</v>
      </c>
      <c r="E1209" s="27" t="s">
        <v>1512</v>
      </c>
      <c r="F1209" s="28" t="s">
        <v>73</v>
      </c>
      <c r="G1209" s="29">
        <v>170.80000000000001</v>
      </c>
      <c r="H1209" s="28">
        <v>0</v>
      </c>
      <c r="I1209" s="30">
        <f>ROUND(G1209*H1209,P4)</f>
        <v>0</v>
      </c>
      <c r="L1209" s="31">
        <v>0</v>
      </c>
      <c r="M1209" s="24">
        <f>ROUND(G1209*L1209,P4)</f>
        <v>0</v>
      </c>
      <c r="N1209" s="25" t="s">
        <v>74</v>
      </c>
      <c r="O1209" s="32">
        <f>M1209*AA1209</f>
        <v>0</v>
      </c>
      <c r="P1209" s="1">
        <v>3</v>
      </c>
      <c r="AA1209" s="1">
        <f>IF(P1209=1,$O$3,IF(P1209=2,$O$4,$O$5))</f>
        <v>0</v>
      </c>
    </row>
    <row r="1210">
      <c r="A1210" s="1" t="s">
        <v>75</v>
      </c>
      <c r="E1210" s="27" t="s">
        <v>71</v>
      </c>
    </row>
    <row r="1211" ht="140.25">
      <c r="A1211" s="1" t="s">
        <v>76</v>
      </c>
      <c r="E1211" s="33" t="s">
        <v>1513</v>
      </c>
    </row>
    <row r="1212" ht="369.75">
      <c r="A1212" s="1" t="s">
        <v>78</v>
      </c>
      <c r="E1212" s="27" t="s">
        <v>1514</v>
      </c>
    </row>
    <row r="1213">
      <c r="A1213" s="1" t="s">
        <v>69</v>
      </c>
      <c r="B1213" s="1">
        <v>41</v>
      </c>
      <c r="C1213" s="26" t="s">
        <v>1515</v>
      </c>
      <c r="D1213" t="s">
        <v>71</v>
      </c>
      <c r="E1213" s="27" t="s">
        <v>1516</v>
      </c>
      <c r="F1213" s="28" t="s">
        <v>319</v>
      </c>
      <c r="G1213" s="29">
        <v>38.371000000000002</v>
      </c>
      <c r="H1213" s="28">
        <v>0</v>
      </c>
      <c r="I1213" s="30">
        <f>ROUND(G1213*H1213,P4)</f>
        <v>0</v>
      </c>
      <c r="L1213" s="31">
        <v>0</v>
      </c>
      <c r="M1213" s="24">
        <f>ROUND(G1213*L1213,P4)</f>
        <v>0</v>
      </c>
      <c r="N1213" s="25" t="s">
        <v>74</v>
      </c>
      <c r="O1213" s="32">
        <f>M1213*AA1213</f>
        <v>0</v>
      </c>
      <c r="P1213" s="1">
        <v>3</v>
      </c>
      <c r="AA1213" s="1">
        <f>IF(P1213=1,$O$3,IF(P1213=2,$O$4,$O$5))</f>
        <v>0</v>
      </c>
    </row>
    <row r="1214">
      <c r="A1214" s="1" t="s">
        <v>75</v>
      </c>
      <c r="E1214" s="27" t="s">
        <v>71</v>
      </c>
    </row>
    <row r="1215" ht="76.5">
      <c r="A1215" s="1" t="s">
        <v>76</v>
      </c>
      <c r="E1215" s="33" t="s">
        <v>1517</v>
      </c>
    </row>
    <row r="1216" ht="267.75">
      <c r="A1216" s="1" t="s">
        <v>78</v>
      </c>
      <c r="E1216" s="27" t="s">
        <v>1468</v>
      </c>
    </row>
    <row r="1217">
      <c r="A1217" s="1" t="s">
        <v>69</v>
      </c>
      <c r="B1217" s="1">
        <v>42</v>
      </c>
      <c r="C1217" s="26" t="s">
        <v>1518</v>
      </c>
      <c r="D1217" t="s">
        <v>71</v>
      </c>
      <c r="E1217" s="27" t="s">
        <v>1519</v>
      </c>
      <c r="F1217" s="28" t="s">
        <v>73</v>
      </c>
      <c r="G1217" s="29">
        <v>1.3500000000000001</v>
      </c>
      <c r="H1217" s="28">
        <v>0</v>
      </c>
      <c r="I1217" s="30">
        <f>ROUND(G1217*H1217,P4)</f>
        <v>0</v>
      </c>
      <c r="L1217" s="31">
        <v>0</v>
      </c>
      <c r="M1217" s="24">
        <f>ROUND(G1217*L1217,P4)</f>
        <v>0</v>
      </c>
      <c r="N1217" s="25" t="s">
        <v>74</v>
      </c>
      <c r="O1217" s="32">
        <f>M1217*AA1217</f>
        <v>0</v>
      </c>
      <c r="P1217" s="1">
        <v>3</v>
      </c>
      <c r="AA1217" s="1">
        <f>IF(P1217=1,$O$3,IF(P1217=2,$O$4,$O$5))</f>
        <v>0</v>
      </c>
    </row>
    <row r="1218">
      <c r="A1218" s="1" t="s">
        <v>75</v>
      </c>
      <c r="E1218" s="27" t="s">
        <v>71</v>
      </c>
    </row>
    <row r="1219" ht="63.75">
      <c r="A1219" s="1" t="s">
        <v>76</v>
      </c>
      <c r="E1219" s="33" t="s">
        <v>1520</v>
      </c>
    </row>
    <row r="1220" ht="102">
      <c r="A1220" s="1" t="s">
        <v>78</v>
      </c>
      <c r="E1220" s="27" t="s">
        <v>1521</v>
      </c>
    </row>
    <row r="1221">
      <c r="A1221" s="1" t="s">
        <v>69</v>
      </c>
      <c r="B1221" s="1">
        <v>43</v>
      </c>
      <c r="C1221" s="26" t="s">
        <v>1522</v>
      </c>
      <c r="D1221" t="s">
        <v>71</v>
      </c>
      <c r="E1221" s="27" t="s">
        <v>1523</v>
      </c>
      <c r="F1221" s="28" t="s">
        <v>73</v>
      </c>
      <c r="G1221" s="29">
        <v>34.279000000000003</v>
      </c>
      <c r="H1221" s="28">
        <v>0</v>
      </c>
      <c r="I1221" s="30">
        <f>ROUND(G1221*H1221,P4)</f>
        <v>0</v>
      </c>
      <c r="L1221" s="31">
        <v>0</v>
      </c>
      <c r="M1221" s="24">
        <f>ROUND(G1221*L1221,P4)</f>
        <v>0</v>
      </c>
      <c r="N1221" s="25" t="s">
        <v>74</v>
      </c>
      <c r="O1221" s="32">
        <f>M1221*AA1221</f>
        <v>0</v>
      </c>
      <c r="P1221" s="1">
        <v>3</v>
      </c>
      <c r="AA1221" s="1">
        <f>IF(P1221=1,$O$3,IF(P1221=2,$O$4,$O$5))</f>
        <v>0</v>
      </c>
    </row>
    <row r="1222">
      <c r="A1222" s="1" t="s">
        <v>75</v>
      </c>
      <c r="E1222" s="27" t="s">
        <v>71</v>
      </c>
    </row>
    <row r="1223" ht="89.25">
      <c r="A1223" s="1" t="s">
        <v>76</v>
      </c>
      <c r="E1223" s="33" t="s">
        <v>1524</v>
      </c>
    </row>
    <row r="1224" ht="38.25">
      <c r="A1224" s="1" t="s">
        <v>78</v>
      </c>
      <c r="E1224" s="27" t="s">
        <v>1484</v>
      </c>
    </row>
    <row r="1225">
      <c r="A1225" s="1" t="s">
        <v>69</v>
      </c>
      <c r="B1225" s="1">
        <v>44</v>
      </c>
      <c r="C1225" s="26" t="s">
        <v>1293</v>
      </c>
      <c r="D1225" t="s">
        <v>71</v>
      </c>
      <c r="E1225" s="27" t="s">
        <v>1294</v>
      </c>
      <c r="F1225" s="28" t="s">
        <v>1295</v>
      </c>
      <c r="G1225" s="29">
        <v>6225.6800000000003</v>
      </c>
      <c r="H1225" s="28">
        <v>0</v>
      </c>
      <c r="I1225" s="30">
        <f>ROUND(G1225*H1225,P4)</f>
        <v>0</v>
      </c>
      <c r="L1225" s="31">
        <v>0</v>
      </c>
      <c r="M1225" s="24">
        <f>ROUND(G1225*L1225,P4)</f>
        <v>0</v>
      </c>
      <c r="N1225" s="25" t="s">
        <v>74</v>
      </c>
      <c r="O1225" s="32">
        <f>M1225*AA1225</f>
        <v>0</v>
      </c>
      <c r="P1225" s="1">
        <v>3</v>
      </c>
      <c r="AA1225" s="1">
        <f>IF(P1225=1,$O$3,IF(P1225=2,$O$4,$O$5))</f>
        <v>0</v>
      </c>
    </row>
    <row r="1226">
      <c r="A1226" s="1" t="s">
        <v>75</v>
      </c>
      <c r="E1226" s="27" t="s">
        <v>71</v>
      </c>
    </row>
    <row r="1227" ht="63.75">
      <c r="A1227" s="1" t="s">
        <v>76</v>
      </c>
      <c r="E1227" s="33" t="s">
        <v>1525</v>
      </c>
    </row>
    <row r="1228" ht="331.5">
      <c r="A1228" s="1" t="s">
        <v>78</v>
      </c>
      <c r="E1228" s="27" t="s">
        <v>1526</v>
      </c>
    </row>
    <row r="1229">
      <c r="A1229" s="1" t="s">
        <v>69</v>
      </c>
      <c r="B1229" s="1">
        <v>45</v>
      </c>
      <c r="C1229" s="26" t="s">
        <v>1527</v>
      </c>
      <c r="D1229" t="s">
        <v>71</v>
      </c>
      <c r="E1229" s="27" t="s">
        <v>1528</v>
      </c>
      <c r="F1229" s="28" t="s">
        <v>96</v>
      </c>
      <c r="G1229" s="29">
        <v>16</v>
      </c>
      <c r="H1229" s="28">
        <v>0</v>
      </c>
      <c r="I1229" s="30">
        <f>ROUND(G1229*H1229,P4)</f>
        <v>0</v>
      </c>
      <c r="L1229" s="31">
        <v>0</v>
      </c>
      <c r="M1229" s="24">
        <f>ROUND(G1229*L1229,P4)</f>
        <v>0</v>
      </c>
      <c r="N1229" s="25" t="s">
        <v>290</v>
      </c>
      <c r="O1229" s="32">
        <f>M1229*AA1229</f>
        <v>0</v>
      </c>
      <c r="P1229" s="1">
        <v>3</v>
      </c>
      <c r="AA1229" s="1">
        <f>IF(P1229=1,$O$3,IF(P1229=2,$O$4,$O$5))</f>
        <v>0</v>
      </c>
    </row>
    <row r="1230">
      <c r="A1230" s="1" t="s">
        <v>75</v>
      </c>
      <c r="E1230" s="27" t="s">
        <v>71</v>
      </c>
    </row>
    <row r="1231" ht="63.75">
      <c r="A1231" s="1" t="s">
        <v>76</v>
      </c>
      <c r="E1231" s="33" t="s">
        <v>1529</v>
      </c>
    </row>
    <row r="1232" ht="63.75">
      <c r="A1232" s="1" t="s">
        <v>78</v>
      </c>
      <c r="E1232" s="27" t="s">
        <v>1530</v>
      </c>
    </row>
    <row r="1233">
      <c r="A1233" s="1" t="s">
        <v>69</v>
      </c>
      <c r="B1233" s="1">
        <v>46</v>
      </c>
      <c r="C1233" s="26" t="s">
        <v>1531</v>
      </c>
      <c r="D1233" t="s">
        <v>71</v>
      </c>
      <c r="E1233" s="27" t="s">
        <v>1532</v>
      </c>
      <c r="F1233" s="28" t="s">
        <v>96</v>
      </c>
      <c r="G1233" s="29">
        <v>496</v>
      </c>
      <c r="H1233" s="28">
        <v>0</v>
      </c>
      <c r="I1233" s="30">
        <f>ROUND(G1233*H1233,P4)</f>
        <v>0</v>
      </c>
      <c r="L1233" s="31">
        <v>0</v>
      </c>
      <c r="M1233" s="24">
        <f>ROUND(G1233*L1233,P4)</f>
        <v>0</v>
      </c>
      <c r="N1233" s="25" t="s">
        <v>290</v>
      </c>
      <c r="O1233" s="32">
        <f>M1233*AA1233</f>
        <v>0</v>
      </c>
      <c r="P1233" s="1">
        <v>3</v>
      </c>
      <c r="AA1233" s="1">
        <f>IF(P1233=1,$O$3,IF(P1233=2,$O$4,$O$5))</f>
        <v>0</v>
      </c>
    </row>
    <row r="1234">
      <c r="A1234" s="1" t="s">
        <v>75</v>
      </c>
      <c r="E1234" s="27" t="s">
        <v>71</v>
      </c>
    </row>
    <row r="1235" ht="140.25">
      <c r="A1235" s="1" t="s">
        <v>76</v>
      </c>
      <c r="E1235" s="33" t="s">
        <v>1533</v>
      </c>
    </row>
    <row r="1236" ht="63.75">
      <c r="A1236" s="1" t="s">
        <v>78</v>
      </c>
      <c r="E1236" s="27" t="s">
        <v>1530</v>
      </c>
    </row>
    <row r="1237">
      <c r="A1237" s="1" t="s">
        <v>69</v>
      </c>
      <c r="B1237" s="1">
        <v>47</v>
      </c>
      <c r="C1237" s="26" t="s">
        <v>1534</v>
      </c>
      <c r="D1237" t="s">
        <v>71</v>
      </c>
      <c r="E1237" s="27" t="s">
        <v>1535</v>
      </c>
      <c r="F1237" s="28" t="s">
        <v>96</v>
      </c>
      <c r="G1237" s="29">
        <v>378</v>
      </c>
      <c r="H1237" s="28">
        <v>0</v>
      </c>
      <c r="I1237" s="30">
        <f>ROUND(G1237*H1237,P4)</f>
        <v>0</v>
      </c>
      <c r="L1237" s="31">
        <v>0</v>
      </c>
      <c r="M1237" s="24">
        <f>ROUND(G1237*L1237,P4)</f>
        <v>0</v>
      </c>
      <c r="N1237" s="25" t="s">
        <v>290</v>
      </c>
      <c r="O1237" s="32">
        <f>M1237*AA1237</f>
        <v>0</v>
      </c>
      <c r="P1237" s="1">
        <v>3</v>
      </c>
      <c r="AA1237" s="1">
        <f>IF(P1237=1,$O$3,IF(P1237=2,$O$4,$O$5))</f>
        <v>0</v>
      </c>
    </row>
    <row r="1238">
      <c r="A1238" s="1" t="s">
        <v>75</v>
      </c>
      <c r="E1238" s="27" t="s">
        <v>71</v>
      </c>
    </row>
    <row r="1239" ht="165.75">
      <c r="A1239" s="1" t="s">
        <v>76</v>
      </c>
      <c r="E1239" s="33" t="s">
        <v>1536</v>
      </c>
    </row>
    <row r="1240" ht="63.75">
      <c r="A1240" s="1" t="s">
        <v>78</v>
      </c>
      <c r="E1240" s="27" t="s">
        <v>1530</v>
      </c>
    </row>
    <row r="1241">
      <c r="A1241" s="1" t="s">
        <v>69</v>
      </c>
      <c r="B1241" s="1">
        <v>48</v>
      </c>
      <c r="C1241" s="26" t="s">
        <v>1537</v>
      </c>
      <c r="D1241" t="s">
        <v>71</v>
      </c>
      <c r="E1241" s="27" t="s">
        <v>1538</v>
      </c>
      <c r="F1241" s="28" t="s">
        <v>96</v>
      </c>
      <c r="G1241" s="29">
        <v>724</v>
      </c>
      <c r="H1241" s="28">
        <v>0</v>
      </c>
      <c r="I1241" s="30">
        <f>ROUND(G1241*H1241,P4)</f>
        <v>0</v>
      </c>
      <c r="L1241" s="31">
        <v>0</v>
      </c>
      <c r="M1241" s="24">
        <f>ROUND(G1241*L1241,P4)</f>
        <v>0</v>
      </c>
      <c r="N1241" s="25" t="s">
        <v>290</v>
      </c>
      <c r="O1241" s="32">
        <f>M1241*AA1241</f>
        <v>0</v>
      </c>
      <c r="P1241" s="1">
        <v>3</v>
      </c>
      <c r="AA1241" s="1">
        <f>IF(P1241=1,$O$3,IF(P1241=2,$O$4,$O$5))</f>
        <v>0</v>
      </c>
    </row>
    <row r="1242">
      <c r="A1242" s="1" t="s">
        <v>75</v>
      </c>
      <c r="E1242" s="27" t="s">
        <v>71</v>
      </c>
    </row>
    <row r="1243" ht="140.25">
      <c r="A1243" s="1" t="s">
        <v>76</v>
      </c>
      <c r="E1243" s="33" t="s">
        <v>1539</v>
      </c>
    </row>
    <row r="1244" ht="63.75">
      <c r="A1244" s="1" t="s">
        <v>78</v>
      </c>
      <c r="E1244" s="27" t="s">
        <v>1530</v>
      </c>
    </row>
    <row r="1245">
      <c r="A1245" s="1" t="s">
        <v>66</v>
      </c>
      <c r="C1245" s="22" t="s">
        <v>1540</v>
      </c>
      <c r="E1245" s="23" t="s">
        <v>1126</v>
      </c>
      <c r="L1245" s="24">
        <f>SUMIFS(L1246:L1277,A1246:A1277,"P")</f>
        <v>0</v>
      </c>
      <c r="M1245" s="24">
        <f>SUMIFS(M1246:M1277,A1246:A1277,"P")</f>
        <v>0</v>
      </c>
      <c r="N1245" s="25"/>
    </row>
    <row r="1246">
      <c r="A1246" s="1" t="s">
        <v>69</v>
      </c>
      <c r="B1246" s="1">
        <v>49</v>
      </c>
      <c r="C1246" s="26" t="s">
        <v>1541</v>
      </c>
      <c r="D1246" t="s">
        <v>71</v>
      </c>
      <c r="E1246" s="27" t="s">
        <v>1542</v>
      </c>
      <c r="F1246" s="28" t="s">
        <v>73</v>
      </c>
      <c r="G1246" s="29">
        <v>16.893999999999998</v>
      </c>
      <c r="H1246" s="28">
        <v>0</v>
      </c>
      <c r="I1246" s="30">
        <f>ROUND(G1246*H1246,P4)</f>
        <v>0</v>
      </c>
      <c r="L1246" s="31">
        <v>0</v>
      </c>
      <c r="M1246" s="24">
        <f>ROUND(G1246*L1246,P4)</f>
        <v>0</v>
      </c>
      <c r="N1246" s="25" t="s">
        <v>74</v>
      </c>
      <c r="O1246" s="32">
        <f>M1246*AA1246</f>
        <v>0</v>
      </c>
      <c r="P1246" s="1">
        <v>3</v>
      </c>
      <c r="AA1246" s="1">
        <f>IF(P1246=1,$O$3,IF(P1246=2,$O$4,$O$5))</f>
        <v>0</v>
      </c>
    </row>
    <row r="1247">
      <c r="A1247" s="1" t="s">
        <v>75</v>
      </c>
      <c r="E1247" s="27" t="s">
        <v>71</v>
      </c>
    </row>
    <row r="1248" ht="63.75">
      <c r="A1248" s="1" t="s">
        <v>76</v>
      </c>
      <c r="E1248" s="33" t="s">
        <v>1543</v>
      </c>
    </row>
    <row r="1249" ht="229.5">
      <c r="A1249" s="1" t="s">
        <v>78</v>
      </c>
      <c r="E1249" s="27" t="s">
        <v>1498</v>
      </c>
    </row>
    <row r="1250">
      <c r="A1250" s="1" t="s">
        <v>69</v>
      </c>
      <c r="B1250" s="1">
        <v>50</v>
      </c>
      <c r="C1250" s="26" t="s">
        <v>1544</v>
      </c>
      <c r="D1250" t="s">
        <v>71</v>
      </c>
      <c r="E1250" s="27" t="s">
        <v>1545</v>
      </c>
      <c r="F1250" s="28" t="s">
        <v>73</v>
      </c>
      <c r="G1250" s="29">
        <v>1482.2</v>
      </c>
      <c r="H1250" s="28">
        <v>0</v>
      </c>
      <c r="I1250" s="30">
        <f>ROUND(G1250*H1250,P4)</f>
        <v>0</v>
      </c>
      <c r="L1250" s="31">
        <v>0</v>
      </c>
      <c r="M1250" s="24">
        <f>ROUND(G1250*L1250,P4)</f>
        <v>0</v>
      </c>
      <c r="N1250" s="25" t="s">
        <v>74</v>
      </c>
      <c r="O1250" s="32">
        <f>M1250*AA1250</f>
        <v>0</v>
      </c>
      <c r="P1250" s="1">
        <v>3</v>
      </c>
      <c r="AA1250" s="1">
        <f>IF(P1250=1,$O$3,IF(P1250=2,$O$4,$O$5))</f>
        <v>0</v>
      </c>
    </row>
    <row r="1251">
      <c r="A1251" s="1" t="s">
        <v>75</v>
      </c>
      <c r="E1251" s="27" t="s">
        <v>71</v>
      </c>
    </row>
    <row r="1252" ht="63.75">
      <c r="A1252" s="1" t="s">
        <v>76</v>
      </c>
      <c r="E1252" s="33" t="s">
        <v>1546</v>
      </c>
    </row>
    <row r="1253" ht="357">
      <c r="A1253" s="1" t="s">
        <v>78</v>
      </c>
      <c r="E1253" s="27" t="s">
        <v>1130</v>
      </c>
    </row>
    <row r="1254">
      <c r="A1254" s="1" t="s">
        <v>69</v>
      </c>
      <c r="B1254" s="1">
        <v>51</v>
      </c>
      <c r="C1254" s="26" t="s">
        <v>1547</v>
      </c>
      <c r="D1254" t="s">
        <v>71</v>
      </c>
      <c r="E1254" s="27" t="s">
        <v>1548</v>
      </c>
      <c r="F1254" s="28" t="s">
        <v>319</v>
      </c>
      <c r="G1254" s="29">
        <v>186.48400000000001</v>
      </c>
      <c r="H1254" s="28">
        <v>0</v>
      </c>
      <c r="I1254" s="30">
        <f>ROUND(G1254*H1254,P4)</f>
        <v>0</v>
      </c>
      <c r="L1254" s="31">
        <v>0</v>
      </c>
      <c r="M1254" s="24">
        <f>ROUND(G1254*L1254,P4)</f>
        <v>0</v>
      </c>
      <c r="N1254" s="25" t="s">
        <v>74</v>
      </c>
      <c r="O1254" s="32">
        <f>M1254*AA1254</f>
        <v>0</v>
      </c>
      <c r="P1254" s="1">
        <v>3</v>
      </c>
      <c r="AA1254" s="1">
        <f>IF(P1254=1,$O$3,IF(P1254=2,$O$4,$O$5))</f>
        <v>0</v>
      </c>
    </row>
    <row r="1255">
      <c r="A1255" s="1" t="s">
        <v>75</v>
      </c>
      <c r="E1255" s="27" t="s">
        <v>71</v>
      </c>
    </row>
    <row r="1256" ht="63.75">
      <c r="A1256" s="1" t="s">
        <v>76</v>
      </c>
      <c r="E1256" s="33" t="s">
        <v>1549</v>
      </c>
    </row>
    <row r="1257" ht="267.75">
      <c r="A1257" s="1" t="s">
        <v>78</v>
      </c>
      <c r="E1257" s="27" t="s">
        <v>1550</v>
      </c>
    </row>
    <row r="1258">
      <c r="A1258" s="1" t="s">
        <v>69</v>
      </c>
      <c r="B1258" s="1">
        <v>52</v>
      </c>
      <c r="C1258" s="26" t="s">
        <v>1551</v>
      </c>
      <c r="D1258" t="s">
        <v>71</v>
      </c>
      <c r="E1258" s="27" t="s">
        <v>1552</v>
      </c>
      <c r="F1258" s="28" t="s">
        <v>319</v>
      </c>
      <c r="G1258" s="29">
        <v>523.67600000000004</v>
      </c>
      <c r="H1258" s="28">
        <v>0</v>
      </c>
      <c r="I1258" s="30">
        <f>ROUND(G1258*H1258,P4)</f>
        <v>0</v>
      </c>
      <c r="L1258" s="31">
        <v>0</v>
      </c>
      <c r="M1258" s="24">
        <f>ROUND(G1258*L1258,P4)</f>
        <v>0</v>
      </c>
      <c r="N1258" s="25" t="s">
        <v>74</v>
      </c>
      <c r="O1258" s="32">
        <f>M1258*AA1258</f>
        <v>0</v>
      </c>
      <c r="P1258" s="1">
        <v>3</v>
      </c>
      <c r="AA1258" s="1">
        <f>IF(P1258=1,$O$3,IF(P1258=2,$O$4,$O$5))</f>
        <v>0</v>
      </c>
    </row>
    <row r="1259">
      <c r="A1259" s="1" t="s">
        <v>75</v>
      </c>
      <c r="E1259" s="27" t="s">
        <v>71</v>
      </c>
    </row>
    <row r="1260" ht="76.5">
      <c r="A1260" s="1" t="s">
        <v>76</v>
      </c>
      <c r="E1260" s="33" t="s">
        <v>1553</v>
      </c>
    </row>
    <row r="1261" ht="293.25">
      <c r="A1261" s="1" t="s">
        <v>78</v>
      </c>
      <c r="E1261" s="27" t="s">
        <v>1297</v>
      </c>
    </row>
    <row r="1262">
      <c r="A1262" s="1" t="s">
        <v>69</v>
      </c>
      <c r="B1262" s="1">
        <v>53</v>
      </c>
      <c r="C1262" s="26" t="s">
        <v>1298</v>
      </c>
      <c r="D1262" t="s">
        <v>71</v>
      </c>
      <c r="E1262" s="27" t="s">
        <v>1299</v>
      </c>
      <c r="F1262" s="28" t="s">
        <v>73</v>
      </c>
      <c r="G1262" s="29">
        <v>295.75</v>
      </c>
      <c r="H1262" s="28">
        <v>0</v>
      </c>
      <c r="I1262" s="30">
        <f>ROUND(G1262*H1262,P4)</f>
        <v>0</v>
      </c>
      <c r="L1262" s="31">
        <v>0</v>
      </c>
      <c r="M1262" s="24">
        <f>ROUND(G1262*L1262,P4)</f>
        <v>0</v>
      </c>
      <c r="N1262" s="25" t="s">
        <v>74</v>
      </c>
      <c r="O1262" s="32">
        <f>M1262*AA1262</f>
        <v>0</v>
      </c>
      <c r="P1262" s="1">
        <v>3</v>
      </c>
      <c r="AA1262" s="1">
        <f>IF(P1262=1,$O$3,IF(P1262=2,$O$4,$O$5))</f>
        <v>0</v>
      </c>
    </row>
    <row r="1263">
      <c r="A1263" s="1" t="s">
        <v>75</v>
      </c>
      <c r="E1263" s="27" t="s">
        <v>71</v>
      </c>
    </row>
    <row r="1264" ht="153">
      <c r="A1264" s="1" t="s">
        <v>76</v>
      </c>
      <c r="E1264" s="33" t="s">
        <v>1554</v>
      </c>
    </row>
    <row r="1265" ht="369.75">
      <c r="A1265" s="1" t="s">
        <v>78</v>
      </c>
      <c r="E1265" s="27" t="s">
        <v>1275</v>
      </c>
    </row>
    <row r="1266">
      <c r="A1266" s="1" t="s">
        <v>69</v>
      </c>
      <c r="B1266" s="1">
        <v>54</v>
      </c>
      <c r="C1266" s="26" t="s">
        <v>1555</v>
      </c>
      <c r="D1266" t="s">
        <v>71</v>
      </c>
      <c r="E1266" s="27" t="s">
        <v>1556</v>
      </c>
      <c r="F1266" s="28" t="s">
        <v>319</v>
      </c>
      <c r="G1266" s="29">
        <v>3.9249999999999998</v>
      </c>
      <c r="H1266" s="28">
        <v>0</v>
      </c>
      <c r="I1266" s="30">
        <f>ROUND(G1266*H1266,P4)</f>
        <v>0</v>
      </c>
      <c r="L1266" s="31">
        <v>0</v>
      </c>
      <c r="M1266" s="24">
        <f>ROUND(G1266*L1266,P4)</f>
        <v>0</v>
      </c>
      <c r="N1266" s="25" t="s">
        <v>74</v>
      </c>
      <c r="O1266" s="32">
        <f>M1266*AA1266</f>
        <v>0</v>
      </c>
      <c r="P1266" s="1">
        <v>3</v>
      </c>
      <c r="AA1266" s="1">
        <f>IF(P1266=1,$O$3,IF(P1266=2,$O$4,$O$5))</f>
        <v>0</v>
      </c>
    </row>
    <row r="1267">
      <c r="A1267" s="1" t="s">
        <v>75</v>
      </c>
      <c r="E1267" s="27" t="s">
        <v>71</v>
      </c>
    </row>
    <row r="1268" ht="76.5">
      <c r="A1268" s="1" t="s">
        <v>76</v>
      </c>
      <c r="E1268" s="33" t="s">
        <v>1557</v>
      </c>
    </row>
    <row r="1269" ht="293.25">
      <c r="A1269" s="1" t="s">
        <v>78</v>
      </c>
      <c r="E1269" s="27" t="s">
        <v>1494</v>
      </c>
    </row>
    <row r="1270">
      <c r="A1270" s="1" t="s">
        <v>69</v>
      </c>
      <c r="B1270" s="1">
        <v>55</v>
      </c>
      <c r="C1270" s="26" t="s">
        <v>1558</v>
      </c>
      <c r="D1270" t="s">
        <v>71</v>
      </c>
      <c r="E1270" s="27" t="s">
        <v>1559</v>
      </c>
      <c r="F1270" s="28" t="s">
        <v>73</v>
      </c>
      <c r="G1270" s="29">
        <v>270.72000000000003</v>
      </c>
      <c r="H1270" s="28">
        <v>0</v>
      </c>
      <c r="I1270" s="30">
        <f>ROUND(G1270*H1270,P4)</f>
        <v>0</v>
      </c>
      <c r="L1270" s="31">
        <v>0</v>
      </c>
      <c r="M1270" s="24">
        <f>ROUND(G1270*L1270,P4)</f>
        <v>0</v>
      </c>
      <c r="N1270" s="25" t="s">
        <v>74</v>
      </c>
      <c r="O1270" s="32">
        <f>M1270*AA1270</f>
        <v>0</v>
      </c>
      <c r="P1270" s="1">
        <v>3</v>
      </c>
      <c r="AA1270" s="1">
        <f>IF(P1270=1,$O$3,IF(P1270=2,$O$4,$O$5))</f>
        <v>0</v>
      </c>
    </row>
    <row r="1271">
      <c r="A1271" s="1" t="s">
        <v>75</v>
      </c>
      <c r="E1271" s="27" t="s">
        <v>71</v>
      </c>
    </row>
    <row r="1272" ht="51">
      <c r="A1272" s="1" t="s">
        <v>76</v>
      </c>
      <c r="E1272" s="33" t="s">
        <v>1560</v>
      </c>
    </row>
    <row r="1273" ht="51">
      <c r="A1273" s="1" t="s">
        <v>78</v>
      </c>
      <c r="E1273" s="27" t="s">
        <v>1561</v>
      </c>
    </row>
    <row r="1274" ht="25.5">
      <c r="A1274" s="1" t="s">
        <v>69</v>
      </c>
      <c r="B1274" s="1">
        <v>56</v>
      </c>
      <c r="C1274" s="26" t="s">
        <v>1562</v>
      </c>
      <c r="D1274" t="s">
        <v>71</v>
      </c>
      <c r="E1274" s="27" t="s">
        <v>1563</v>
      </c>
      <c r="F1274" s="28" t="s">
        <v>319</v>
      </c>
      <c r="G1274" s="29">
        <v>523.67600000000004</v>
      </c>
      <c r="H1274" s="28">
        <v>0</v>
      </c>
      <c r="I1274" s="30">
        <f>ROUND(G1274*H1274,P4)</f>
        <v>0</v>
      </c>
      <c r="L1274" s="31">
        <v>0</v>
      </c>
      <c r="M1274" s="24">
        <f>ROUND(G1274*L1274,P4)</f>
        <v>0</v>
      </c>
      <c r="N1274" s="25" t="s">
        <v>290</v>
      </c>
      <c r="O1274" s="32">
        <f>M1274*AA1274</f>
        <v>0</v>
      </c>
      <c r="P1274" s="1">
        <v>3</v>
      </c>
      <c r="AA1274" s="1">
        <f>IF(P1274=1,$O$3,IF(P1274=2,$O$4,$O$5))</f>
        <v>0</v>
      </c>
    </row>
    <row r="1275">
      <c r="A1275" s="1" t="s">
        <v>75</v>
      </c>
      <c r="E1275" s="27" t="s">
        <v>71</v>
      </c>
    </row>
    <row r="1276" ht="51">
      <c r="A1276" s="1" t="s">
        <v>76</v>
      </c>
      <c r="E1276" s="33" t="s">
        <v>1564</v>
      </c>
    </row>
    <row r="1277" ht="191.25">
      <c r="A1277" s="1" t="s">
        <v>78</v>
      </c>
      <c r="E1277" s="27" t="s">
        <v>1565</v>
      </c>
    </row>
    <row r="1278">
      <c r="A1278" s="1" t="s">
        <v>66</v>
      </c>
      <c r="C1278" s="22" t="s">
        <v>1566</v>
      </c>
      <c r="E1278" s="23" t="s">
        <v>1567</v>
      </c>
      <c r="L1278" s="24">
        <f>SUMIFS(L1279:L1286,A1279:A1286,"P")</f>
        <v>0</v>
      </c>
      <c r="M1278" s="24">
        <f>SUMIFS(M1279:M1286,A1279:A1286,"P")</f>
        <v>0</v>
      </c>
      <c r="N1278" s="25"/>
    </row>
    <row r="1279">
      <c r="A1279" s="1" t="s">
        <v>69</v>
      </c>
      <c r="B1279" s="1">
        <v>57</v>
      </c>
      <c r="C1279" s="26" t="s">
        <v>1568</v>
      </c>
      <c r="D1279" t="s">
        <v>71</v>
      </c>
      <c r="E1279" s="27" t="s">
        <v>1569</v>
      </c>
      <c r="F1279" s="28" t="s">
        <v>73</v>
      </c>
      <c r="G1279" s="29">
        <v>101.837</v>
      </c>
      <c r="H1279" s="28">
        <v>0</v>
      </c>
      <c r="I1279" s="30">
        <f>ROUND(G1279*H1279,P4)</f>
        <v>0</v>
      </c>
      <c r="L1279" s="31">
        <v>0</v>
      </c>
      <c r="M1279" s="24">
        <f>ROUND(G1279*L1279,P4)</f>
        <v>0</v>
      </c>
      <c r="N1279" s="25" t="s">
        <v>74</v>
      </c>
      <c r="O1279" s="32">
        <f>M1279*AA1279</f>
        <v>0</v>
      </c>
      <c r="P1279" s="1">
        <v>3</v>
      </c>
      <c r="AA1279" s="1">
        <f>IF(P1279=1,$O$3,IF(P1279=2,$O$4,$O$5))</f>
        <v>0</v>
      </c>
    </row>
    <row r="1280">
      <c r="A1280" s="1" t="s">
        <v>75</v>
      </c>
      <c r="E1280" s="27" t="s">
        <v>71</v>
      </c>
    </row>
    <row r="1281" ht="63.75">
      <c r="A1281" s="1" t="s">
        <v>76</v>
      </c>
      <c r="E1281" s="33" t="s">
        <v>1570</v>
      </c>
    </row>
    <row r="1282" ht="318.75">
      <c r="A1282" s="1" t="s">
        <v>78</v>
      </c>
      <c r="E1282" s="27" t="s">
        <v>1571</v>
      </c>
    </row>
    <row r="1283">
      <c r="A1283" s="1" t="s">
        <v>69</v>
      </c>
      <c r="B1283" s="1">
        <v>58</v>
      </c>
      <c r="C1283" s="26" t="s">
        <v>1572</v>
      </c>
      <c r="D1283" t="s">
        <v>71</v>
      </c>
      <c r="E1283" s="27" t="s">
        <v>1573</v>
      </c>
      <c r="F1283" s="28" t="s">
        <v>1574</v>
      </c>
      <c r="G1283" s="29">
        <v>217.34</v>
      </c>
      <c r="H1283" s="28">
        <v>0</v>
      </c>
      <c r="I1283" s="30">
        <f>ROUND(G1283*H1283,P4)</f>
        <v>0</v>
      </c>
      <c r="L1283" s="31">
        <v>0</v>
      </c>
      <c r="M1283" s="24">
        <f>ROUND(G1283*L1283,P4)</f>
        <v>0</v>
      </c>
      <c r="N1283" s="25" t="s">
        <v>290</v>
      </c>
      <c r="O1283" s="32">
        <f>M1283*AA1283</f>
        <v>0</v>
      </c>
      <c r="P1283" s="1">
        <v>3</v>
      </c>
      <c r="AA1283" s="1">
        <f>IF(P1283=1,$O$3,IF(P1283=2,$O$4,$O$5))</f>
        <v>0</v>
      </c>
    </row>
    <row r="1284">
      <c r="A1284" s="1" t="s">
        <v>75</v>
      </c>
      <c r="E1284" s="27" t="s">
        <v>71</v>
      </c>
    </row>
    <row r="1285" ht="76.5">
      <c r="A1285" s="1" t="s">
        <v>76</v>
      </c>
      <c r="E1285" s="33" t="s">
        <v>1575</v>
      </c>
    </row>
    <row r="1286" ht="25.5">
      <c r="A1286" s="1" t="s">
        <v>78</v>
      </c>
      <c r="E1286" s="27" t="s">
        <v>1576</v>
      </c>
    </row>
    <row r="1287">
      <c r="A1287" s="1" t="s">
        <v>66</v>
      </c>
      <c r="C1287" s="22" t="s">
        <v>92</v>
      </c>
      <c r="E1287" s="23" t="s">
        <v>93</v>
      </c>
      <c r="L1287" s="24">
        <f>SUMIFS(L1288:L1295,A1288:A1295,"P")</f>
        <v>0</v>
      </c>
      <c r="M1287" s="24">
        <f>SUMIFS(M1288:M1295,A1288:A1295,"P")</f>
        <v>0</v>
      </c>
      <c r="N1287" s="25"/>
    </row>
    <row r="1288" ht="25.5">
      <c r="A1288" s="1" t="s">
        <v>69</v>
      </c>
      <c r="B1288" s="1">
        <v>59</v>
      </c>
      <c r="C1288" s="26" t="s">
        <v>1577</v>
      </c>
      <c r="D1288" t="s">
        <v>71</v>
      </c>
      <c r="E1288" s="27" t="s">
        <v>1578</v>
      </c>
      <c r="F1288" s="28" t="s">
        <v>85</v>
      </c>
      <c r="G1288" s="29">
        <v>30</v>
      </c>
      <c r="H1288" s="28">
        <v>0</v>
      </c>
      <c r="I1288" s="30">
        <f>ROUND(G1288*H1288,P4)</f>
        <v>0</v>
      </c>
      <c r="L1288" s="31">
        <v>0</v>
      </c>
      <c r="M1288" s="24">
        <f>ROUND(G1288*L1288,P4)</f>
        <v>0</v>
      </c>
      <c r="N1288" s="25" t="s">
        <v>74</v>
      </c>
      <c r="O1288" s="32">
        <f>M1288*AA1288</f>
        <v>0</v>
      </c>
      <c r="P1288" s="1">
        <v>3</v>
      </c>
      <c r="AA1288" s="1">
        <f>IF(P1288=1,$O$3,IF(P1288=2,$O$4,$O$5))</f>
        <v>0</v>
      </c>
    </row>
    <row r="1289">
      <c r="A1289" s="1" t="s">
        <v>75</v>
      </c>
      <c r="E1289" s="27" t="s">
        <v>71</v>
      </c>
    </row>
    <row r="1290" ht="63.75">
      <c r="A1290" s="1" t="s">
        <v>76</v>
      </c>
      <c r="E1290" s="33" t="s">
        <v>1579</v>
      </c>
    </row>
    <row r="1291" ht="127.5">
      <c r="A1291" s="1" t="s">
        <v>78</v>
      </c>
      <c r="E1291" s="27" t="s">
        <v>341</v>
      </c>
    </row>
    <row r="1292">
      <c r="A1292" s="1" t="s">
        <v>69</v>
      </c>
      <c r="B1292" s="1">
        <v>60</v>
      </c>
      <c r="C1292" s="26" t="s">
        <v>1580</v>
      </c>
      <c r="D1292" t="s">
        <v>71</v>
      </c>
      <c r="E1292" s="27" t="s">
        <v>1581</v>
      </c>
      <c r="F1292" s="28" t="s">
        <v>96</v>
      </c>
      <c r="G1292" s="29">
        <v>4</v>
      </c>
      <c r="H1292" s="28">
        <v>0</v>
      </c>
      <c r="I1292" s="30">
        <f>ROUND(G1292*H1292,P4)</f>
        <v>0</v>
      </c>
      <c r="L1292" s="31">
        <v>0</v>
      </c>
      <c r="M1292" s="24">
        <f>ROUND(G1292*L1292,P4)</f>
        <v>0</v>
      </c>
      <c r="N1292" s="25" t="s">
        <v>74</v>
      </c>
      <c r="O1292" s="32">
        <f>M1292*AA1292</f>
        <v>0</v>
      </c>
      <c r="P1292" s="1">
        <v>3</v>
      </c>
      <c r="AA1292" s="1">
        <f>IF(P1292=1,$O$3,IF(P1292=2,$O$4,$O$5))</f>
        <v>0</v>
      </c>
    </row>
    <row r="1293">
      <c r="A1293" s="1" t="s">
        <v>75</v>
      </c>
      <c r="E1293" s="27" t="s">
        <v>71</v>
      </c>
    </row>
    <row r="1294" ht="63.75">
      <c r="A1294" s="1" t="s">
        <v>76</v>
      </c>
      <c r="E1294" s="33" t="s">
        <v>1582</v>
      </c>
    </row>
    <row r="1295" ht="76.5">
      <c r="A1295" s="1" t="s">
        <v>78</v>
      </c>
      <c r="E1295" s="27" t="s">
        <v>1583</v>
      </c>
    </row>
    <row r="1296">
      <c r="A1296" s="1" t="s">
        <v>66</v>
      </c>
      <c r="C1296" s="22" t="s">
        <v>1584</v>
      </c>
      <c r="E1296" s="23" t="s">
        <v>1585</v>
      </c>
      <c r="L1296" s="24">
        <f>SUMIFS(L1297:L1316,A1297:A1316,"P")</f>
        <v>0</v>
      </c>
      <c r="M1296" s="24">
        <f>SUMIFS(M1297:M1316,A1297:A1316,"P")</f>
        <v>0</v>
      </c>
      <c r="N1296" s="25"/>
    </row>
    <row r="1297" ht="25.5">
      <c r="A1297" s="1" t="s">
        <v>69</v>
      </c>
      <c r="B1297" s="1">
        <v>61</v>
      </c>
      <c r="C1297" s="26" t="s">
        <v>1586</v>
      </c>
      <c r="D1297" t="s">
        <v>71</v>
      </c>
      <c r="E1297" s="27" t="s">
        <v>1587</v>
      </c>
      <c r="F1297" s="28" t="s">
        <v>674</v>
      </c>
      <c r="G1297" s="29">
        <v>4531.3990000000003</v>
      </c>
      <c r="H1297" s="28">
        <v>0</v>
      </c>
      <c r="I1297" s="30">
        <f>ROUND(G1297*H1297,P4)</f>
        <v>0</v>
      </c>
      <c r="L1297" s="31">
        <v>0</v>
      </c>
      <c r="M1297" s="24">
        <f>ROUND(G1297*L1297,P4)</f>
        <v>0</v>
      </c>
      <c r="N1297" s="25" t="s">
        <v>74</v>
      </c>
      <c r="O1297" s="32">
        <f>M1297*AA1297</f>
        <v>0</v>
      </c>
      <c r="P1297" s="1">
        <v>3</v>
      </c>
      <c r="AA1297" s="1">
        <f>IF(P1297=1,$O$3,IF(P1297=2,$O$4,$O$5))</f>
        <v>0</v>
      </c>
    </row>
    <row r="1298">
      <c r="A1298" s="1" t="s">
        <v>75</v>
      </c>
      <c r="E1298" s="27" t="s">
        <v>71</v>
      </c>
    </row>
    <row r="1299" ht="216.75">
      <c r="A1299" s="1" t="s">
        <v>76</v>
      </c>
      <c r="E1299" s="33" t="s">
        <v>1588</v>
      </c>
    </row>
    <row r="1300" ht="204">
      <c r="A1300" s="1" t="s">
        <v>78</v>
      </c>
      <c r="E1300" s="27" t="s">
        <v>1589</v>
      </c>
    </row>
    <row r="1301" ht="25.5">
      <c r="A1301" s="1" t="s">
        <v>69</v>
      </c>
      <c r="B1301" s="1">
        <v>62</v>
      </c>
      <c r="C1301" s="26" t="s">
        <v>1590</v>
      </c>
      <c r="D1301" t="s">
        <v>71</v>
      </c>
      <c r="E1301" s="27" t="s">
        <v>1591</v>
      </c>
      <c r="F1301" s="28" t="s">
        <v>674</v>
      </c>
      <c r="G1301" s="29">
        <v>4531.3990000000003</v>
      </c>
      <c r="H1301" s="28">
        <v>0</v>
      </c>
      <c r="I1301" s="30">
        <f>ROUND(G1301*H1301,P4)</f>
        <v>0</v>
      </c>
      <c r="L1301" s="31">
        <v>0</v>
      </c>
      <c r="M1301" s="24">
        <f>ROUND(G1301*L1301,P4)</f>
        <v>0</v>
      </c>
      <c r="N1301" s="25" t="s">
        <v>74</v>
      </c>
      <c r="O1301" s="32">
        <f>M1301*AA1301</f>
        <v>0</v>
      </c>
      <c r="P1301" s="1">
        <v>3</v>
      </c>
      <c r="AA1301" s="1">
        <f>IF(P1301=1,$O$3,IF(P1301=2,$O$4,$O$5))</f>
        <v>0</v>
      </c>
    </row>
    <row r="1302">
      <c r="A1302" s="1" t="s">
        <v>75</v>
      </c>
      <c r="E1302" s="27" t="s">
        <v>71</v>
      </c>
    </row>
    <row r="1303" ht="216.75">
      <c r="A1303" s="1" t="s">
        <v>76</v>
      </c>
      <c r="E1303" s="33" t="s">
        <v>1592</v>
      </c>
    </row>
    <row r="1304" ht="204">
      <c r="A1304" s="1" t="s">
        <v>78</v>
      </c>
      <c r="E1304" s="27" t="s">
        <v>1589</v>
      </c>
    </row>
    <row r="1305">
      <c r="A1305" s="1" t="s">
        <v>69</v>
      </c>
      <c r="B1305" s="1">
        <v>63</v>
      </c>
      <c r="C1305" s="26" t="s">
        <v>1593</v>
      </c>
      <c r="D1305" t="s">
        <v>71</v>
      </c>
      <c r="E1305" s="27" t="s">
        <v>1594</v>
      </c>
      <c r="F1305" s="28" t="s">
        <v>674</v>
      </c>
      <c r="G1305" s="29">
        <v>1697.28</v>
      </c>
      <c r="H1305" s="28">
        <v>0</v>
      </c>
      <c r="I1305" s="30">
        <f>ROUND(G1305*H1305,P4)</f>
        <v>0</v>
      </c>
      <c r="L1305" s="31">
        <v>0</v>
      </c>
      <c r="M1305" s="24">
        <f>ROUND(G1305*L1305,P4)</f>
        <v>0</v>
      </c>
      <c r="N1305" s="25" t="s">
        <v>74</v>
      </c>
      <c r="O1305" s="32">
        <f>M1305*AA1305</f>
        <v>0</v>
      </c>
      <c r="P1305" s="1">
        <v>3</v>
      </c>
      <c r="AA1305" s="1">
        <f>IF(P1305=1,$O$3,IF(P1305=2,$O$4,$O$5))</f>
        <v>0</v>
      </c>
    </row>
    <row r="1306">
      <c r="A1306" s="1" t="s">
        <v>75</v>
      </c>
      <c r="E1306" s="27" t="s">
        <v>71</v>
      </c>
    </row>
    <row r="1307" ht="38.25">
      <c r="A1307" s="1" t="s">
        <v>76</v>
      </c>
      <c r="E1307" s="33" t="s">
        <v>1595</v>
      </c>
    </row>
    <row r="1308" ht="204">
      <c r="A1308" s="1" t="s">
        <v>78</v>
      </c>
      <c r="E1308" s="27" t="s">
        <v>1589</v>
      </c>
    </row>
    <row r="1309">
      <c r="A1309" s="1" t="s">
        <v>69</v>
      </c>
      <c r="B1309" s="1">
        <v>64</v>
      </c>
      <c r="C1309" s="26" t="s">
        <v>1596</v>
      </c>
      <c r="D1309" t="s">
        <v>71</v>
      </c>
      <c r="E1309" s="27" t="s">
        <v>1597</v>
      </c>
      <c r="F1309" s="28" t="s">
        <v>674</v>
      </c>
      <c r="G1309" s="29">
        <v>4272.6589999999997</v>
      </c>
      <c r="H1309" s="28">
        <v>0</v>
      </c>
      <c r="I1309" s="30">
        <f>ROUND(G1309*H1309,P4)</f>
        <v>0</v>
      </c>
      <c r="L1309" s="31">
        <v>0</v>
      </c>
      <c r="M1309" s="24">
        <f>ROUND(G1309*L1309,P4)</f>
        <v>0</v>
      </c>
      <c r="N1309" s="25" t="s">
        <v>74</v>
      </c>
      <c r="O1309" s="32">
        <f>M1309*AA1309</f>
        <v>0</v>
      </c>
      <c r="P1309" s="1">
        <v>3</v>
      </c>
      <c r="AA1309" s="1">
        <f>IF(P1309=1,$O$3,IF(P1309=2,$O$4,$O$5))</f>
        <v>0</v>
      </c>
    </row>
    <row r="1310">
      <c r="A1310" s="1" t="s">
        <v>75</v>
      </c>
      <c r="E1310" s="27" t="s">
        <v>71</v>
      </c>
    </row>
    <row r="1311" ht="255">
      <c r="A1311" s="1" t="s">
        <v>76</v>
      </c>
      <c r="E1311" s="33" t="s">
        <v>1598</v>
      </c>
    </row>
    <row r="1312" ht="38.25">
      <c r="A1312" s="1" t="s">
        <v>78</v>
      </c>
      <c r="E1312" s="27" t="s">
        <v>1599</v>
      </c>
    </row>
    <row r="1313">
      <c r="A1313" s="1" t="s">
        <v>69</v>
      </c>
      <c r="B1313" s="1">
        <v>65</v>
      </c>
      <c r="C1313" s="26" t="s">
        <v>1600</v>
      </c>
      <c r="D1313" t="s">
        <v>71</v>
      </c>
      <c r="E1313" s="27" t="s">
        <v>1601</v>
      </c>
      <c r="F1313" s="28" t="s">
        <v>674</v>
      </c>
      <c r="G1313" s="29">
        <v>258.74000000000001</v>
      </c>
      <c r="H1313" s="28">
        <v>0</v>
      </c>
      <c r="I1313" s="30">
        <f>ROUND(G1313*H1313,P4)</f>
        <v>0</v>
      </c>
      <c r="L1313" s="31">
        <v>0</v>
      </c>
      <c r="M1313" s="24">
        <f>ROUND(G1313*L1313,P4)</f>
        <v>0</v>
      </c>
      <c r="N1313" s="25" t="s">
        <v>290</v>
      </c>
      <c r="O1313" s="32">
        <f>M1313*AA1313</f>
        <v>0</v>
      </c>
      <c r="P1313" s="1">
        <v>3</v>
      </c>
      <c r="AA1313" s="1">
        <f>IF(P1313=1,$O$3,IF(P1313=2,$O$4,$O$5))</f>
        <v>0</v>
      </c>
    </row>
    <row r="1314">
      <c r="A1314" s="1" t="s">
        <v>75</v>
      </c>
      <c r="E1314" s="27" t="s">
        <v>71</v>
      </c>
    </row>
    <row r="1315" ht="76.5">
      <c r="A1315" s="1" t="s">
        <v>76</v>
      </c>
      <c r="E1315" s="33" t="s">
        <v>1602</v>
      </c>
    </row>
    <row r="1316" ht="191.25">
      <c r="A1316" s="1" t="s">
        <v>78</v>
      </c>
      <c r="E1316" s="27" t="s">
        <v>1603</v>
      </c>
    </row>
    <row r="1317">
      <c r="A1317" s="1" t="s">
        <v>66</v>
      </c>
      <c r="C1317" s="22" t="s">
        <v>1604</v>
      </c>
      <c r="E1317" s="23" t="s">
        <v>1177</v>
      </c>
      <c r="L1317" s="24">
        <f>SUMIFS(L1318:L1325,A1318:A1325,"P")</f>
        <v>0</v>
      </c>
      <c r="M1317" s="24">
        <f>SUMIFS(M1318:M1325,A1318:A1325,"P")</f>
        <v>0</v>
      </c>
      <c r="N1317" s="25"/>
    </row>
    <row r="1318">
      <c r="A1318" s="1" t="s">
        <v>69</v>
      </c>
      <c r="B1318" s="1">
        <v>66</v>
      </c>
      <c r="C1318" s="26" t="s">
        <v>1182</v>
      </c>
      <c r="D1318" t="s">
        <v>71</v>
      </c>
      <c r="E1318" s="27" t="s">
        <v>1183</v>
      </c>
      <c r="F1318" s="28" t="s">
        <v>330</v>
      </c>
      <c r="G1318" s="29">
        <v>92</v>
      </c>
      <c r="H1318" s="28">
        <v>0</v>
      </c>
      <c r="I1318" s="30">
        <f>ROUND(G1318*H1318,P4)</f>
        <v>0</v>
      </c>
      <c r="L1318" s="31">
        <v>0</v>
      </c>
      <c r="M1318" s="24">
        <f>ROUND(G1318*L1318,P4)</f>
        <v>0</v>
      </c>
      <c r="N1318" s="25" t="s">
        <v>74</v>
      </c>
      <c r="O1318" s="32">
        <f>M1318*AA1318</f>
        <v>0</v>
      </c>
      <c r="P1318" s="1">
        <v>3</v>
      </c>
      <c r="AA1318" s="1">
        <f>IF(P1318=1,$O$3,IF(P1318=2,$O$4,$O$5))</f>
        <v>0</v>
      </c>
    </row>
    <row r="1319">
      <c r="A1319" s="1" t="s">
        <v>75</v>
      </c>
      <c r="E1319" s="27" t="s">
        <v>71</v>
      </c>
    </row>
    <row r="1320" ht="51">
      <c r="A1320" s="1" t="s">
        <v>76</v>
      </c>
      <c r="E1320" s="33" t="s">
        <v>1605</v>
      </c>
    </row>
    <row r="1321" ht="242.25">
      <c r="A1321" s="1" t="s">
        <v>78</v>
      </c>
      <c r="E1321" s="27" t="s">
        <v>1185</v>
      </c>
    </row>
    <row r="1322">
      <c r="A1322" s="1" t="s">
        <v>69</v>
      </c>
      <c r="B1322" s="1">
        <v>67</v>
      </c>
      <c r="C1322" s="26" t="s">
        <v>304</v>
      </c>
      <c r="D1322" t="s">
        <v>71</v>
      </c>
      <c r="E1322" s="27" t="s">
        <v>305</v>
      </c>
      <c r="F1322" s="28" t="s">
        <v>85</v>
      </c>
      <c r="G1322" s="29">
        <v>5.2800000000000002</v>
      </c>
      <c r="H1322" s="28">
        <v>0</v>
      </c>
      <c r="I1322" s="30">
        <f>ROUND(G1322*H1322,P4)</f>
        <v>0</v>
      </c>
      <c r="L1322" s="31">
        <v>0</v>
      </c>
      <c r="M1322" s="24">
        <f>ROUND(G1322*L1322,P4)</f>
        <v>0</v>
      </c>
      <c r="N1322" s="25" t="s">
        <v>74</v>
      </c>
      <c r="O1322" s="32">
        <f>M1322*AA1322</f>
        <v>0</v>
      </c>
      <c r="P1322" s="1">
        <v>3</v>
      </c>
      <c r="AA1322" s="1">
        <f>IF(P1322=1,$O$3,IF(P1322=2,$O$4,$O$5))</f>
        <v>0</v>
      </c>
    </row>
    <row r="1323">
      <c r="A1323" s="1" t="s">
        <v>75</v>
      </c>
      <c r="E1323" s="27" t="s">
        <v>71</v>
      </c>
    </row>
    <row r="1324" ht="38.25">
      <c r="A1324" s="1" t="s">
        <v>76</v>
      </c>
      <c r="E1324" s="33" t="s">
        <v>1606</v>
      </c>
    </row>
    <row r="1325" ht="255">
      <c r="A1325" s="1" t="s">
        <v>78</v>
      </c>
      <c r="E1325" s="27" t="s">
        <v>1607</v>
      </c>
    </row>
    <row r="1326">
      <c r="A1326" s="1" t="s">
        <v>66</v>
      </c>
      <c r="C1326" s="22" t="s">
        <v>1608</v>
      </c>
      <c r="E1326" s="23" t="s">
        <v>1609</v>
      </c>
      <c r="L1326" s="24">
        <f>SUMIFS(L1327:L1346,A1327:A1346,"P")</f>
        <v>0</v>
      </c>
      <c r="M1326" s="24">
        <f>SUMIFS(M1327:M1346,A1327:A1346,"P")</f>
        <v>0</v>
      </c>
      <c r="N1326" s="25"/>
    </row>
    <row r="1327">
      <c r="A1327" s="1" t="s">
        <v>69</v>
      </c>
      <c r="B1327" s="1">
        <v>68</v>
      </c>
      <c r="C1327" s="26" t="s">
        <v>1610</v>
      </c>
      <c r="D1327" t="s">
        <v>71</v>
      </c>
      <c r="E1327" s="27" t="s">
        <v>1611</v>
      </c>
      <c r="F1327" s="28" t="s">
        <v>96</v>
      </c>
      <c r="G1327" s="29">
        <v>52</v>
      </c>
      <c r="H1327" s="28">
        <v>0</v>
      </c>
      <c r="I1327" s="30">
        <f>ROUND(G1327*H1327,P4)</f>
        <v>0</v>
      </c>
      <c r="L1327" s="31">
        <v>0</v>
      </c>
      <c r="M1327" s="24">
        <f>ROUND(G1327*L1327,P4)</f>
        <v>0</v>
      </c>
      <c r="N1327" s="25" t="s">
        <v>74</v>
      </c>
      <c r="O1327" s="32">
        <f>M1327*AA1327</f>
        <v>0</v>
      </c>
      <c r="P1327" s="1">
        <v>3</v>
      </c>
      <c r="AA1327" s="1">
        <f>IF(P1327=1,$O$3,IF(P1327=2,$O$4,$O$5))</f>
        <v>0</v>
      </c>
    </row>
    <row r="1328">
      <c r="A1328" s="1" t="s">
        <v>75</v>
      </c>
      <c r="E1328" s="27" t="s">
        <v>71</v>
      </c>
    </row>
    <row r="1329" ht="102">
      <c r="A1329" s="1" t="s">
        <v>76</v>
      </c>
      <c r="E1329" s="33" t="s">
        <v>1612</v>
      </c>
    </row>
    <row r="1330" ht="38.25">
      <c r="A1330" s="1" t="s">
        <v>78</v>
      </c>
      <c r="E1330" s="27" t="s">
        <v>1613</v>
      </c>
    </row>
    <row r="1331">
      <c r="A1331" s="1" t="s">
        <v>69</v>
      </c>
      <c r="B1331" s="1">
        <v>69</v>
      </c>
      <c r="C1331" s="26" t="s">
        <v>1614</v>
      </c>
      <c r="D1331" t="s">
        <v>71</v>
      </c>
      <c r="E1331" s="27" t="s">
        <v>1615</v>
      </c>
      <c r="F1331" s="28" t="s">
        <v>1295</v>
      </c>
      <c r="G1331" s="29">
        <v>40.100000000000001</v>
      </c>
      <c r="H1331" s="28">
        <v>0</v>
      </c>
      <c r="I1331" s="30">
        <f>ROUND(G1331*H1331,P4)</f>
        <v>0</v>
      </c>
      <c r="L1331" s="31">
        <v>0</v>
      </c>
      <c r="M1331" s="24">
        <f>ROUND(G1331*L1331,P4)</f>
        <v>0</v>
      </c>
      <c r="N1331" s="25" t="s">
        <v>74</v>
      </c>
      <c r="O1331" s="32">
        <f>M1331*AA1331</f>
        <v>0</v>
      </c>
      <c r="P1331" s="1">
        <v>3</v>
      </c>
      <c r="AA1331" s="1">
        <f>IF(P1331=1,$O$3,IF(P1331=2,$O$4,$O$5))</f>
        <v>0</v>
      </c>
    </row>
    <row r="1332">
      <c r="A1332" s="1" t="s">
        <v>75</v>
      </c>
      <c r="E1332" s="27" t="s">
        <v>71</v>
      </c>
    </row>
    <row r="1333" ht="38.25">
      <c r="A1333" s="1" t="s">
        <v>76</v>
      </c>
      <c r="E1333" s="33" t="s">
        <v>1616</v>
      </c>
    </row>
    <row r="1334" ht="409.5">
      <c r="A1334" s="1" t="s">
        <v>78</v>
      </c>
      <c r="E1334" s="27" t="s">
        <v>1617</v>
      </c>
    </row>
    <row r="1335">
      <c r="A1335" s="1" t="s">
        <v>69</v>
      </c>
      <c r="B1335" s="1">
        <v>70</v>
      </c>
      <c r="C1335" s="26" t="s">
        <v>1618</v>
      </c>
      <c r="D1335" t="s">
        <v>71</v>
      </c>
      <c r="E1335" s="27" t="s">
        <v>1619</v>
      </c>
      <c r="F1335" s="28" t="s">
        <v>1295</v>
      </c>
      <c r="G1335" s="29">
        <v>1040.367</v>
      </c>
      <c r="H1335" s="28">
        <v>0</v>
      </c>
      <c r="I1335" s="30">
        <f>ROUND(G1335*H1335,P4)</f>
        <v>0</v>
      </c>
      <c r="L1335" s="31">
        <v>0</v>
      </c>
      <c r="M1335" s="24">
        <f>ROUND(G1335*L1335,P4)</f>
        <v>0</v>
      </c>
      <c r="N1335" s="25" t="s">
        <v>74</v>
      </c>
      <c r="O1335" s="32">
        <f>M1335*AA1335</f>
        <v>0</v>
      </c>
      <c r="P1335" s="1">
        <v>3</v>
      </c>
      <c r="AA1335" s="1">
        <f>IF(P1335=1,$O$3,IF(P1335=2,$O$4,$O$5))</f>
        <v>0</v>
      </c>
    </row>
    <row r="1336">
      <c r="A1336" s="1" t="s">
        <v>75</v>
      </c>
      <c r="E1336" s="27" t="s">
        <v>71</v>
      </c>
    </row>
    <row r="1337" ht="178.5">
      <c r="A1337" s="1" t="s">
        <v>76</v>
      </c>
      <c r="E1337" s="33" t="s">
        <v>1620</v>
      </c>
    </row>
    <row r="1338" ht="369.75">
      <c r="A1338" s="1" t="s">
        <v>78</v>
      </c>
      <c r="E1338" s="27" t="s">
        <v>1621</v>
      </c>
    </row>
    <row r="1339">
      <c r="A1339" s="1" t="s">
        <v>69</v>
      </c>
      <c r="B1339" s="1">
        <v>71</v>
      </c>
      <c r="C1339" s="26" t="s">
        <v>1622</v>
      </c>
      <c r="D1339" t="s">
        <v>71</v>
      </c>
      <c r="E1339" s="27" t="s">
        <v>1623</v>
      </c>
      <c r="F1339" s="28" t="s">
        <v>344</v>
      </c>
      <c r="G1339" s="29">
        <v>2</v>
      </c>
      <c r="H1339" s="28">
        <v>0</v>
      </c>
      <c r="I1339" s="30">
        <f>ROUND(G1339*H1339,P4)</f>
        <v>0</v>
      </c>
      <c r="L1339" s="31">
        <v>0</v>
      </c>
      <c r="M1339" s="24">
        <f>ROUND(G1339*L1339,P4)</f>
        <v>0</v>
      </c>
      <c r="N1339" s="25" t="s">
        <v>290</v>
      </c>
      <c r="O1339" s="32">
        <f>M1339*AA1339</f>
        <v>0</v>
      </c>
      <c r="P1339" s="1">
        <v>3</v>
      </c>
      <c r="AA1339" s="1">
        <f>IF(P1339=1,$O$3,IF(P1339=2,$O$4,$O$5))</f>
        <v>0</v>
      </c>
    </row>
    <row r="1340">
      <c r="A1340" s="1" t="s">
        <v>75</v>
      </c>
      <c r="E1340" s="27" t="s">
        <v>71</v>
      </c>
    </row>
    <row r="1341" ht="51">
      <c r="A1341" s="1" t="s">
        <v>76</v>
      </c>
      <c r="E1341" s="33" t="s">
        <v>1624</v>
      </c>
    </row>
    <row r="1342" ht="25.5">
      <c r="A1342" s="1" t="s">
        <v>78</v>
      </c>
      <c r="E1342" s="27" t="s">
        <v>1576</v>
      </c>
    </row>
    <row r="1343">
      <c r="A1343" s="1" t="s">
        <v>69</v>
      </c>
      <c r="B1343" s="1">
        <v>72</v>
      </c>
      <c r="C1343" s="26" t="s">
        <v>1625</v>
      </c>
      <c r="D1343" t="s">
        <v>71</v>
      </c>
      <c r="E1343" s="27" t="s">
        <v>1626</v>
      </c>
      <c r="F1343" s="28" t="s">
        <v>344</v>
      </c>
      <c r="G1343" s="29">
        <v>2</v>
      </c>
      <c r="H1343" s="28">
        <v>0</v>
      </c>
      <c r="I1343" s="30">
        <f>ROUND(G1343*H1343,P4)</f>
        <v>0</v>
      </c>
      <c r="L1343" s="31">
        <v>0</v>
      </c>
      <c r="M1343" s="24">
        <f>ROUND(G1343*L1343,P4)</f>
        <v>0</v>
      </c>
      <c r="N1343" s="25" t="s">
        <v>290</v>
      </c>
      <c r="O1343" s="32">
        <f>M1343*AA1343</f>
        <v>0</v>
      </c>
      <c r="P1343" s="1">
        <v>3</v>
      </c>
      <c r="AA1343" s="1">
        <f>IF(P1343=1,$O$3,IF(P1343=2,$O$4,$O$5))</f>
        <v>0</v>
      </c>
    </row>
    <row r="1344">
      <c r="A1344" s="1" t="s">
        <v>75</v>
      </c>
      <c r="E1344" s="27" t="s">
        <v>71</v>
      </c>
    </row>
    <row r="1345" ht="51">
      <c r="A1345" s="1" t="s">
        <v>76</v>
      </c>
      <c r="E1345" s="33" t="s">
        <v>1627</v>
      </c>
    </row>
    <row r="1346" ht="25.5">
      <c r="A1346" s="1" t="s">
        <v>78</v>
      </c>
      <c r="E1346" s="27" t="s">
        <v>1576</v>
      </c>
    </row>
    <row r="1347">
      <c r="A1347" s="1" t="s">
        <v>66</v>
      </c>
      <c r="C1347" s="22" t="s">
        <v>886</v>
      </c>
      <c r="E1347" s="23" t="s">
        <v>1628</v>
      </c>
      <c r="L1347" s="24">
        <f>SUMIFS(L1348:L1359,A1348:A1359,"P")</f>
        <v>0</v>
      </c>
      <c r="M1347" s="24">
        <f>SUMIFS(M1348:M1359,A1348:A1359,"P")</f>
        <v>0</v>
      </c>
      <c r="N1347" s="25"/>
    </row>
    <row r="1348">
      <c r="A1348" s="1" t="s">
        <v>69</v>
      </c>
      <c r="B1348" s="1">
        <v>73</v>
      </c>
      <c r="C1348" s="26" t="s">
        <v>1629</v>
      </c>
      <c r="D1348" t="s">
        <v>71</v>
      </c>
      <c r="E1348" s="27" t="s">
        <v>1630</v>
      </c>
      <c r="F1348" s="28" t="s">
        <v>73</v>
      </c>
      <c r="G1348" s="29">
        <v>857.24000000000001</v>
      </c>
      <c r="H1348" s="28">
        <v>0</v>
      </c>
      <c r="I1348" s="30">
        <f>ROUND(G1348*H1348,P4)</f>
        <v>0</v>
      </c>
      <c r="L1348" s="31">
        <v>0</v>
      </c>
      <c r="M1348" s="24">
        <f>ROUND(G1348*L1348,P4)</f>
        <v>0</v>
      </c>
      <c r="N1348" s="25" t="s">
        <v>74</v>
      </c>
      <c r="O1348" s="32">
        <f>M1348*AA1348</f>
        <v>0</v>
      </c>
      <c r="P1348" s="1">
        <v>3</v>
      </c>
      <c r="AA1348" s="1">
        <f>IF(P1348=1,$O$3,IF(P1348=2,$O$4,$O$5))</f>
        <v>0</v>
      </c>
    </row>
    <row r="1349">
      <c r="A1349" s="1" t="s">
        <v>75</v>
      </c>
      <c r="E1349" s="27" t="s">
        <v>71</v>
      </c>
    </row>
    <row r="1350" ht="204">
      <c r="A1350" s="1" t="s">
        <v>76</v>
      </c>
      <c r="E1350" s="33" t="s">
        <v>1631</v>
      </c>
    </row>
    <row r="1351" ht="114.75">
      <c r="A1351" s="1" t="s">
        <v>78</v>
      </c>
      <c r="E1351" s="27" t="s">
        <v>1632</v>
      </c>
    </row>
    <row r="1352">
      <c r="A1352" s="1" t="s">
        <v>69</v>
      </c>
      <c r="B1352" s="1">
        <v>74</v>
      </c>
      <c r="C1352" s="26" t="s">
        <v>1633</v>
      </c>
      <c r="D1352" t="s">
        <v>71</v>
      </c>
      <c r="E1352" s="27" t="s">
        <v>1634</v>
      </c>
      <c r="F1352" s="28" t="s">
        <v>73</v>
      </c>
      <c r="G1352" s="29">
        <v>1087.509</v>
      </c>
      <c r="H1352" s="28">
        <v>0</v>
      </c>
      <c r="I1352" s="30">
        <f>ROUND(G1352*H1352,P4)</f>
        <v>0</v>
      </c>
      <c r="L1352" s="31">
        <v>0</v>
      </c>
      <c r="M1352" s="24">
        <f>ROUND(G1352*L1352,P4)</f>
        <v>0</v>
      </c>
      <c r="N1352" s="25" t="s">
        <v>74</v>
      </c>
      <c r="O1352" s="32">
        <f>M1352*AA1352</f>
        <v>0</v>
      </c>
      <c r="P1352" s="1">
        <v>3</v>
      </c>
      <c r="AA1352" s="1">
        <f>IF(P1352=1,$O$3,IF(P1352=2,$O$4,$O$5))</f>
        <v>0</v>
      </c>
    </row>
    <row r="1353">
      <c r="A1353" s="1" t="s">
        <v>75</v>
      </c>
      <c r="E1353" s="27" t="s">
        <v>71</v>
      </c>
    </row>
    <row r="1354" ht="127.5">
      <c r="A1354" s="1" t="s">
        <v>76</v>
      </c>
      <c r="E1354" s="33" t="s">
        <v>1635</v>
      </c>
    </row>
    <row r="1355" ht="114.75">
      <c r="A1355" s="1" t="s">
        <v>78</v>
      </c>
      <c r="E1355" s="27" t="s">
        <v>1632</v>
      </c>
    </row>
    <row r="1356">
      <c r="A1356" s="1" t="s">
        <v>69</v>
      </c>
      <c r="B1356" s="1">
        <v>75</v>
      </c>
      <c r="C1356" s="26" t="s">
        <v>1225</v>
      </c>
      <c r="D1356" t="s">
        <v>71</v>
      </c>
      <c r="E1356" s="27" t="s">
        <v>1226</v>
      </c>
      <c r="F1356" s="28" t="s">
        <v>319</v>
      </c>
      <c r="G1356" s="29">
        <v>2.75</v>
      </c>
      <c r="H1356" s="28">
        <v>0</v>
      </c>
      <c r="I1356" s="30">
        <f>ROUND(G1356*H1356,P4)</f>
        <v>0</v>
      </c>
      <c r="L1356" s="31">
        <v>0</v>
      </c>
      <c r="M1356" s="24">
        <f>ROUND(G1356*L1356,P4)</f>
        <v>0</v>
      </c>
      <c r="N1356" s="25" t="s">
        <v>74</v>
      </c>
      <c r="O1356" s="32">
        <f>M1356*AA1356</f>
        <v>0</v>
      </c>
      <c r="P1356" s="1">
        <v>3</v>
      </c>
      <c r="AA1356" s="1">
        <f>IF(P1356=1,$O$3,IF(P1356=2,$O$4,$O$5))</f>
        <v>0</v>
      </c>
    </row>
    <row r="1357">
      <c r="A1357" s="1" t="s">
        <v>75</v>
      </c>
      <c r="E1357" s="27" t="s">
        <v>71</v>
      </c>
    </row>
    <row r="1358" ht="51">
      <c r="A1358" s="1" t="s">
        <v>76</v>
      </c>
      <c r="E1358" s="33" t="s">
        <v>1636</v>
      </c>
    </row>
    <row r="1359" ht="102">
      <c r="A1359" s="1" t="s">
        <v>78</v>
      </c>
      <c r="E1359" s="27" t="s">
        <v>1228</v>
      </c>
    </row>
    <row r="1360">
      <c r="A1360" s="1" t="s">
        <v>66</v>
      </c>
      <c r="C1360" s="22" t="s">
        <v>314</v>
      </c>
      <c r="E1360" s="23" t="s">
        <v>315</v>
      </c>
      <c r="L1360" s="24">
        <f>SUMIFS(L1361:L1368,A1361:A1368,"P")</f>
        <v>0</v>
      </c>
      <c r="M1360" s="24">
        <f>SUMIFS(M1361:M1368,A1361:A1368,"P")</f>
        <v>0</v>
      </c>
      <c r="N1360" s="25"/>
    </row>
    <row r="1361" ht="38.25">
      <c r="A1361" s="1" t="s">
        <v>69</v>
      </c>
      <c r="B1361" s="1">
        <v>76</v>
      </c>
      <c r="C1361" s="26" t="s">
        <v>316</v>
      </c>
      <c r="D1361" t="s">
        <v>317</v>
      </c>
      <c r="E1361" s="27" t="s">
        <v>1229</v>
      </c>
      <c r="F1361" s="28" t="s">
        <v>319</v>
      </c>
      <c r="G1361" s="29">
        <v>8025.9650000000001</v>
      </c>
      <c r="H1361" s="28">
        <v>0</v>
      </c>
      <c r="I1361" s="30">
        <f>ROUND(G1361*H1361,P4)</f>
        <v>0</v>
      </c>
      <c r="L1361" s="31">
        <v>0</v>
      </c>
      <c r="M1361" s="24">
        <f>ROUND(G1361*L1361,P4)</f>
        <v>0</v>
      </c>
      <c r="N1361" s="25" t="s">
        <v>1392</v>
      </c>
      <c r="O1361" s="32">
        <f>M1361*AA1361</f>
        <v>0</v>
      </c>
      <c r="P1361" s="1">
        <v>3</v>
      </c>
      <c r="AA1361" s="1">
        <f>IF(P1361=1,$O$3,IF(P1361=2,$O$4,$O$5))</f>
        <v>0</v>
      </c>
    </row>
    <row r="1362">
      <c r="A1362" s="1" t="s">
        <v>75</v>
      </c>
      <c r="E1362" s="27" t="s">
        <v>71</v>
      </c>
    </row>
    <row r="1363" ht="63.75">
      <c r="A1363" s="1" t="s">
        <v>76</v>
      </c>
      <c r="E1363" s="33" t="s">
        <v>1637</v>
      </c>
    </row>
    <row r="1364" ht="229.5">
      <c r="A1364" s="1" t="s">
        <v>78</v>
      </c>
      <c r="E1364" s="27" t="s">
        <v>1638</v>
      </c>
    </row>
    <row r="1365" ht="38.25">
      <c r="A1365" s="1" t="s">
        <v>69</v>
      </c>
      <c r="B1365" s="1">
        <v>77</v>
      </c>
      <c r="C1365" s="26" t="s">
        <v>1231</v>
      </c>
      <c r="D1365" t="s">
        <v>1232</v>
      </c>
      <c r="E1365" s="27" t="s">
        <v>1233</v>
      </c>
      <c r="F1365" s="28" t="s">
        <v>319</v>
      </c>
      <c r="G1365" s="29">
        <v>4529.3850000000002</v>
      </c>
      <c r="H1365" s="28">
        <v>0</v>
      </c>
      <c r="I1365" s="30">
        <f>ROUND(G1365*H1365,P4)</f>
        <v>0</v>
      </c>
      <c r="L1365" s="31">
        <v>0</v>
      </c>
      <c r="M1365" s="24">
        <f>ROUND(G1365*L1365,P4)</f>
        <v>0</v>
      </c>
      <c r="N1365" s="25" t="s">
        <v>1392</v>
      </c>
      <c r="O1365" s="32">
        <f>M1365*AA1365</f>
        <v>0</v>
      </c>
      <c r="P1365" s="1">
        <v>3</v>
      </c>
      <c r="AA1365" s="1">
        <f>IF(P1365=1,$O$3,IF(P1365=2,$O$4,$O$5))</f>
        <v>0</v>
      </c>
    </row>
    <row r="1366">
      <c r="A1366" s="1" t="s">
        <v>75</v>
      </c>
      <c r="E1366" s="27" t="s">
        <v>71</v>
      </c>
    </row>
    <row r="1367" ht="51">
      <c r="A1367" s="1" t="s">
        <v>76</v>
      </c>
      <c r="E1367" s="33" t="s">
        <v>1639</v>
      </c>
    </row>
    <row r="1368" ht="178.5">
      <c r="A1368" s="1" t="s">
        <v>78</v>
      </c>
      <c r="E1368" s="27" t="s">
        <v>1640</v>
      </c>
    </row>
    <row r="1369">
      <c r="A1369" s="1" t="s">
        <v>60</v>
      </c>
      <c r="C1369" s="22" t="s">
        <v>1641</v>
      </c>
      <c r="E1369" s="23" t="s">
        <v>1642</v>
      </c>
      <c r="L1369" s="24">
        <f>L1370+L2309+L2315+L2432+L2746+L3045</f>
        <v>0</v>
      </c>
      <c r="M1369" s="24">
        <f>M1370+M2309+M2315+M2432+M2746+M3045</f>
        <v>0</v>
      </c>
      <c r="N1369" s="25"/>
    </row>
    <row r="1370">
      <c r="A1370" s="1" t="s">
        <v>63</v>
      </c>
      <c r="C1370" s="22" t="s">
        <v>1643</v>
      </c>
      <c r="E1370" s="23" t="s">
        <v>1644</v>
      </c>
      <c r="L1370" s="24">
        <f>L1371+L1498+L1581+L1700+L1815+L1930+L1993+L2048+L2135+L2222</f>
        <v>0</v>
      </c>
      <c r="M1370" s="24">
        <f>M1371+M1498+M1581+M1700+M1815+M1930+M1993+M2048+M2135+M2222</f>
        <v>0</v>
      </c>
      <c r="N1370" s="25"/>
    </row>
    <row r="1371" ht="25.5">
      <c r="A1371" s="1" t="s">
        <v>1645</v>
      </c>
      <c r="C1371" s="22" t="s">
        <v>1646</v>
      </c>
      <c r="E1371" s="23" t="s">
        <v>1647</v>
      </c>
      <c r="L1371" s="24">
        <f>L1372+L1385</f>
        <v>0</v>
      </c>
      <c r="M1371" s="24">
        <f>M1372+M1385</f>
        <v>0</v>
      </c>
      <c r="N1371" s="25"/>
    </row>
    <row r="1372">
      <c r="A1372" s="1" t="s">
        <v>66</v>
      </c>
      <c r="C1372" s="22" t="s">
        <v>67</v>
      </c>
      <c r="E1372" s="23" t="s">
        <v>68</v>
      </c>
      <c r="L1372" s="24">
        <f>SUMIFS(L1373:L1384,A1373:A1384,"P")</f>
        <v>0</v>
      </c>
      <c r="M1372" s="24">
        <f>SUMIFS(M1373:M1384,A1373:A1384,"P")</f>
        <v>0</v>
      </c>
      <c r="N1372" s="25"/>
    </row>
    <row r="1373">
      <c r="A1373" s="1" t="s">
        <v>69</v>
      </c>
      <c r="B1373" s="1">
        <v>1</v>
      </c>
      <c r="C1373" s="26" t="s">
        <v>1648</v>
      </c>
      <c r="D1373" t="s">
        <v>71</v>
      </c>
      <c r="E1373" s="27" t="s">
        <v>1649</v>
      </c>
      <c r="F1373" s="28" t="s">
        <v>73</v>
      </c>
      <c r="G1373" s="29">
        <v>180</v>
      </c>
      <c r="H1373" s="28">
        <v>0</v>
      </c>
      <c r="I1373" s="30">
        <f>ROUND(G1373*H1373,P4)</f>
        <v>0</v>
      </c>
      <c r="L1373" s="31">
        <v>0</v>
      </c>
      <c r="M1373" s="24">
        <f>ROUND(G1373*L1373,P4)</f>
        <v>0</v>
      </c>
      <c r="N1373" s="25" t="s">
        <v>74</v>
      </c>
      <c r="O1373" s="32">
        <f>M1373*AA1373</f>
        <v>0</v>
      </c>
      <c r="P1373" s="1">
        <v>3</v>
      </c>
      <c r="AA1373" s="1">
        <f>IF(P1373=1,$O$3,IF(P1373=2,$O$4,$O$5))</f>
        <v>0</v>
      </c>
    </row>
    <row r="1374">
      <c r="A1374" s="1" t="s">
        <v>75</v>
      </c>
      <c r="E1374" s="27" t="s">
        <v>71</v>
      </c>
    </row>
    <row r="1375" ht="63.75">
      <c r="A1375" s="1" t="s">
        <v>76</v>
      </c>
      <c r="E1375" s="33" t="s">
        <v>1650</v>
      </c>
    </row>
    <row r="1376" ht="318.75">
      <c r="A1376" s="1" t="s">
        <v>78</v>
      </c>
      <c r="E1376" s="27" t="s">
        <v>1651</v>
      </c>
    </row>
    <row r="1377">
      <c r="A1377" s="1" t="s">
        <v>69</v>
      </c>
      <c r="B1377" s="1">
        <v>2</v>
      </c>
      <c r="C1377" s="26" t="s">
        <v>88</v>
      </c>
      <c r="D1377" t="s">
        <v>71</v>
      </c>
      <c r="E1377" s="27" t="s">
        <v>89</v>
      </c>
      <c r="F1377" s="28" t="s">
        <v>73</v>
      </c>
      <c r="G1377" s="29">
        <v>180</v>
      </c>
      <c r="H1377" s="28">
        <v>0</v>
      </c>
      <c r="I1377" s="30">
        <f>ROUND(G1377*H1377,P4)</f>
        <v>0</v>
      </c>
      <c r="L1377" s="31">
        <v>0</v>
      </c>
      <c r="M1377" s="24">
        <f>ROUND(G1377*L1377,P4)</f>
        <v>0</v>
      </c>
      <c r="N1377" s="25" t="s">
        <v>74</v>
      </c>
      <c r="O1377" s="32">
        <f>M1377*AA1377</f>
        <v>0</v>
      </c>
      <c r="P1377" s="1">
        <v>3</v>
      </c>
      <c r="AA1377" s="1">
        <f>IF(P1377=1,$O$3,IF(P1377=2,$O$4,$O$5))</f>
        <v>0</v>
      </c>
    </row>
    <row r="1378">
      <c r="A1378" s="1" t="s">
        <v>75</v>
      </c>
      <c r="E1378" s="27" t="s">
        <v>71</v>
      </c>
    </row>
    <row r="1379" ht="63.75">
      <c r="A1379" s="1" t="s">
        <v>76</v>
      </c>
      <c r="E1379" s="33" t="s">
        <v>1650</v>
      </c>
    </row>
    <row r="1380" ht="255">
      <c r="A1380" s="1" t="s">
        <v>78</v>
      </c>
      <c r="E1380" s="27" t="s">
        <v>1652</v>
      </c>
    </row>
    <row r="1381">
      <c r="A1381" s="1" t="s">
        <v>69</v>
      </c>
      <c r="B1381" s="1">
        <v>3</v>
      </c>
      <c r="C1381" s="26" t="s">
        <v>1653</v>
      </c>
      <c r="D1381" t="s">
        <v>71</v>
      </c>
      <c r="E1381" s="27" t="s">
        <v>1654</v>
      </c>
      <c r="F1381" s="28" t="s">
        <v>1574</v>
      </c>
      <c r="G1381" s="29">
        <v>20</v>
      </c>
      <c r="H1381" s="28">
        <v>0</v>
      </c>
      <c r="I1381" s="30">
        <f>ROUND(G1381*H1381,P4)</f>
        <v>0</v>
      </c>
      <c r="L1381" s="31">
        <v>0</v>
      </c>
      <c r="M1381" s="24">
        <f>ROUND(G1381*L1381,P4)</f>
        <v>0</v>
      </c>
      <c r="N1381" s="25" t="s">
        <v>74</v>
      </c>
      <c r="O1381" s="32">
        <f>M1381*AA1381</f>
        <v>0</v>
      </c>
      <c r="P1381" s="1">
        <v>3</v>
      </c>
      <c r="AA1381" s="1">
        <f>IF(P1381=1,$O$3,IF(P1381=2,$O$4,$O$5))</f>
        <v>0</v>
      </c>
    </row>
    <row r="1382">
      <c r="A1382" s="1" t="s">
        <v>75</v>
      </c>
      <c r="E1382" s="27" t="s">
        <v>71</v>
      </c>
    </row>
    <row r="1383">
      <c r="A1383" s="1" t="s">
        <v>76</v>
      </c>
    </row>
    <row r="1384" ht="38.25">
      <c r="A1384" s="1" t="s">
        <v>78</v>
      </c>
      <c r="E1384" s="27" t="s">
        <v>1655</v>
      </c>
    </row>
    <row r="1385">
      <c r="A1385" s="1" t="s">
        <v>66</v>
      </c>
      <c r="C1385" s="22" t="s">
        <v>92</v>
      </c>
      <c r="E1385" s="23" t="s">
        <v>93</v>
      </c>
      <c r="L1385" s="24">
        <f>SUMIFS(L1386:L1497,A1386:A1497,"P")</f>
        <v>0</v>
      </c>
      <c r="M1385" s="24">
        <f>SUMIFS(M1386:M1497,A1386:A1497,"P")</f>
        <v>0</v>
      </c>
      <c r="N1385" s="25"/>
    </row>
    <row r="1386">
      <c r="A1386" s="1" t="s">
        <v>69</v>
      </c>
      <c r="B1386" s="1">
        <v>4</v>
      </c>
      <c r="C1386" s="26" t="s">
        <v>1656</v>
      </c>
      <c r="D1386" t="s">
        <v>71</v>
      </c>
      <c r="E1386" s="27" t="s">
        <v>1657</v>
      </c>
      <c r="F1386" s="28" t="s">
        <v>96</v>
      </c>
      <c r="G1386" s="29">
        <v>4</v>
      </c>
      <c r="H1386" s="28">
        <v>0</v>
      </c>
      <c r="I1386" s="30">
        <f>ROUND(G1386*H1386,P4)</f>
        <v>0</v>
      </c>
      <c r="L1386" s="31">
        <v>0</v>
      </c>
      <c r="M1386" s="24">
        <f>ROUND(G1386*L1386,P4)</f>
        <v>0</v>
      </c>
      <c r="N1386" s="25" t="s">
        <v>74</v>
      </c>
      <c r="O1386" s="32">
        <f>M1386*AA1386</f>
        <v>0</v>
      </c>
      <c r="P1386" s="1">
        <v>3</v>
      </c>
      <c r="AA1386" s="1">
        <f>IF(P1386=1,$O$3,IF(P1386=2,$O$4,$O$5))</f>
        <v>0</v>
      </c>
    </row>
    <row r="1387">
      <c r="A1387" s="1" t="s">
        <v>75</v>
      </c>
      <c r="E1387" s="27" t="s">
        <v>71</v>
      </c>
    </row>
    <row r="1388">
      <c r="A1388" s="1" t="s">
        <v>76</v>
      </c>
    </row>
    <row r="1389" ht="76.5">
      <c r="A1389" s="1" t="s">
        <v>78</v>
      </c>
      <c r="E1389" s="27" t="s">
        <v>1658</v>
      </c>
    </row>
    <row r="1390">
      <c r="A1390" s="1" t="s">
        <v>69</v>
      </c>
      <c r="B1390" s="1">
        <v>5</v>
      </c>
      <c r="C1390" s="26" t="s">
        <v>1659</v>
      </c>
      <c r="D1390" t="s">
        <v>71</v>
      </c>
      <c r="E1390" s="27" t="s">
        <v>1660</v>
      </c>
      <c r="F1390" s="28" t="s">
        <v>330</v>
      </c>
      <c r="G1390" s="29">
        <v>300</v>
      </c>
      <c r="H1390" s="28">
        <v>0</v>
      </c>
      <c r="I1390" s="30">
        <f>ROUND(G1390*H1390,P4)</f>
        <v>0</v>
      </c>
      <c r="L1390" s="31">
        <v>0</v>
      </c>
      <c r="M1390" s="24">
        <f>ROUND(G1390*L1390,P4)</f>
        <v>0</v>
      </c>
      <c r="N1390" s="25" t="s">
        <v>74</v>
      </c>
      <c r="O1390" s="32">
        <f>M1390*AA1390</f>
        <v>0</v>
      </c>
      <c r="P1390" s="1">
        <v>3</v>
      </c>
      <c r="AA1390" s="1">
        <f>IF(P1390=1,$O$3,IF(P1390=2,$O$4,$O$5))</f>
        <v>0</v>
      </c>
    </row>
    <row r="1391">
      <c r="A1391" s="1" t="s">
        <v>75</v>
      </c>
      <c r="E1391" s="27" t="s">
        <v>71</v>
      </c>
    </row>
    <row r="1392">
      <c r="A1392" s="1" t="s">
        <v>76</v>
      </c>
    </row>
    <row r="1393" ht="102">
      <c r="A1393" s="1" t="s">
        <v>78</v>
      </c>
      <c r="E1393" s="27" t="s">
        <v>1661</v>
      </c>
    </row>
    <row r="1394">
      <c r="A1394" s="1" t="s">
        <v>69</v>
      </c>
      <c r="B1394" s="1">
        <v>6</v>
      </c>
      <c r="C1394" s="26" t="s">
        <v>1662</v>
      </c>
      <c r="D1394" t="s">
        <v>71</v>
      </c>
      <c r="E1394" s="27" t="s">
        <v>1663</v>
      </c>
      <c r="F1394" s="28" t="s">
        <v>1664</v>
      </c>
      <c r="G1394" s="29">
        <v>22.5</v>
      </c>
      <c r="H1394" s="28">
        <v>0</v>
      </c>
      <c r="I1394" s="30">
        <f>ROUND(G1394*H1394,P4)</f>
        <v>0</v>
      </c>
      <c r="L1394" s="31">
        <v>0</v>
      </c>
      <c r="M1394" s="24">
        <f>ROUND(G1394*L1394,P4)</f>
        <v>0</v>
      </c>
      <c r="N1394" s="25" t="s">
        <v>74</v>
      </c>
      <c r="O1394" s="32">
        <f>M1394*AA1394</f>
        <v>0</v>
      </c>
      <c r="P1394" s="1">
        <v>3</v>
      </c>
      <c r="AA1394" s="1">
        <f>IF(P1394=1,$O$3,IF(P1394=2,$O$4,$O$5))</f>
        <v>0</v>
      </c>
    </row>
    <row r="1395">
      <c r="A1395" s="1" t="s">
        <v>75</v>
      </c>
      <c r="E1395" s="27" t="s">
        <v>71</v>
      </c>
    </row>
    <row r="1396" ht="25.5">
      <c r="A1396" s="1" t="s">
        <v>76</v>
      </c>
      <c r="E1396" s="33" t="s">
        <v>1665</v>
      </c>
    </row>
    <row r="1397" ht="153">
      <c r="A1397" s="1" t="s">
        <v>78</v>
      </c>
      <c r="E1397" s="27" t="s">
        <v>1666</v>
      </c>
    </row>
    <row r="1398">
      <c r="A1398" s="1" t="s">
        <v>69</v>
      </c>
      <c r="B1398" s="1">
        <v>7</v>
      </c>
      <c r="C1398" s="26" t="s">
        <v>1667</v>
      </c>
      <c r="D1398" t="s">
        <v>71</v>
      </c>
      <c r="E1398" s="27" t="s">
        <v>1668</v>
      </c>
      <c r="F1398" s="28" t="s">
        <v>330</v>
      </c>
      <c r="G1398" s="29">
        <v>900</v>
      </c>
      <c r="H1398" s="28">
        <v>0</v>
      </c>
      <c r="I1398" s="30">
        <f>ROUND(G1398*H1398,P4)</f>
        <v>0</v>
      </c>
      <c r="L1398" s="31">
        <v>0</v>
      </c>
      <c r="M1398" s="24">
        <f>ROUND(G1398*L1398,P4)</f>
        <v>0</v>
      </c>
      <c r="N1398" s="25" t="s">
        <v>74</v>
      </c>
      <c r="O1398" s="32">
        <f>M1398*AA1398</f>
        <v>0</v>
      </c>
      <c r="P1398" s="1">
        <v>3</v>
      </c>
      <c r="AA1398" s="1">
        <f>IF(P1398=1,$O$3,IF(P1398=2,$O$4,$O$5))</f>
        <v>0</v>
      </c>
    </row>
    <row r="1399">
      <c r="A1399" s="1" t="s">
        <v>75</v>
      </c>
      <c r="E1399" s="27" t="s">
        <v>71</v>
      </c>
    </row>
    <row r="1400" ht="25.5">
      <c r="A1400" s="1" t="s">
        <v>76</v>
      </c>
      <c r="E1400" s="33" t="s">
        <v>1669</v>
      </c>
    </row>
    <row r="1401" ht="127.5">
      <c r="A1401" s="1" t="s">
        <v>78</v>
      </c>
      <c r="E1401" s="27" t="s">
        <v>1670</v>
      </c>
    </row>
    <row r="1402">
      <c r="A1402" s="1" t="s">
        <v>69</v>
      </c>
      <c r="B1402" s="1">
        <v>8</v>
      </c>
      <c r="C1402" s="26" t="s">
        <v>1671</v>
      </c>
      <c r="D1402" t="s">
        <v>71</v>
      </c>
      <c r="E1402" s="27" t="s">
        <v>1672</v>
      </c>
      <c r="F1402" s="28" t="s">
        <v>356</v>
      </c>
      <c r="G1402" s="29">
        <v>964.79999999999995</v>
      </c>
      <c r="H1402" s="28">
        <v>0</v>
      </c>
      <c r="I1402" s="30">
        <f>ROUND(G1402*H1402,P4)</f>
        <v>0</v>
      </c>
      <c r="L1402" s="31">
        <v>0</v>
      </c>
      <c r="M1402" s="24">
        <f>ROUND(G1402*L1402,P4)</f>
        <v>0</v>
      </c>
      <c r="N1402" s="25" t="s">
        <v>74</v>
      </c>
      <c r="O1402" s="32">
        <f>M1402*AA1402</f>
        <v>0</v>
      </c>
      <c r="P1402" s="1">
        <v>3</v>
      </c>
      <c r="AA1402" s="1">
        <f>IF(P1402=1,$O$3,IF(P1402=2,$O$4,$O$5))</f>
        <v>0</v>
      </c>
    </row>
    <row r="1403">
      <c r="A1403" s="1" t="s">
        <v>75</v>
      </c>
      <c r="E1403" s="27" t="s">
        <v>71</v>
      </c>
    </row>
    <row r="1404" ht="51">
      <c r="A1404" s="1" t="s">
        <v>76</v>
      </c>
      <c r="E1404" s="33" t="s">
        <v>1673</v>
      </c>
    </row>
    <row r="1405" ht="153">
      <c r="A1405" s="1" t="s">
        <v>78</v>
      </c>
      <c r="E1405" s="27" t="s">
        <v>1674</v>
      </c>
    </row>
    <row r="1406">
      <c r="A1406" s="1" t="s">
        <v>69</v>
      </c>
      <c r="B1406" s="1">
        <v>9</v>
      </c>
      <c r="C1406" s="26" t="s">
        <v>359</v>
      </c>
      <c r="D1406" t="s">
        <v>71</v>
      </c>
      <c r="E1406" s="27" t="s">
        <v>360</v>
      </c>
      <c r="F1406" s="28" t="s">
        <v>330</v>
      </c>
      <c r="G1406" s="29">
        <v>6700</v>
      </c>
      <c r="H1406" s="28">
        <v>0</v>
      </c>
      <c r="I1406" s="30">
        <f>ROUND(G1406*H1406,P4)</f>
        <v>0</v>
      </c>
      <c r="L1406" s="31">
        <v>0</v>
      </c>
      <c r="M1406" s="24">
        <f>ROUND(G1406*L1406,P4)</f>
        <v>0</v>
      </c>
      <c r="N1406" s="25" t="s">
        <v>74</v>
      </c>
      <c r="O1406" s="32">
        <f>M1406*AA1406</f>
        <v>0</v>
      </c>
      <c r="P1406" s="1">
        <v>3</v>
      </c>
      <c r="AA1406" s="1">
        <f>IF(P1406=1,$O$3,IF(P1406=2,$O$4,$O$5))</f>
        <v>0</v>
      </c>
    </row>
    <row r="1407">
      <c r="A1407" s="1" t="s">
        <v>75</v>
      </c>
      <c r="E1407" s="27" t="s">
        <v>71</v>
      </c>
    </row>
    <row r="1408" ht="25.5">
      <c r="A1408" s="1" t="s">
        <v>76</v>
      </c>
      <c r="E1408" s="33" t="s">
        <v>1675</v>
      </c>
    </row>
    <row r="1409" ht="127.5">
      <c r="A1409" s="1" t="s">
        <v>78</v>
      </c>
      <c r="E1409" s="27" t="s">
        <v>1676</v>
      </c>
    </row>
    <row r="1410">
      <c r="A1410" s="1" t="s">
        <v>69</v>
      </c>
      <c r="B1410" s="1">
        <v>10</v>
      </c>
      <c r="C1410" s="26" t="s">
        <v>1677</v>
      </c>
      <c r="D1410" t="s">
        <v>71</v>
      </c>
      <c r="E1410" s="27" t="s">
        <v>1678</v>
      </c>
      <c r="F1410" s="28" t="s">
        <v>330</v>
      </c>
      <c r="G1410" s="29">
        <v>6700</v>
      </c>
      <c r="H1410" s="28">
        <v>0</v>
      </c>
      <c r="I1410" s="30">
        <f>ROUND(G1410*H1410,P4)</f>
        <v>0</v>
      </c>
      <c r="L1410" s="31">
        <v>0</v>
      </c>
      <c r="M1410" s="24">
        <f>ROUND(G1410*L1410,P4)</f>
        <v>0</v>
      </c>
      <c r="N1410" s="25" t="s">
        <v>74</v>
      </c>
      <c r="O1410" s="32">
        <f>M1410*AA1410</f>
        <v>0</v>
      </c>
      <c r="P1410" s="1">
        <v>3</v>
      </c>
      <c r="AA1410" s="1">
        <f>IF(P1410=1,$O$3,IF(P1410=2,$O$4,$O$5))</f>
        <v>0</v>
      </c>
    </row>
    <row r="1411">
      <c r="A1411" s="1" t="s">
        <v>75</v>
      </c>
      <c r="E1411" s="27" t="s">
        <v>71</v>
      </c>
    </row>
    <row r="1412">
      <c r="A1412" s="1" t="s">
        <v>76</v>
      </c>
    </row>
    <row r="1413" ht="153">
      <c r="A1413" s="1" t="s">
        <v>78</v>
      </c>
      <c r="E1413" s="27" t="s">
        <v>1679</v>
      </c>
    </row>
    <row r="1414">
      <c r="A1414" s="1" t="s">
        <v>69</v>
      </c>
      <c r="B1414" s="1">
        <v>11</v>
      </c>
      <c r="C1414" s="26" t="s">
        <v>363</v>
      </c>
      <c r="D1414" t="s">
        <v>71</v>
      </c>
      <c r="E1414" s="27" t="s">
        <v>364</v>
      </c>
      <c r="F1414" s="28" t="s">
        <v>96</v>
      </c>
      <c r="G1414" s="29">
        <v>4</v>
      </c>
      <c r="H1414" s="28">
        <v>0</v>
      </c>
      <c r="I1414" s="30">
        <f>ROUND(G1414*H1414,P4)</f>
        <v>0</v>
      </c>
      <c r="L1414" s="31">
        <v>0</v>
      </c>
      <c r="M1414" s="24">
        <f>ROUND(G1414*L1414,P4)</f>
        <v>0</v>
      </c>
      <c r="N1414" s="25" t="s">
        <v>74</v>
      </c>
      <c r="O1414" s="32">
        <f>M1414*AA1414</f>
        <v>0</v>
      </c>
      <c r="P1414" s="1">
        <v>3</v>
      </c>
      <c r="AA1414" s="1">
        <f>IF(P1414=1,$O$3,IF(P1414=2,$O$4,$O$5))</f>
        <v>0</v>
      </c>
    </row>
    <row r="1415">
      <c r="A1415" s="1" t="s">
        <v>75</v>
      </c>
      <c r="E1415" s="27" t="s">
        <v>71</v>
      </c>
    </row>
    <row r="1416">
      <c r="A1416" s="1" t="s">
        <v>76</v>
      </c>
    </row>
    <row r="1417" ht="153">
      <c r="A1417" s="1" t="s">
        <v>78</v>
      </c>
      <c r="E1417" s="27" t="s">
        <v>1680</v>
      </c>
    </row>
    <row r="1418">
      <c r="A1418" s="1" t="s">
        <v>69</v>
      </c>
      <c r="B1418" s="1">
        <v>12</v>
      </c>
      <c r="C1418" s="26" t="s">
        <v>366</v>
      </c>
      <c r="D1418" t="s">
        <v>71</v>
      </c>
      <c r="E1418" s="27" t="s">
        <v>367</v>
      </c>
      <c r="F1418" s="28" t="s">
        <v>96</v>
      </c>
      <c r="G1418" s="29">
        <v>4</v>
      </c>
      <c r="H1418" s="28">
        <v>0</v>
      </c>
      <c r="I1418" s="30">
        <f>ROUND(G1418*H1418,P4)</f>
        <v>0</v>
      </c>
      <c r="L1418" s="31">
        <v>0</v>
      </c>
      <c r="M1418" s="24">
        <f>ROUND(G1418*L1418,P4)</f>
        <v>0</v>
      </c>
      <c r="N1418" s="25" t="s">
        <v>74</v>
      </c>
      <c r="O1418" s="32">
        <f>M1418*AA1418</f>
        <v>0</v>
      </c>
      <c r="P1418" s="1">
        <v>3</v>
      </c>
      <c r="AA1418" s="1">
        <f>IF(P1418=1,$O$3,IF(P1418=2,$O$4,$O$5))</f>
        <v>0</v>
      </c>
    </row>
    <row r="1419">
      <c r="A1419" s="1" t="s">
        <v>75</v>
      </c>
      <c r="E1419" s="27" t="s">
        <v>71</v>
      </c>
    </row>
    <row r="1420">
      <c r="A1420" s="1" t="s">
        <v>76</v>
      </c>
    </row>
    <row r="1421" ht="127.5">
      <c r="A1421" s="1" t="s">
        <v>78</v>
      </c>
      <c r="E1421" s="27" t="s">
        <v>601</v>
      </c>
    </row>
    <row r="1422">
      <c r="A1422" s="1" t="s">
        <v>69</v>
      </c>
      <c r="B1422" s="1">
        <v>13</v>
      </c>
      <c r="C1422" s="26" t="s">
        <v>368</v>
      </c>
      <c r="D1422" t="s">
        <v>71</v>
      </c>
      <c r="E1422" s="27" t="s">
        <v>369</v>
      </c>
      <c r="F1422" s="28" t="s">
        <v>330</v>
      </c>
      <c r="G1422" s="29">
        <v>4100</v>
      </c>
      <c r="H1422" s="28">
        <v>0</v>
      </c>
      <c r="I1422" s="30">
        <f>ROUND(G1422*H1422,P4)</f>
        <v>0</v>
      </c>
      <c r="L1422" s="31">
        <v>0</v>
      </c>
      <c r="M1422" s="24">
        <f>ROUND(G1422*L1422,P4)</f>
        <v>0</v>
      </c>
      <c r="N1422" s="25" t="s">
        <v>74</v>
      </c>
      <c r="O1422" s="32">
        <f>M1422*AA1422</f>
        <v>0</v>
      </c>
      <c r="P1422" s="1">
        <v>3</v>
      </c>
      <c r="AA1422" s="1">
        <f>IF(P1422=1,$O$3,IF(P1422=2,$O$4,$O$5))</f>
        <v>0</v>
      </c>
    </row>
    <row r="1423">
      <c r="A1423" s="1" t="s">
        <v>75</v>
      </c>
      <c r="E1423" s="27" t="s">
        <v>71</v>
      </c>
    </row>
    <row r="1424">
      <c r="A1424" s="1" t="s">
        <v>76</v>
      </c>
    </row>
    <row r="1425" ht="153">
      <c r="A1425" s="1" t="s">
        <v>78</v>
      </c>
      <c r="E1425" s="27" t="s">
        <v>1681</v>
      </c>
    </row>
    <row r="1426">
      <c r="A1426" s="1" t="s">
        <v>69</v>
      </c>
      <c r="B1426" s="1">
        <v>14</v>
      </c>
      <c r="C1426" s="26" t="s">
        <v>372</v>
      </c>
      <c r="D1426" t="s">
        <v>71</v>
      </c>
      <c r="E1426" s="27" t="s">
        <v>373</v>
      </c>
      <c r="F1426" s="28" t="s">
        <v>330</v>
      </c>
      <c r="G1426" s="29">
        <v>4100</v>
      </c>
      <c r="H1426" s="28">
        <v>0</v>
      </c>
      <c r="I1426" s="30">
        <f>ROUND(G1426*H1426,P4)</f>
        <v>0</v>
      </c>
      <c r="L1426" s="31">
        <v>0</v>
      </c>
      <c r="M1426" s="24">
        <f>ROUND(G1426*L1426,P4)</f>
        <v>0</v>
      </c>
      <c r="N1426" s="25" t="s">
        <v>74</v>
      </c>
      <c r="O1426" s="32">
        <f>M1426*AA1426</f>
        <v>0</v>
      </c>
      <c r="P1426" s="1">
        <v>3</v>
      </c>
      <c r="AA1426" s="1">
        <f>IF(P1426=1,$O$3,IF(P1426=2,$O$4,$O$5))</f>
        <v>0</v>
      </c>
    </row>
    <row r="1427">
      <c r="A1427" s="1" t="s">
        <v>75</v>
      </c>
      <c r="E1427" s="27" t="s">
        <v>71</v>
      </c>
    </row>
    <row r="1428">
      <c r="A1428" s="1" t="s">
        <v>76</v>
      </c>
    </row>
    <row r="1429" ht="127.5">
      <c r="A1429" s="1" t="s">
        <v>78</v>
      </c>
      <c r="E1429" s="27" t="s">
        <v>1670</v>
      </c>
    </row>
    <row r="1430">
      <c r="A1430" s="1" t="s">
        <v>69</v>
      </c>
      <c r="B1430" s="1">
        <v>15</v>
      </c>
      <c r="C1430" s="26" t="s">
        <v>375</v>
      </c>
      <c r="D1430" t="s">
        <v>71</v>
      </c>
      <c r="E1430" s="27" t="s">
        <v>376</v>
      </c>
      <c r="F1430" s="28" t="s">
        <v>377</v>
      </c>
      <c r="G1430" s="29">
        <v>3</v>
      </c>
      <c r="H1430" s="28">
        <v>0</v>
      </c>
      <c r="I1430" s="30">
        <f>ROUND(G1430*H1430,P4)</f>
        <v>0</v>
      </c>
      <c r="L1430" s="31">
        <v>0</v>
      </c>
      <c r="M1430" s="24">
        <f>ROUND(G1430*L1430,P4)</f>
        <v>0</v>
      </c>
      <c r="N1430" s="25" t="s">
        <v>74</v>
      </c>
      <c r="O1430" s="32">
        <f>M1430*AA1430</f>
        <v>0</v>
      </c>
      <c r="P1430" s="1">
        <v>3</v>
      </c>
      <c r="AA1430" s="1">
        <f>IF(P1430=1,$O$3,IF(P1430=2,$O$4,$O$5))</f>
        <v>0</v>
      </c>
    </row>
    <row r="1431">
      <c r="A1431" s="1" t="s">
        <v>75</v>
      </c>
      <c r="E1431" s="27" t="s">
        <v>71</v>
      </c>
    </row>
    <row r="1432">
      <c r="A1432" s="1" t="s">
        <v>76</v>
      </c>
    </row>
    <row r="1433" ht="140.25">
      <c r="A1433" s="1" t="s">
        <v>78</v>
      </c>
      <c r="E1433" s="27" t="s">
        <v>1682</v>
      </c>
    </row>
    <row r="1434">
      <c r="A1434" s="1" t="s">
        <v>69</v>
      </c>
      <c r="B1434" s="1">
        <v>16</v>
      </c>
      <c r="C1434" s="26" t="s">
        <v>380</v>
      </c>
      <c r="D1434" t="s">
        <v>71</v>
      </c>
      <c r="E1434" s="27" t="s">
        <v>381</v>
      </c>
      <c r="F1434" s="28" t="s">
        <v>330</v>
      </c>
      <c r="G1434" s="29">
        <v>4100</v>
      </c>
      <c r="H1434" s="28">
        <v>0</v>
      </c>
      <c r="I1434" s="30">
        <f>ROUND(G1434*H1434,P4)</f>
        <v>0</v>
      </c>
      <c r="L1434" s="31">
        <v>0</v>
      </c>
      <c r="M1434" s="24">
        <f>ROUND(G1434*L1434,P4)</f>
        <v>0</v>
      </c>
      <c r="N1434" s="25" t="s">
        <v>74</v>
      </c>
      <c r="O1434" s="32">
        <f>M1434*AA1434</f>
        <v>0</v>
      </c>
      <c r="P1434" s="1">
        <v>3</v>
      </c>
      <c r="AA1434" s="1">
        <f>IF(P1434=1,$O$3,IF(P1434=2,$O$4,$O$5))</f>
        <v>0</v>
      </c>
    </row>
    <row r="1435">
      <c r="A1435" s="1" t="s">
        <v>75</v>
      </c>
      <c r="E1435" s="27" t="s">
        <v>71</v>
      </c>
    </row>
    <row r="1436">
      <c r="A1436" s="1" t="s">
        <v>76</v>
      </c>
    </row>
    <row r="1437" ht="140.25">
      <c r="A1437" s="1" t="s">
        <v>78</v>
      </c>
      <c r="E1437" s="27" t="s">
        <v>1683</v>
      </c>
    </row>
    <row r="1438">
      <c r="A1438" s="1" t="s">
        <v>69</v>
      </c>
      <c r="B1438" s="1">
        <v>17</v>
      </c>
      <c r="C1438" s="26" t="s">
        <v>1684</v>
      </c>
      <c r="D1438" t="s">
        <v>71</v>
      </c>
      <c r="E1438" s="27" t="s">
        <v>1685</v>
      </c>
      <c r="F1438" s="28" t="s">
        <v>96</v>
      </c>
      <c r="G1438" s="29">
        <v>12</v>
      </c>
      <c r="H1438" s="28">
        <v>0</v>
      </c>
      <c r="I1438" s="30">
        <f>ROUND(G1438*H1438,P4)</f>
        <v>0</v>
      </c>
      <c r="L1438" s="31">
        <v>0</v>
      </c>
      <c r="M1438" s="24">
        <f>ROUND(G1438*L1438,P4)</f>
        <v>0</v>
      </c>
      <c r="N1438" s="25" t="s">
        <v>74</v>
      </c>
      <c r="O1438" s="32">
        <f>M1438*AA1438</f>
        <v>0</v>
      </c>
      <c r="P1438" s="1">
        <v>3</v>
      </c>
      <c r="AA1438" s="1">
        <f>IF(P1438=1,$O$3,IF(P1438=2,$O$4,$O$5))</f>
        <v>0</v>
      </c>
    </row>
    <row r="1439">
      <c r="A1439" s="1" t="s">
        <v>75</v>
      </c>
      <c r="E1439" s="27" t="s">
        <v>71</v>
      </c>
    </row>
    <row r="1440">
      <c r="A1440" s="1" t="s">
        <v>76</v>
      </c>
    </row>
    <row r="1441" ht="153">
      <c r="A1441" s="1" t="s">
        <v>78</v>
      </c>
      <c r="E1441" s="27" t="s">
        <v>1680</v>
      </c>
    </row>
    <row r="1442">
      <c r="A1442" s="1" t="s">
        <v>69</v>
      </c>
      <c r="B1442" s="1">
        <v>18</v>
      </c>
      <c r="C1442" s="26" t="s">
        <v>1686</v>
      </c>
      <c r="D1442" t="s">
        <v>71</v>
      </c>
      <c r="E1442" s="27" t="s">
        <v>1687</v>
      </c>
      <c r="F1442" s="28" t="s">
        <v>96</v>
      </c>
      <c r="G1442" s="29">
        <v>12</v>
      </c>
      <c r="H1442" s="28">
        <v>0</v>
      </c>
      <c r="I1442" s="30">
        <f>ROUND(G1442*H1442,P4)</f>
        <v>0</v>
      </c>
      <c r="L1442" s="31">
        <v>0</v>
      </c>
      <c r="M1442" s="24">
        <f>ROUND(G1442*L1442,P4)</f>
        <v>0</v>
      </c>
      <c r="N1442" s="25" t="s">
        <v>74</v>
      </c>
      <c r="O1442" s="32">
        <f>M1442*AA1442</f>
        <v>0</v>
      </c>
      <c r="P1442" s="1">
        <v>3</v>
      </c>
      <c r="AA1442" s="1">
        <f>IF(P1442=1,$O$3,IF(P1442=2,$O$4,$O$5))</f>
        <v>0</v>
      </c>
    </row>
    <row r="1443">
      <c r="A1443" s="1" t="s">
        <v>75</v>
      </c>
      <c r="E1443" s="27" t="s">
        <v>71</v>
      </c>
    </row>
    <row r="1444">
      <c r="A1444" s="1" t="s">
        <v>76</v>
      </c>
    </row>
    <row r="1445" ht="127.5">
      <c r="A1445" s="1" t="s">
        <v>78</v>
      </c>
      <c r="E1445" s="27" t="s">
        <v>601</v>
      </c>
    </row>
    <row r="1446">
      <c r="A1446" s="1" t="s">
        <v>69</v>
      </c>
      <c r="B1446" s="1">
        <v>19</v>
      </c>
      <c r="C1446" s="26" t="s">
        <v>1688</v>
      </c>
      <c r="D1446" t="s">
        <v>71</v>
      </c>
      <c r="E1446" s="27" t="s">
        <v>1689</v>
      </c>
      <c r="F1446" s="28" t="s">
        <v>96</v>
      </c>
      <c r="G1446" s="29">
        <v>4</v>
      </c>
      <c r="H1446" s="28">
        <v>0</v>
      </c>
      <c r="I1446" s="30">
        <f>ROUND(G1446*H1446,P4)</f>
        <v>0</v>
      </c>
      <c r="L1446" s="31">
        <v>0</v>
      </c>
      <c r="M1446" s="24">
        <f>ROUND(G1446*L1446,P4)</f>
        <v>0</v>
      </c>
      <c r="N1446" s="25" t="s">
        <v>74</v>
      </c>
      <c r="O1446" s="32">
        <f>M1446*AA1446</f>
        <v>0</v>
      </c>
      <c r="P1446" s="1">
        <v>3</v>
      </c>
      <c r="AA1446" s="1">
        <f>IF(P1446=1,$O$3,IF(P1446=2,$O$4,$O$5))</f>
        <v>0</v>
      </c>
    </row>
    <row r="1447">
      <c r="A1447" s="1" t="s">
        <v>75</v>
      </c>
      <c r="E1447" s="27" t="s">
        <v>71</v>
      </c>
    </row>
    <row r="1448">
      <c r="A1448" s="1" t="s">
        <v>76</v>
      </c>
    </row>
    <row r="1449" ht="153">
      <c r="A1449" s="1" t="s">
        <v>78</v>
      </c>
      <c r="E1449" s="27" t="s">
        <v>598</v>
      </c>
    </row>
    <row r="1450">
      <c r="A1450" s="1" t="s">
        <v>69</v>
      </c>
      <c r="B1450" s="1">
        <v>20</v>
      </c>
      <c r="C1450" s="26" t="s">
        <v>390</v>
      </c>
      <c r="D1450" t="s">
        <v>71</v>
      </c>
      <c r="E1450" s="27" t="s">
        <v>391</v>
      </c>
      <c r="F1450" s="28" t="s">
        <v>96</v>
      </c>
      <c r="G1450" s="29">
        <v>4</v>
      </c>
      <c r="H1450" s="28">
        <v>0</v>
      </c>
      <c r="I1450" s="30">
        <f>ROUND(G1450*H1450,P4)</f>
        <v>0</v>
      </c>
      <c r="L1450" s="31">
        <v>0</v>
      </c>
      <c r="M1450" s="24">
        <f>ROUND(G1450*L1450,P4)</f>
        <v>0</v>
      </c>
      <c r="N1450" s="25" t="s">
        <v>74</v>
      </c>
      <c r="O1450" s="32">
        <f>M1450*AA1450</f>
        <v>0</v>
      </c>
      <c r="P1450" s="1">
        <v>3</v>
      </c>
      <c r="AA1450" s="1">
        <f>IF(P1450=1,$O$3,IF(P1450=2,$O$4,$O$5))</f>
        <v>0</v>
      </c>
    </row>
    <row r="1451">
      <c r="A1451" s="1" t="s">
        <v>75</v>
      </c>
      <c r="E1451" s="27" t="s">
        <v>71</v>
      </c>
    </row>
    <row r="1452">
      <c r="A1452" s="1" t="s">
        <v>76</v>
      </c>
    </row>
    <row r="1453" ht="127.5">
      <c r="A1453" s="1" t="s">
        <v>78</v>
      </c>
      <c r="E1453" s="27" t="s">
        <v>601</v>
      </c>
    </row>
    <row r="1454">
      <c r="A1454" s="1" t="s">
        <v>69</v>
      </c>
      <c r="B1454" s="1">
        <v>21</v>
      </c>
      <c r="C1454" s="26" t="s">
        <v>1690</v>
      </c>
      <c r="D1454" t="s">
        <v>71</v>
      </c>
      <c r="E1454" s="27" t="s">
        <v>1691</v>
      </c>
      <c r="F1454" s="28" t="s">
        <v>96</v>
      </c>
      <c r="G1454" s="29">
        <v>4</v>
      </c>
      <c r="H1454" s="28">
        <v>0</v>
      </c>
      <c r="I1454" s="30">
        <f>ROUND(G1454*H1454,P4)</f>
        <v>0</v>
      </c>
      <c r="L1454" s="31">
        <v>0</v>
      </c>
      <c r="M1454" s="24">
        <f>ROUND(G1454*L1454,P4)</f>
        <v>0</v>
      </c>
      <c r="N1454" s="25" t="s">
        <v>74</v>
      </c>
      <c r="O1454" s="32">
        <f>M1454*AA1454</f>
        <v>0</v>
      </c>
      <c r="P1454" s="1">
        <v>3</v>
      </c>
      <c r="AA1454" s="1">
        <f>IF(P1454=1,$O$3,IF(P1454=2,$O$4,$O$5))</f>
        <v>0</v>
      </c>
    </row>
    <row r="1455">
      <c r="A1455" s="1" t="s">
        <v>75</v>
      </c>
      <c r="E1455" s="27" t="s">
        <v>71</v>
      </c>
    </row>
    <row r="1456">
      <c r="A1456" s="1" t="s">
        <v>76</v>
      </c>
    </row>
    <row r="1457" ht="127.5">
      <c r="A1457" s="1" t="s">
        <v>78</v>
      </c>
      <c r="E1457" s="27" t="s">
        <v>1692</v>
      </c>
    </row>
    <row r="1458">
      <c r="A1458" s="1" t="s">
        <v>69</v>
      </c>
      <c r="B1458" s="1">
        <v>22</v>
      </c>
      <c r="C1458" s="26" t="s">
        <v>284</v>
      </c>
      <c r="D1458" t="s">
        <v>71</v>
      </c>
      <c r="E1458" s="27" t="s">
        <v>285</v>
      </c>
      <c r="F1458" s="28" t="s">
        <v>96</v>
      </c>
      <c r="G1458" s="29">
        <v>4</v>
      </c>
      <c r="H1458" s="28">
        <v>0</v>
      </c>
      <c r="I1458" s="30">
        <f>ROUND(G1458*H1458,P4)</f>
        <v>0</v>
      </c>
      <c r="L1458" s="31">
        <v>0</v>
      </c>
      <c r="M1458" s="24">
        <f>ROUND(G1458*L1458,P4)</f>
        <v>0</v>
      </c>
      <c r="N1458" s="25" t="s">
        <v>74</v>
      </c>
      <c r="O1458" s="32">
        <f>M1458*AA1458</f>
        <v>0</v>
      </c>
      <c r="P1458" s="1">
        <v>3</v>
      </c>
      <c r="AA1458" s="1">
        <f>IF(P1458=1,$O$3,IF(P1458=2,$O$4,$O$5))</f>
        <v>0</v>
      </c>
    </row>
    <row r="1459">
      <c r="A1459" s="1" t="s">
        <v>75</v>
      </c>
      <c r="E1459" s="27" t="s">
        <v>71</v>
      </c>
    </row>
    <row r="1460">
      <c r="A1460" s="1" t="s">
        <v>76</v>
      </c>
    </row>
    <row r="1461" ht="153">
      <c r="A1461" s="1" t="s">
        <v>78</v>
      </c>
      <c r="E1461" s="27" t="s">
        <v>1680</v>
      </c>
    </row>
    <row r="1462">
      <c r="A1462" s="1" t="s">
        <v>69</v>
      </c>
      <c r="B1462" s="1">
        <v>23</v>
      </c>
      <c r="C1462" s="26" t="s">
        <v>286</v>
      </c>
      <c r="D1462" t="s">
        <v>71</v>
      </c>
      <c r="E1462" s="27" t="s">
        <v>287</v>
      </c>
      <c r="F1462" s="28" t="s">
        <v>96</v>
      </c>
      <c r="G1462" s="29">
        <v>4</v>
      </c>
      <c r="H1462" s="28">
        <v>0</v>
      </c>
      <c r="I1462" s="30">
        <f>ROUND(G1462*H1462,P4)</f>
        <v>0</v>
      </c>
      <c r="L1462" s="31">
        <v>0</v>
      </c>
      <c r="M1462" s="24">
        <f>ROUND(G1462*L1462,P4)</f>
        <v>0</v>
      </c>
      <c r="N1462" s="25" t="s">
        <v>74</v>
      </c>
      <c r="O1462" s="32">
        <f>M1462*AA1462</f>
        <v>0</v>
      </c>
      <c r="P1462" s="1">
        <v>3</v>
      </c>
      <c r="AA1462" s="1">
        <f>IF(P1462=1,$O$3,IF(P1462=2,$O$4,$O$5))</f>
        <v>0</v>
      </c>
    </row>
    <row r="1463">
      <c r="A1463" s="1" t="s">
        <v>75</v>
      </c>
      <c r="E1463" s="27" t="s">
        <v>71</v>
      </c>
    </row>
    <row r="1464">
      <c r="A1464" s="1" t="s">
        <v>76</v>
      </c>
    </row>
    <row r="1465" ht="127.5">
      <c r="A1465" s="1" t="s">
        <v>78</v>
      </c>
      <c r="E1465" s="27" t="s">
        <v>601</v>
      </c>
    </row>
    <row r="1466">
      <c r="A1466" s="1" t="s">
        <v>69</v>
      </c>
      <c r="B1466" s="1">
        <v>24</v>
      </c>
      <c r="C1466" s="26" t="s">
        <v>1693</v>
      </c>
      <c r="D1466" t="s">
        <v>71</v>
      </c>
      <c r="E1466" s="27" t="s">
        <v>1694</v>
      </c>
      <c r="F1466" s="28" t="s">
        <v>96</v>
      </c>
      <c r="G1466" s="29">
        <v>1</v>
      </c>
      <c r="H1466" s="28">
        <v>0</v>
      </c>
      <c r="I1466" s="30">
        <f>ROUND(G1466*H1466,P4)</f>
        <v>0</v>
      </c>
      <c r="L1466" s="31">
        <v>0</v>
      </c>
      <c r="M1466" s="24">
        <f>ROUND(G1466*L1466,P4)</f>
        <v>0</v>
      </c>
      <c r="N1466" s="25" t="s">
        <v>74</v>
      </c>
      <c r="O1466" s="32">
        <f>M1466*AA1466</f>
        <v>0</v>
      </c>
      <c r="P1466" s="1">
        <v>3</v>
      </c>
      <c r="AA1466" s="1">
        <f>IF(P1466=1,$O$3,IF(P1466=2,$O$4,$O$5))</f>
        <v>0</v>
      </c>
    </row>
    <row r="1467">
      <c r="A1467" s="1" t="s">
        <v>75</v>
      </c>
      <c r="E1467" s="27" t="s">
        <v>71</v>
      </c>
    </row>
    <row r="1468">
      <c r="A1468" s="1" t="s">
        <v>76</v>
      </c>
    </row>
    <row r="1469" ht="127.5">
      <c r="A1469" s="1" t="s">
        <v>78</v>
      </c>
      <c r="E1469" s="27" t="s">
        <v>1695</v>
      </c>
    </row>
    <row r="1470">
      <c r="A1470" s="1" t="s">
        <v>69</v>
      </c>
      <c r="B1470" s="1">
        <v>25</v>
      </c>
      <c r="C1470" s="26" t="s">
        <v>1696</v>
      </c>
      <c r="D1470" t="s">
        <v>71</v>
      </c>
      <c r="E1470" s="27" t="s">
        <v>1697</v>
      </c>
      <c r="F1470" s="28" t="s">
        <v>96</v>
      </c>
      <c r="G1470" s="29">
        <v>50</v>
      </c>
      <c r="H1470" s="28">
        <v>0</v>
      </c>
      <c r="I1470" s="30">
        <f>ROUND(G1470*H1470,P4)</f>
        <v>0</v>
      </c>
      <c r="L1470" s="31">
        <v>0</v>
      </c>
      <c r="M1470" s="24">
        <f>ROUND(G1470*L1470,P4)</f>
        <v>0</v>
      </c>
      <c r="N1470" s="25" t="s">
        <v>74</v>
      </c>
      <c r="O1470" s="32">
        <f>M1470*AA1470</f>
        <v>0</v>
      </c>
      <c r="P1470" s="1">
        <v>3</v>
      </c>
      <c r="AA1470" s="1">
        <f>IF(P1470=1,$O$3,IF(P1470=2,$O$4,$O$5))</f>
        <v>0</v>
      </c>
    </row>
    <row r="1471">
      <c r="A1471" s="1" t="s">
        <v>75</v>
      </c>
      <c r="E1471" s="27" t="s">
        <v>71</v>
      </c>
    </row>
    <row r="1472">
      <c r="A1472" s="1" t="s">
        <v>76</v>
      </c>
    </row>
    <row r="1473" ht="127.5">
      <c r="A1473" s="1" t="s">
        <v>78</v>
      </c>
      <c r="E1473" s="27" t="s">
        <v>1695</v>
      </c>
    </row>
    <row r="1474">
      <c r="A1474" s="1" t="s">
        <v>69</v>
      </c>
      <c r="B1474" s="1">
        <v>26</v>
      </c>
      <c r="C1474" s="26" t="s">
        <v>1696</v>
      </c>
      <c r="D1474" t="s">
        <v>67</v>
      </c>
      <c r="E1474" s="27" t="s">
        <v>1697</v>
      </c>
      <c r="F1474" s="28" t="s">
        <v>96</v>
      </c>
      <c r="G1474" s="29">
        <v>1</v>
      </c>
      <c r="H1474" s="28">
        <v>0</v>
      </c>
      <c r="I1474" s="30">
        <f>ROUND(G1474*H1474,P4)</f>
        <v>0</v>
      </c>
      <c r="L1474" s="31">
        <v>0</v>
      </c>
      <c r="M1474" s="24">
        <f>ROUND(G1474*L1474,P4)</f>
        <v>0</v>
      </c>
      <c r="N1474" s="25" t="s">
        <v>74</v>
      </c>
      <c r="O1474" s="32">
        <f>M1474*AA1474</f>
        <v>0</v>
      </c>
      <c r="P1474" s="1">
        <v>1</v>
      </c>
      <c r="AA1474" s="1">
        <f>IF(P1474=1,$O$3,IF(P1474=2,$O$4,$O$5))</f>
        <v>0</v>
      </c>
    </row>
    <row r="1475">
      <c r="A1475" s="1" t="s">
        <v>75</v>
      </c>
      <c r="E1475" s="27" t="s">
        <v>71</v>
      </c>
    </row>
    <row r="1476">
      <c r="A1476" s="1" t="s">
        <v>76</v>
      </c>
    </row>
    <row r="1477" ht="127.5">
      <c r="A1477" s="1" t="s">
        <v>78</v>
      </c>
      <c r="E1477" s="27" t="s">
        <v>1698</v>
      </c>
    </row>
    <row r="1478" ht="25.5">
      <c r="A1478" s="1" t="s">
        <v>69</v>
      </c>
      <c r="B1478" s="1">
        <v>27</v>
      </c>
      <c r="C1478" s="26" t="s">
        <v>1699</v>
      </c>
      <c r="D1478" t="s">
        <v>71</v>
      </c>
      <c r="E1478" s="27" t="s">
        <v>1700</v>
      </c>
      <c r="F1478" s="28" t="s">
        <v>96</v>
      </c>
      <c r="G1478" s="29">
        <v>50</v>
      </c>
      <c r="H1478" s="28">
        <v>0</v>
      </c>
      <c r="I1478" s="30">
        <f>ROUND(G1478*H1478,P4)</f>
        <v>0</v>
      </c>
      <c r="L1478" s="31">
        <v>0</v>
      </c>
      <c r="M1478" s="24">
        <f>ROUND(G1478*L1478,P4)</f>
        <v>0</v>
      </c>
      <c r="N1478" s="25" t="s">
        <v>74</v>
      </c>
      <c r="O1478" s="32">
        <f>M1478*AA1478</f>
        <v>0</v>
      </c>
      <c r="P1478" s="1">
        <v>3</v>
      </c>
      <c r="AA1478" s="1">
        <f>IF(P1478=1,$O$3,IF(P1478=2,$O$4,$O$5))</f>
        <v>0</v>
      </c>
    </row>
    <row r="1479">
      <c r="A1479" s="1" t="s">
        <v>75</v>
      </c>
      <c r="E1479" s="27" t="s">
        <v>71</v>
      </c>
    </row>
    <row r="1480">
      <c r="A1480" s="1" t="s">
        <v>76</v>
      </c>
    </row>
    <row r="1481" ht="140.25">
      <c r="A1481" s="1" t="s">
        <v>78</v>
      </c>
      <c r="E1481" s="27" t="s">
        <v>1701</v>
      </c>
    </row>
    <row r="1482" ht="25.5">
      <c r="A1482" s="1" t="s">
        <v>69</v>
      </c>
      <c r="B1482" s="1">
        <v>28</v>
      </c>
      <c r="C1482" s="26" t="s">
        <v>1702</v>
      </c>
      <c r="D1482" t="s">
        <v>71</v>
      </c>
      <c r="E1482" s="27" t="s">
        <v>1703</v>
      </c>
      <c r="F1482" s="28" t="s">
        <v>377</v>
      </c>
      <c r="G1482" s="29">
        <v>1</v>
      </c>
      <c r="H1482" s="28">
        <v>0</v>
      </c>
      <c r="I1482" s="30">
        <f>ROUND(G1482*H1482,P4)</f>
        <v>0</v>
      </c>
      <c r="L1482" s="31">
        <v>0</v>
      </c>
      <c r="M1482" s="24">
        <f>ROUND(G1482*L1482,P4)</f>
        <v>0</v>
      </c>
      <c r="N1482" s="25" t="s">
        <v>74</v>
      </c>
      <c r="O1482" s="32">
        <f>M1482*AA1482</f>
        <v>0</v>
      </c>
      <c r="P1482" s="1">
        <v>3</v>
      </c>
      <c r="AA1482" s="1">
        <f>IF(P1482=1,$O$3,IF(P1482=2,$O$4,$O$5))</f>
        <v>0</v>
      </c>
    </row>
    <row r="1483">
      <c r="A1483" s="1" t="s">
        <v>75</v>
      </c>
      <c r="E1483" s="27" t="s">
        <v>71</v>
      </c>
    </row>
    <row r="1484">
      <c r="A1484" s="1" t="s">
        <v>76</v>
      </c>
    </row>
    <row r="1485" ht="140.25">
      <c r="A1485" s="1" t="s">
        <v>78</v>
      </c>
      <c r="E1485" s="27" t="s">
        <v>1682</v>
      </c>
    </row>
    <row r="1486">
      <c r="A1486" s="1" t="s">
        <v>69</v>
      </c>
      <c r="B1486" s="1">
        <v>29</v>
      </c>
      <c r="C1486" s="26" t="s">
        <v>394</v>
      </c>
      <c r="D1486" t="s">
        <v>71</v>
      </c>
      <c r="E1486" s="27" t="s">
        <v>395</v>
      </c>
      <c r="F1486" s="28" t="s">
        <v>396</v>
      </c>
      <c r="G1486" s="29">
        <v>288</v>
      </c>
      <c r="H1486" s="28">
        <v>0</v>
      </c>
      <c r="I1486" s="30">
        <f>ROUND(G1486*H1486,P4)</f>
        <v>0</v>
      </c>
      <c r="L1486" s="31">
        <v>0</v>
      </c>
      <c r="M1486" s="24">
        <f>ROUND(G1486*L1486,P4)</f>
        <v>0</v>
      </c>
      <c r="N1486" s="25" t="s">
        <v>74</v>
      </c>
      <c r="O1486" s="32">
        <f>M1486*AA1486</f>
        <v>0</v>
      </c>
      <c r="P1486" s="1">
        <v>3</v>
      </c>
      <c r="AA1486" s="1">
        <f>IF(P1486=1,$O$3,IF(P1486=2,$O$4,$O$5))</f>
        <v>0</v>
      </c>
    </row>
    <row r="1487">
      <c r="A1487" s="1" t="s">
        <v>75</v>
      </c>
      <c r="E1487" s="27" t="s">
        <v>71</v>
      </c>
    </row>
    <row r="1488">
      <c r="A1488" s="1" t="s">
        <v>76</v>
      </c>
    </row>
    <row r="1489" ht="178.5">
      <c r="A1489" s="1" t="s">
        <v>78</v>
      </c>
      <c r="E1489" s="27" t="s">
        <v>1704</v>
      </c>
    </row>
    <row r="1490">
      <c r="A1490" s="1" t="s">
        <v>69</v>
      </c>
      <c r="B1490" s="1">
        <v>30</v>
      </c>
      <c r="C1490" s="26" t="s">
        <v>1705</v>
      </c>
      <c r="D1490" t="s">
        <v>406</v>
      </c>
      <c r="E1490" s="27" t="s">
        <v>1706</v>
      </c>
      <c r="F1490" s="28" t="s">
        <v>96</v>
      </c>
      <c r="G1490" s="29">
        <v>3</v>
      </c>
      <c r="H1490" s="28">
        <v>0</v>
      </c>
      <c r="I1490" s="30">
        <f>ROUND(G1490*H1490,P4)</f>
        <v>0</v>
      </c>
      <c r="L1490" s="31">
        <v>0</v>
      </c>
      <c r="M1490" s="24">
        <f>ROUND(G1490*L1490,P4)</f>
        <v>0</v>
      </c>
      <c r="N1490" s="25" t="s">
        <v>290</v>
      </c>
      <c r="O1490" s="32">
        <f>M1490*AA1490</f>
        <v>0</v>
      </c>
      <c r="P1490" s="1">
        <v>1</v>
      </c>
      <c r="AA1490" s="1">
        <f>IF(P1490=1,$O$3,IF(P1490=2,$O$4,$O$5))</f>
        <v>0</v>
      </c>
    </row>
    <row r="1491">
      <c r="A1491" s="1" t="s">
        <v>75</v>
      </c>
      <c r="E1491" s="27" t="s">
        <v>71</v>
      </c>
    </row>
    <row r="1492">
      <c r="A1492" s="1" t="s">
        <v>76</v>
      </c>
    </row>
    <row r="1493" ht="178.5">
      <c r="A1493" s="1" t="s">
        <v>78</v>
      </c>
      <c r="E1493" s="27" t="s">
        <v>1707</v>
      </c>
    </row>
    <row r="1494">
      <c r="A1494" s="1" t="s">
        <v>69</v>
      </c>
      <c r="B1494" s="1">
        <v>31</v>
      </c>
      <c r="C1494" s="26" t="s">
        <v>1708</v>
      </c>
      <c r="D1494" t="s">
        <v>406</v>
      </c>
      <c r="E1494" s="27" t="s">
        <v>1709</v>
      </c>
      <c r="F1494" s="28" t="s">
        <v>96</v>
      </c>
      <c r="G1494" s="29">
        <v>3</v>
      </c>
      <c r="H1494" s="28">
        <v>0</v>
      </c>
      <c r="I1494" s="30">
        <f>ROUND(G1494*H1494,P4)</f>
        <v>0</v>
      </c>
      <c r="L1494" s="31">
        <v>0</v>
      </c>
      <c r="M1494" s="24">
        <f>ROUND(G1494*L1494,P4)</f>
        <v>0</v>
      </c>
      <c r="N1494" s="25" t="s">
        <v>290</v>
      </c>
      <c r="O1494" s="32">
        <f>M1494*AA1494</f>
        <v>0</v>
      </c>
      <c r="P1494" s="1">
        <v>1</v>
      </c>
      <c r="AA1494" s="1">
        <f>IF(P1494=1,$O$3,IF(P1494=2,$O$4,$O$5))</f>
        <v>0</v>
      </c>
    </row>
    <row r="1495">
      <c r="A1495" s="1" t="s">
        <v>75</v>
      </c>
      <c r="E1495" s="27" t="s">
        <v>71</v>
      </c>
    </row>
    <row r="1496">
      <c r="A1496" s="1" t="s">
        <v>76</v>
      </c>
    </row>
    <row r="1497" ht="127.5">
      <c r="A1497" s="1" t="s">
        <v>78</v>
      </c>
      <c r="E1497" s="27" t="s">
        <v>1710</v>
      </c>
    </row>
    <row r="1498">
      <c r="A1498" s="1" t="s">
        <v>1645</v>
      </c>
      <c r="C1498" s="22" t="s">
        <v>1711</v>
      </c>
      <c r="E1498" s="23" t="s">
        <v>1712</v>
      </c>
      <c r="L1498" s="24">
        <f>L1499+L1516</f>
        <v>0</v>
      </c>
      <c r="M1498" s="24">
        <f>M1499+M1516</f>
        <v>0</v>
      </c>
      <c r="N1498" s="25"/>
    </row>
    <row r="1499">
      <c r="A1499" s="1" t="s">
        <v>66</v>
      </c>
      <c r="C1499" s="22" t="s">
        <v>67</v>
      </c>
      <c r="E1499" s="23" t="s">
        <v>68</v>
      </c>
      <c r="L1499" s="24">
        <f>SUMIFS(L1500:L1515,A1500:A1515,"P")</f>
        <v>0</v>
      </c>
      <c r="M1499" s="24">
        <f>SUMIFS(M1500:M1515,A1500:A1515,"P")</f>
        <v>0</v>
      </c>
      <c r="N1499" s="25"/>
    </row>
    <row r="1500">
      <c r="A1500" s="1" t="s">
        <v>69</v>
      </c>
      <c r="B1500" s="1">
        <v>1</v>
      </c>
      <c r="C1500" s="26" t="s">
        <v>1648</v>
      </c>
      <c r="D1500" t="s">
        <v>71</v>
      </c>
      <c r="E1500" s="27" t="s">
        <v>1649</v>
      </c>
      <c r="F1500" s="28" t="s">
        <v>73</v>
      </c>
      <c r="G1500" s="29">
        <v>120</v>
      </c>
      <c r="H1500" s="28">
        <v>0</v>
      </c>
      <c r="I1500" s="30">
        <f>ROUND(G1500*H1500,P4)</f>
        <v>0</v>
      </c>
      <c r="L1500" s="31">
        <v>0</v>
      </c>
      <c r="M1500" s="24">
        <f>ROUND(G1500*L1500,P4)</f>
        <v>0</v>
      </c>
      <c r="N1500" s="25" t="s">
        <v>74</v>
      </c>
      <c r="O1500" s="32">
        <f>M1500*AA1500</f>
        <v>0</v>
      </c>
      <c r="P1500" s="1">
        <v>3</v>
      </c>
      <c r="AA1500" s="1">
        <f>IF(P1500=1,$O$3,IF(P1500=2,$O$4,$O$5))</f>
        <v>0</v>
      </c>
    </row>
    <row r="1501">
      <c r="A1501" s="1" t="s">
        <v>75</v>
      </c>
      <c r="E1501" s="27" t="s">
        <v>71</v>
      </c>
    </row>
    <row r="1502" ht="63.75">
      <c r="A1502" s="1" t="s">
        <v>76</v>
      </c>
      <c r="E1502" s="33" t="s">
        <v>1713</v>
      </c>
    </row>
    <row r="1503" ht="318.75">
      <c r="A1503" s="1" t="s">
        <v>78</v>
      </c>
      <c r="E1503" s="27" t="s">
        <v>1651</v>
      </c>
    </row>
    <row r="1504">
      <c r="A1504" s="1" t="s">
        <v>69</v>
      </c>
      <c r="B1504" s="1">
        <v>2</v>
      </c>
      <c r="C1504" s="26" t="s">
        <v>1714</v>
      </c>
      <c r="D1504" t="s">
        <v>71</v>
      </c>
      <c r="E1504" s="27" t="s">
        <v>1715</v>
      </c>
      <c r="F1504" s="28" t="s">
        <v>330</v>
      </c>
      <c r="G1504" s="29">
        <v>15</v>
      </c>
      <c r="H1504" s="28">
        <v>0</v>
      </c>
      <c r="I1504" s="30">
        <f>ROUND(G1504*H1504,P4)</f>
        <v>0</v>
      </c>
      <c r="L1504" s="31">
        <v>0</v>
      </c>
      <c r="M1504" s="24">
        <f>ROUND(G1504*L1504,P4)</f>
        <v>0</v>
      </c>
      <c r="N1504" s="25" t="s">
        <v>74</v>
      </c>
      <c r="O1504" s="32">
        <f>M1504*AA1504</f>
        <v>0</v>
      </c>
      <c r="P1504" s="1">
        <v>3</v>
      </c>
      <c r="AA1504" s="1">
        <f>IF(P1504=1,$O$3,IF(P1504=2,$O$4,$O$5))</f>
        <v>0</v>
      </c>
    </row>
    <row r="1505">
      <c r="A1505" s="1" t="s">
        <v>75</v>
      </c>
      <c r="E1505" s="27" t="s">
        <v>71</v>
      </c>
    </row>
    <row r="1506">
      <c r="A1506" s="1" t="s">
        <v>76</v>
      </c>
    </row>
    <row r="1507" ht="76.5">
      <c r="A1507" s="1" t="s">
        <v>78</v>
      </c>
      <c r="E1507" s="27" t="s">
        <v>1716</v>
      </c>
    </row>
    <row r="1508">
      <c r="A1508" s="1" t="s">
        <v>69</v>
      </c>
      <c r="B1508" s="1">
        <v>3</v>
      </c>
      <c r="C1508" s="26" t="s">
        <v>88</v>
      </c>
      <c r="D1508" t="s">
        <v>71</v>
      </c>
      <c r="E1508" s="27" t="s">
        <v>89</v>
      </c>
      <c r="F1508" s="28" t="s">
        <v>73</v>
      </c>
      <c r="G1508" s="29">
        <v>120</v>
      </c>
      <c r="H1508" s="28">
        <v>0</v>
      </c>
      <c r="I1508" s="30">
        <f>ROUND(G1508*H1508,P4)</f>
        <v>0</v>
      </c>
      <c r="L1508" s="31">
        <v>0</v>
      </c>
      <c r="M1508" s="24">
        <f>ROUND(G1508*L1508,P4)</f>
        <v>0</v>
      </c>
      <c r="N1508" s="25" t="s">
        <v>74</v>
      </c>
      <c r="O1508" s="32">
        <f>M1508*AA1508</f>
        <v>0</v>
      </c>
      <c r="P1508" s="1">
        <v>3</v>
      </c>
      <c r="AA1508" s="1">
        <f>IF(P1508=1,$O$3,IF(P1508=2,$O$4,$O$5))</f>
        <v>0</v>
      </c>
    </row>
    <row r="1509">
      <c r="A1509" s="1" t="s">
        <v>75</v>
      </c>
      <c r="E1509" s="27" t="s">
        <v>71</v>
      </c>
    </row>
    <row r="1510" ht="63.75">
      <c r="A1510" s="1" t="s">
        <v>76</v>
      </c>
      <c r="E1510" s="33" t="s">
        <v>1713</v>
      </c>
    </row>
    <row r="1511" ht="255">
      <c r="A1511" s="1" t="s">
        <v>78</v>
      </c>
      <c r="E1511" s="27" t="s">
        <v>1652</v>
      </c>
    </row>
    <row r="1512">
      <c r="A1512" s="1" t="s">
        <v>69</v>
      </c>
      <c r="B1512" s="1">
        <v>4</v>
      </c>
      <c r="C1512" s="26" t="s">
        <v>1653</v>
      </c>
      <c r="D1512" t="s">
        <v>71</v>
      </c>
      <c r="E1512" s="27" t="s">
        <v>1654</v>
      </c>
      <c r="F1512" s="28" t="s">
        <v>1574</v>
      </c>
      <c r="G1512" s="29">
        <v>20</v>
      </c>
      <c r="H1512" s="28">
        <v>0</v>
      </c>
      <c r="I1512" s="30">
        <f>ROUND(G1512*H1512,P4)</f>
        <v>0</v>
      </c>
      <c r="L1512" s="31">
        <v>0</v>
      </c>
      <c r="M1512" s="24">
        <f>ROUND(G1512*L1512,P4)</f>
        <v>0</v>
      </c>
      <c r="N1512" s="25" t="s">
        <v>74</v>
      </c>
      <c r="O1512" s="32">
        <f>M1512*AA1512</f>
        <v>0</v>
      </c>
      <c r="P1512" s="1">
        <v>3</v>
      </c>
      <c r="AA1512" s="1">
        <f>IF(P1512=1,$O$3,IF(P1512=2,$O$4,$O$5))</f>
        <v>0</v>
      </c>
    </row>
    <row r="1513">
      <c r="A1513" s="1" t="s">
        <v>75</v>
      </c>
      <c r="E1513" s="27" t="s">
        <v>71</v>
      </c>
    </row>
    <row r="1514">
      <c r="A1514" s="1" t="s">
        <v>76</v>
      </c>
    </row>
    <row r="1515" ht="38.25">
      <c r="A1515" s="1" t="s">
        <v>78</v>
      </c>
      <c r="E1515" s="27" t="s">
        <v>1655</v>
      </c>
    </row>
    <row r="1516">
      <c r="A1516" s="1" t="s">
        <v>66</v>
      </c>
      <c r="C1516" s="22" t="s">
        <v>92</v>
      </c>
      <c r="E1516" s="23" t="s">
        <v>93</v>
      </c>
      <c r="L1516" s="24">
        <f>SUMIFS(L1517:L1580,A1517:A1580,"P")</f>
        <v>0</v>
      </c>
      <c r="M1516" s="24">
        <f>SUMIFS(M1517:M1580,A1517:A1580,"P")</f>
        <v>0</v>
      </c>
      <c r="N1516" s="25"/>
    </row>
    <row r="1517">
      <c r="A1517" s="1" t="s">
        <v>69</v>
      </c>
      <c r="B1517" s="1">
        <v>5</v>
      </c>
      <c r="C1517" s="26" t="s">
        <v>1656</v>
      </c>
      <c r="D1517" t="s">
        <v>71</v>
      </c>
      <c r="E1517" s="27" t="s">
        <v>1657</v>
      </c>
      <c r="F1517" s="28" t="s">
        <v>96</v>
      </c>
      <c r="G1517" s="29">
        <v>2</v>
      </c>
      <c r="H1517" s="28">
        <v>0</v>
      </c>
      <c r="I1517" s="30">
        <f>ROUND(G1517*H1517,P4)</f>
        <v>0</v>
      </c>
      <c r="L1517" s="31">
        <v>0</v>
      </c>
      <c r="M1517" s="24">
        <f>ROUND(G1517*L1517,P4)</f>
        <v>0</v>
      </c>
      <c r="N1517" s="25" t="s">
        <v>74</v>
      </c>
      <c r="O1517" s="32">
        <f>M1517*AA1517</f>
        <v>0</v>
      </c>
      <c r="P1517" s="1">
        <v>3</v>
      </c>
      <c r="AA1517" s="1">
        <f>IF(P1517=1,$O$3,IF(P1517=2,$O$4,$O$5))</f>
        <v>0</v>
      </c>
    </row>
    <row r="1518">
      <c r="A1518" s="1" t="s">
        <v>75</v>
      </c>
      <c r="E1518" s="27" t="s">
        <v>71</v>
      </c>
    </row>
    <row r="1519">
      <c r="A1519" s="1" t="s">
        <v>76</v>
      </c>
    </row>
    <row r="1520" ht="76.5">
      <c r="A1520" s="1" t="s">
        <v>78</v>
      </c>
      <c r="E1520" s="27" t="s">
        <v>1658</v>
      </c>
    </row>
    <row r="1521">
      <c r="A1521" s="1" t="s">
        <v>69</v>
      </c>
      <c r="B1521" s="1">
        <v>6</v>
      </c>
      <c r="C1521" s="26" t="s">
        <v>1717</v>
      </c>
      <c r="D1521" t="s">
        <v>71</v>
      </c>
      <c r="E1521" s="27" t="s">
        <v>1718</v>
      </c>
      <c r="F1521" s="28" t="s">
        <v>330</v>
      </c>
      <c r="G1521" s="29">
        <v>20</v>
      </c>
      <c r="H1521" s="28">
        <v>0</v>
      </c>
      <c r="I1521" s="30">
        <f>ROUND(G1521*H1521,P4)</f>
        <v>0</v>
      </c>
      <c r="L1521" s="31">
        <v>0</v>
      </c>
      <c r="M1521" s="24">
        <f>ROUND(G1521*L1521,P4)</f>
        <v>0</v>
      </c>
      <c r="N1521" s="25" t="s">
        <v>74</v>
      </c>
      <c r="O1521" s="32">
        <f>M1521*AA1521</f>
        <v>0</v>
      </c>
      <c r="P1521" s="1">
        <v>3</v>
      </c>
      <c r="AA1521" s="1">
        <f>IF(P1521=1,$O$3,IF(P1521=2,$O$4,$O$5))</f>
        <v>0</v>
      </c>
    </row>
    <row r="1522">
      <c r="A1522" s="1" t="s">
        <v>75</v>
      </c>
      <c r="E1522" s="27" t="s">
        <v>71</v>
      </c>
    </row>
    <row r="1523">
      <c r="A1523" s="1" t="s">
        <v>76</v>
      </c>
    </row>
    <row r="1524" ht="76.5">
      <c r="A1524" s="1" t="s">
        <v>78</v>
      </c>
      <c r="E1524" s="27" t="s">
        <v>1719</v>
      </c>
    </row>
    <row r="1525" ht="25.5">
      <c r="A1525" s="1" t="s">
        <v>69</v>
      </c>
      <c r="B1525" s="1">
        <v>7</v>
      </c>
      <c r="C1525" s="26" t="s">
        <v>1720</v>
      </c>
      <c r="D1525" t="s">
        <v>71</v>
      </c>
      <c r="E1525" s="27" t="s">
        <v>1721</v>
      </c>
      <c r="F1525" s="28" t="s">
        <v>96</v>
      </c>
      <c r="G1525" s="29">
        <v>10</v>
      </c>
      <c r="H1525" s="28">
        <v>0</v>
      </c>
      <c r="I1525" s="30">
        <f>ROUND(G1525*H1525,P4)</f>
        <v>0</v>
      </c>
      <c r="L1525" s="31">
        <v>0</v>
      </c>
      <c r="M1525" s="24">
        <f>ROUND(G1525*L1525,P4)</f>
        <v>0</v>
      </c>
      <c r="N1525" s="25" t="s">
        <v>74</v>
      </c>
      <c r="O1525" s="32">
        <f>M1525*AA1525</f>
        <v>0</v>
      </c>
      <c r="P1525" s="1">
        <v>3</v>
      </c>
      <c r="AA1525" s="1">
        <f>IF(P1525=1,$O$3,IF(P1525=2,$O$4,$O$5))</f>
        <v>0</v>
      </c>
    </row>
    <row r="1526">
      <c r="A1526" s="1" t="s">
        <v>75</v>
      </c>
      <c r="E1526" s="27" t="s">
        <v>71</v>
      </c>
    </row>
    <row r="1527">
      <c r="A1527" s="1" t="s">
        <v>76</v>
      </c>
    </row>
    <row r="1528" ht="102">
      <c r="A1528" s="1" t="s">
        <v>78</v>
      </c>
      <c r="E1528" s="27" t="s">
        <v>1722</v>
      </c>
    </row>
    <row r="1529">
      <c r="A1529" s="1" t="s">
        <v>69</v>
      </c>
      <c r="B1529" s="1">
        <v>8</v>
      </c>
      <c r="C1529" s="26" t="s">
        <v>368</v>
      </c>
      <c r="D1529" t="s">
        <v>71</v>
      </c>
      <c r="E1529" s="27" t="s">
        <v>369</v>
      </c>
      <c r="F1529" s="28" t="s">
        <v>330</v>
      </c>
      <c r="G1529" s="29">
        <v>200</v>
      </c>
      <c r="H1529" s="28">
        <v>0</v>
      </c>
      <c r="I1529" s="30">
        <f>ROUND(G1529*H1529,P4)</f>
        <v>0</v>
      </c>
      <c r="L1529" s="31">
        <v>0</v>
      </c>
      <c r="M1529" s="24">
        <f>ROUND(G1529*L1529,P4)</f>
        <v>0</v>
      </c>
      <c r="N1529" s="25" t="s">
        <v>74</v>
      </c>
      <c r="O1529" s="32">
        <f>M1529*AA1529</f>
        <v>0</v>
      </c>
      <c r="P1529" s="1">
        <v>3</v>
      </c>
      <c r="AA1529" s="1">
        <f>IF(P1529=1,$O$3,IF(P1529=2,$O$4,$O$5))</f>
        <v>0</v>
      </c>
    </row>
    <row r="1530">
      <c r="A1530" s="1" t="s">
        <v>75</v>
      </c>
      <c r="E1530" s="27" t="s">
        <v>71</v>
      </c>
    </row>
    <row r="1531">
      <c r="A1531" s="1" t="s">
        <v>76</v>
      </c>
    </row>
    <row r="1532" ht="153">
      <c r="A1532" s="1" t="s">
        <v>78</v>
      </c>
      <c r="E1532" s="27" t="s">
        <v>1681</v>
      </c>
    </row>
    <row r="1533">
      <c r="A1533" s="1" t="s">
        <v>69</v>
      </c>
      <c r="B1533" s="1">
        <v>9</v>
      </c>
      <c r="C1533" s="26" t="s">
        <v>372</v>
      </c>
      <c r="D1533" t="s">
        <v>71</v>
      </c>
      <c r="E1533" s="27" t="s">
        <v>373</v>
      </c>
      <c r="F1533" s="28" t="s">
        <v>330</v>
      </c>
      <c r="G1533" s="29">
        <v>200</v>
      </c>
      <c r="H1533" s="28">
        <v>0</v>
      </c>
      <c r="I1533" s="30">
        <f>ROUND(G1533*H1533,P4)</f>
        <v>0</v>
      </c>
      <c r="L1533" s="31">
        <v>0</v>
      </c>
      <c r="M1533" s="24">
        <f>ROUND(G1533*L1533,P4)</f>
        <v>0</v>
      </c>
      <c r="N1533" s="25" t="s">
        <v>74</v>
      </c>
      <c r="O1533" s="32">
        <f>M1533*AA1533</f>
        <v>0</v>
      </c>
      <c r="P1533" s="1">
        <v>3</v>
      </c>
      <c r="AA1533" s="1">
        <f>IF(P1533=1,$O$3,IF(P1533=2,$O$4,$O$5))</f>
        <v>0</v>
      </c>
    </row>
    <row r="1534">
      <c r="A1534" s="1" t="s">
        <v>75</v>
      </c>
      <c r="E1534" s="27" t="s">
        <v>71</v>
      </c>
    </row>
    <row r="1535">
      <c r="A1535" s="1" t="s">
        <v>76</v>
      </c>
    </row>
    <row r="1536" ht="127.5">
      <c r="A1536" s="1" t="s">
        <v>78</v>
      </c>
      <c r="E1536" s="27" t="s">
        <v>1670</v>
      </c>
    </row>
    <row r="1537">
      <c r="A1537" s="1" t="s">
        <v>69</v>
      </c>
      <c r="B1537" s="1">
        <v>10</v>
      </c>
      <c r="C1537" s="26" t="s">
        <v>1723</v>
      </c>
      <c r="D1537" t="s">
        <v>71</v>
      </c>
      <c r="E1537" s="27" t="s">
        <v>1724</v>
      </c>
      <c r="F1537" s="28" t="s">
        <v>330</v>
      </c>
      <c r="G1537" s="29">
        <v>100</v>
      </c>
      <c r="H1537" s="28">
        <v>0</v>
      </c>
      <c r="I1537" s="30">
        <f>ROUND(G1537*H1537,P4)</f>
        <v>0</v>
      </c>
      <c r="L1537" s="31">
        <v>0</v>
      </c>
      <c r="M1537" s="24">
        <f>ROUND(G1537*L1537,P4)</f>
        <v>0</v>
      </c>
      <c r="N1537" s="25" t="s">
        <v>74</v>
      </c>
      <c r="O1537" s="32">
        <f>M1537*AA1537</f>
        <v>0</v>
      </c>
      <c r="P1537" s="1">
        <v>3</v>
      </c>
      <c r="AA1537" s="1">
        <f>IF(P1537=1,$O$3,IF(P1537=2,$O$4,$O$5))</f>
        <v>0</v>
      </c>
    </row>
    <row r="1538">
      <c r="A1538" s="1" t="s">
        <v>75</v>
      </c>
      <c r="E1538" s="27" t="s">
        <v>71</v>
      </c>
    </row>
    <row r="1539">
      <c r="A1539" s="1" t="s">
        <v>76</v>
      </c>
    </row>
    <row r="1540" ht="153">
      <c r="A1540" s="1" t="s">
        <v>78</v>
      </c>
      <c r="E1540" s="27" t="s">
        <v>1681</v>
      </c>
    </row>
    <row r="1541">
      <c r="A1541" s="1" t="s">
        <v>69</v>
      </c>
      <c r="B1541" s="1">
        <v>11</v>
      </c>
      <c r="C1541" s="26" t="s">
        <v>1725</v>
      </c>
      <c r="D1541" t="s">
        <v>71</v>
      </c>
      <c r="E1541" s="27" t="s">
        <v>1726</v>
      </c>
      <c r="F1541" s="28" t="s">
        <v>330</v>
      </c>
      <c r="G1541" s="29">
        <v>100</v>
      </c>
      <c r="H1541" s="28">
        <v>0</v>
      </c>
      <c r="I1541" s="30">
        <f>ROUND(G1541*H1541,P4)</f>
        <v>0</v>
      </c>
      <c r="L1541" s="31">
        <v>0</v>
      </c>
      <c r="M1541" s="24">
        <f>ROUND(G1541*L1541,P4)</f>
        <v>0</v>
      </c>
      <c r="N1541" s="25" t="s">
        <v>74</v>
      </c>
      <c r="O1541" s="32">
        <f>M1541*AA1541</f>
        <v>0</v>
      </c>
      <c r="P1541" s="1">
        <v>3</v>
      </c>
      <c r="AA1541" s="1">
        <f>IF(P1541=1,$O$3,IF(P1541=2,$O$4,$O$5))</f>
        <v>0</v>
      </c>
    </row>
    <row r="1542">
      <c r="A1542" s="1" t="s">
        <v>75</v>
      </c>
      <c r="E1542" s="27" t="s">
        <v>71</v>
      </c>
    </row>
    <row r="1543">
      <c r="A1543" s="1" t="s">
        <v>76</v>
      </c>
    </row>
    <row r="1544" ht="127.5">
      <c r="A1544" s="1" t="s">
        <v>78</v>
      </c>
      <c r="E1544" s="27" t="s">
        <v>1670</v>
      </c>
    </row>
    <row r="1545">
      <c r="A1545" s="1" t="s">
        <v>69</v>
      </c>
      <c r="B1545" s="1">
        <v>12</v>
      </c>
      <c r="C1545" s="26" t="s">
        <v>375</v>
      </c>
      <c r="D1545" t="s">
        <v>71</v>
      </c>
      <c r="E1545" s="27" t="s">
        <v>376</v>
      </c>
      <c r="F1545" s="28" t="s">
        <v>377</v>
      </c>
      <c r="G1545" s="29">
        <v>1</v>
      </c>
      <c r="H1545" s="28">
        <v>0</v>
      </c>
      <c r="I1545" s="30">
        <f>ROUND(G1545*H1545,P4)</f>
        <v>0</v>
      </c>
      <c r="L1545" s="31">
        <v>0</v>
      </c>
      <c r="M1545" s="24">
        <f>ROUND(G1545*L1545,P4)</f>
        <v>0</v>
      </c>
      <c r="N1545" s="25" t="s">
        <v>74</v>
      </c>
      <c r="O1545" s="32">
        <f>M1545*AA1545</f>
        <v>0</v>
      </c>
      <c r="P1545" s="1">
        <v>3</v>
      </c>
      <c r="AA1545" s="1">
        <f>IF(P1545=1,$O$3,IF(P1545=2,$O$4,$O$5))</f>
        <v>0</v>
      </c>
    </row>
    <row r="1546">
      <c r="A1546" s="1" t="s">
        <v>75</v>
      </c>
      <c r="E1546" s="27" t="s">
        <v>71</v>
      </c>
    </row>
    <row r="1547">
      <c r="A1547" s="1" t="s">
        <v>76</v>
      </c>
    </row>
    <row r="1548" ht="140.25">
      <c r="A1548" s="1" t="s">
        <v>78</v>
      </c>
      <c r="E1548" s="27" t="s">
        <v>1682</v>
      </c>
    </row>
    <row r="1549">
      <c r="A1549" s="1" t="s">
        <v>69</v>
      </c>
      <c r="B1549" s="1">
        <v>13</v>
      </c>
      <c r="C1549" s="26" t="s">
        <v>380</v>
      </c>
      <c r="D1549" t="s">
        <v>71</v>
      </c>
      <c r="E1549" s="27" t="s">
        <v>381</v>
      </c>
      <c r="F1549" s="28" t="s">
        <v>330</v>
      </c>
      <c r="G1549" s="29">
        <v>200</v>
      </c>
      <c r="H1549" s="28">
        <v>0</v>
      </c>
      <c r="I1549" s="30">
        <f>ROUND(G1549*H1549,P4)</f>
        <v>0</v>
      </c>
      <c r="L1549" s="31">
        <v>0</v>
      </c>
      <c r="M1549" s="24">
        <f>ROUND(G1549*L1549,P4)</f>
        <v>0</v>
      </c>
      <c r="N1549" s="25" t="s">
        <v>74</v>
      </c>
      <c r="O1549" s="32">
        <f>M1549*AA1549</f>
        <v>0</v>
      </c>
      <c r="P1549" s="1">
        <v>3</v>
      </c>
      <c r="AA1549" s="1">
        <f>IF(P1549=1,$O$3,IF(P1549=2,$O$4,$O$5))</f>
        <v>0</v>
      </c>
    </row>
    <row r="1550">
      <c r="A1550" s="1" t="s">
        <v>75</v>
      </c>
      <c r="E1550" s="27" t="s">
        <v>71</v>
      </c>
    </row>
    <row r="1551">
      <c r="A1551" s="1" t="s">
        <v>76</v>
      </c>
    </row>
    <row r="1552" ht="140.25">
      <c r="A1552" s="1" t="s">
        <v>78</v>
      </c>
      <c r="E1552" s="27" t="s">
        <v>1683</v>
      </c>
    </row>
    <row r="1553">
      <c r="A1553" s="1" t="s">
        <v>69</v>
      </c>
      <c r="B1553" s="1">
        <v>14</v>
      </c>
      <c r="C1553" s="26" t="s">
        <v>1684</v>
      </c>
      <c r="D1553" t="s">
        <v>71</v>
      </c>
      <c r="E1553" s="27" t="s">
        <v>1685</v>
      </c>
      <c r="F1553" s="28" t="s">
        <v>96</v>
      </c>
      <c r="G1553" s="29">
        <v>4</v>
      </c>
      <c r="H1553" s="28">
        <v>0</v>
      </c>
      <c r="I1553" s="30">
        <f>ROUND(G1553*H1553,P4)</f>
        <v>0</v>
      </c>
      <c r="L1553" s="31">
        <v>0</v>
      </c>
      <c r="M1553" s="24">
        <f>ROUND(G1553*L1553,P4)</f>
        <v>0</v>
      </c>
      <c r="N1553" s="25" t="s">
        <v>74</v>
      </c>
      <c r="O1553" s="32">
        <f>M1553*AA1553</f>
        <v>0</v>
      </c>
      <c r="P1553" s="1">
        <v>3</v>
      </c>
      <c r="AA1553" s="1">
        <f>IF(P1553=1,$O$3,IF(P1553=2,$O$4,$O$5))</f>
        <v>0</v>
      </c>
    </row>
    <row r="1554">
      <c r="A1554" s="1" t="s">
        <v>75</v>
      </c>
      <c r="E1554" s="27" t="s">
        <v>71</v>
      </c>
    </row>
    <row r="1555">
      <c r="A1555" s="1" t="s">
        <v>76</v>
      </c>
    </row>
    <row r="1556" ht="153">
      <c r="A1556" s="1" t="s">
        <v>78</v>
      </c>
      <c r="E1556" s="27" t="s">
        <v>1680</v>
      </c>
    </row>
    <row r="1557">
      <c r="A1557" s="1" t="s">
        <v>69</v>
      </c>
      <c r="B1557" s="1">
        <v>15</v>
      </c>
      <c r="C1557" s="26" t="s">
        <v>1686</v>
      </c>
      <c r="D1557" t="s">
        <v>71</v>
      </c>
      <c r="E1557" s="27" t="s">
        <v>1687</v>
      </c>
      <c r="F1557" s="28" t="s">
        <v>96</v>
      </c>
      <c r="G1557" s="29">
        <v>4</v>
      </c>
      <c r="H1557" s="28">
        <v>0</v>
      </c>
      <c r="I1557" s="30">
        <f>ROUND(G1557*H1557,P4)</f>
        <v>0</v>
      </c>
      <c r="L1557" s="31">
        <v>0</v>
      </c>
      <c r="M1557" s="24">
        <f>ROUND(G1557*L1557,P4)</f>
        <v>0</v>
      </c>
      <c r="N1557" s="25" t="s">
        <v>74</v>
      </c>
      <c r="O1557" s="32">
        <f>M1557*AA1557</f>
        <v>0</v>
      </c>
      <c r="P1557" s="1">
        <v>3</v>
      </c>
      <c r="AA1557" s="1">
        <f>IF(P1557=1,$O$3,IF(P1557=2,$O$4,$O$5))</f>
        <v>0</v>
      </c>
    </row>
    <row r="1558">
      <c r="A1558" s="1" t="s">
        <v>75</v>
      </c>
      <c r="E1558" s="27" t="s">
        <v>71</v>
      </c>
    </row>
    <row r="1559">
      <c r="A1559" s="1" t="s">
        <v>76</v>
      </c>
    </row>
    <row r="1560" ht="127.5">
      <c r="A1560" s="1" t="s">
        <v>78</v>
      </c>
      <c r="E1560" s="27" t="s">
        <v>601</v>
      </c>
    </row>
    <row r="1561">
      <c r="A1561" s="1" t="s">
        <v>69</v>
      </c>
      <c r="B1561" s="1">
        <v>16</v>
      </c>
      <c r="C1561" s="26" t="s">
        <v>1727</v>
      </c>
      <c r="D1561" t="s">
        <v>71</v>
      </c>
      <c r="E1561" s="27" t="s">
        <v>1728</v>
      </c>
      <c r="F1561" s="28" t="s">
        <v>330</v>
      </c>
      <c r="G1561" s="29">
        <v>2800</v>
      </c>
      <c r="H1561" s="28">
        <v>0</v>
      </c>
      <c r="I1561" s="30">
        <f>ROUND(G1561*H1561,P4)</f>
        <v>0</v>
      </c>
      <c r="L1561" s="31">
        <v>0</v>
      </c>
      <c r="M1561" s="24">
        <f>ROUND(G1561*L1561,P4)</f>
        <v>0</v>
      </c>
      <c r="N1561" s="25" t="s">
        <v>74</v>
      </c>
      <c r="O1561" s="32">
        <f>M1561*AA1561</f>
        <v>0</v>
      </c>
      <c r="P1561" s="1">
        <v>3</v>
      </c>
      <c r="AA1561" s="1">
        <f>IF(P1561=1,$O$3,IF(P1561=2,$O$4,$O$5))</f>
        <v>0</v>
      </c>
    </row>
    <row r="1562">
      <c r="A1562" s="1" t="s">
        <v>75</v>
      </c>
      <c r="E1562" s="27" t="s">
        <v>71</v>
      </c>
    </row>
    <row r="1563" ht="38.25">
      <c r="A1563" s="1" t="s">
        <v>76</v>
      </c>
      <c r="E1563" s="33" t="s">
        <v>1729</v>
      </c>
    </row>
    <row r="1564" ht="153">
      <c r="A1564" s="1" t="s">
        <v>78</v>
      </c>
      <c r="E1564" s="27" t="s">
        <v>1681</v>
      </c>
    </row>
    <row r="1565">
      <c r="A1565" s="1" t="s">
        <v>69</v>
      </c>
      <c r="B1565" s="1">
        <v>17</v>
      </c>
      <c r="C1565" s="26" t="s">
        <v>1730</v>
      </c>
      <c r="D1565" t="s">
        <v>71</v>
      </c>
      <c r="E1565" s="27" t="s">
        <v>1731</v>
      </c>
      <c r="F1565" s="28" t="s">
        <v>96</v>
      </c>
      <c r="G1565" s="29">
        <v>4</v>
      </c>
      <c r="H1565" s="28">
        <v>0</v>
      </c>
      <c r="I1565" s="30">
        <f>ROUND(G1565*H1565,P4)</f>
        <v>0</v>
      </c>
      <c r="L1565" s="31">
        <v>0</v>
      </c>
      <c r="M1565" s="24">
        <f>ROUND(G1565*L1565,P4)</f>
        <v>0</v>
      </c>
      <c r="N1565" s="25" t="s">
        <v>74</v>
      </c>
      <c r="O1565" s="32">
        <f>M1565*AA1565</f>
        <v>0</v>
      </c>
      <c r="P1565" s="1">
        <v>3</v>
      </c>
      <c r="AA1565" s="1">
        <f>IF(P1565=1,$O$3,IF(P1565=2,$O$4,$O$5))</f>
        <v>0</v>
      </c>
    </row>
    <row r="1566">
      <c r="A1566" s="1" t="s">
        <v>75</v>
      </c>
      <c r="E1566" s="27" t="s">
        <v>71</v>
      </c>
    </row>
    <row r="1567">
      <c r="A1567" s="1" t="s">
        <v>76</v>
      </c>
    </row>
    <row r="1568" ht="153">
      <c r="A1568" s="1" t="s">
        <v>78</v>
      </c>
      <c r="E1568" s="27" t="s">
        <v>1680</v>
      </c>
    </row>
    <row r="1569">
      <c r="A1569" s="1" t="s">
        <v>69</v>
      </c>
      <c r="B1569" s="1">
        <v>18</v>
      </c>
      <c r="C1569" s="26" t="s">
        <v>1732</v>
      </c>
      <c r="D1569" t="s">
        <v>71</v>
      </c>
      <c r="E1569" s="27" t="s">
        <v>1733</v>
      </c>
      <c r="F1569" s="28" t="s">
        <v>96</v>
      </c>
      <c r="G1569" s="29">
        <v>4</v>
      </c>
      <c r="H1569" s="28">
        <v>0</v>
      </c>
      <c r="I1569" s="30">
        <f>ROUND(G1569*H1569,P4)</f>
        <v>0</v>
      </c>
      <c r="L1569" s="31">
        <v>0</v>
      </c>
      <c r="M1569" s="24">
        <f>ROUND(G1569*L1569,P4)</f>
        <v>0</v>
      </c>
      <c r="N1569" s="25" t="s">
        <v>74</v>
      </c>
      <c r="O1569" s="32">
        <f>M1569*AA1569</f>
        <v>0</v>
      </c>
      <c r="P1569" s="1">
        <v>3</v>
      </c>
      <c r="AA1569" s="1">
        <f>IF(P1569=1,$O$3,IF(P1569=2,$O$4,$O$5))</f>
        <v>0</v>
      </c>
    </row>
    <row r="1570">
      <c r="A1570" s="1" t="s">
        <v>75</v>
      </c>
      <c r="E1570" s="27" t="s">
        <v>71</v>
      </c>
    </row>
    <row r="1571">
      <c r="A1571" s="1" t="s">
        <v>76</v>
      </c>
    </row>
    <row r="1572" ht="127.5">
      <c r="A1572" s="1" t="s">
        <v>78</v>
      </c>
      <c r="E1572" s="27" t="s">
        <v>601</v>
      </c>
    </row>
    <row r="1573">
      <c r="A1573" s="1" t="s">
        <v>69</v>
      </c>
      <c r="B1573" s="1">
        <v>19</v>
      </c>
      <c r="C1573" s="26" t="s">
        <v>1705</v>
      </c>
      <c r="D1573" t="s">
        <v>406</v>
      </c>
      <c r="E1573" s="27" t="s">
        <v>1706</v>
      </c>
      <c r="F1573" s="28" t="s">
        <v>96</v>
      </c>
      <c r="G1573" s="29">
        <v>2</v>
      </c>
      <c r="H1573" s="28">
        <v>0</v>
      </c>
      <c r="I1573" s="30">
        <f>ROUND(G1573*H1573,P4)</f>
        <v>0</v>
      </c>
      <c r="L1573" s="31">
        <v>0</v>
      </c>
      <c r="M1573" s="24">
        <f>ROUND(G1573*L1573,P4)</f>
        <v>0</v>
      </c>
      <c r="N1573" s="25" t="s">
        <v>290</v>
      </c>
      <c r="O1573" s="32">
        <f>M1573*AA1573</f>
        <v>0</v>
      </c>
      <c r="P1573" s="1">
        <v>1</v>
      </c>
      <c r="AA1573" s="1">
        <f>IF(P1573=1,$O$3,IF(P1573=2,$O$4,$O$5))</f>
        <v>0</v>
      </c>
    </row>
    <row r="1574">
      <c r="A1574" s="1" t="s">
        <v>75</v>
      </c>
      <c r="E1574" s="27" t="s">
        <v>71</v>
      </c>
    </row>
    <row r="1575">
      <c r="A1575" s="1" t="s">
        <v>76</v>
      </c>
    </row>
    <row r="1576" ht="178.5">
      <c r="A1576" s="1" t="s">
        <v>78</v>
      </c>
      <c r="E1576" s="27" t="s">
        <v>1707</v>
      </c>
    </row>
    <row r="1577">
      <c r="A1577" s="1" t="s">
        <v>69</v>
      </c>
      <c r="B1577" s="1">
        <v>20</v>
      </c>
      <c r="C1577" s="26" t="s">
        <v>1708</v>
      </c>
      <c r="D1577" t="s">
        <v>406</v>
      </c>
      <c r="E1577" s="27" t="s">
        <v>1709</v>
      </c>
      <c r="F1577" s="28" t="s">
        <v>96</v>
      </c>
      <c r="G1577" s="29">
        <v>2</v>
      </c>
      <c r="H1577" s="28">
        <v>0</v>
      </c>
      <c r="I1577" s="30">
        <f>ROUND(G1577*H1577,P4)</f>
        <v>0</v>
      </c>
      <c r="L1577" s="31">
        <v>0</v>
      </c>
      <c r="M1577" s="24">
        <f>ROUND(G1577*L1577,P4)</f>
        <v>0</v>
      </c>
      <c r="N1577" s="25" t="s">
        <v>290</v>
      </c>
      <c r="O1577" s="32">
        <f>M1577*AA1577</f>
        <v>0</v>
      </c>
      <c r="P1577" s="1">
        <v>1</v>
      </c>
      <c r="AA1577" s="1">
        <f>IF(P1577=1,$O$3,IF(P1577=2,$O$4,$O$5))</f>
        <v>0</v>
      </c>
    </row>
    <row r="1578">
      <c r="A1578" s="1" t="s">
        <v>75</v>
      </c>
      <c r="E1578" s="27" t="s">
        <v>71</v>
      </c>
    </row>
    <row r="1579">
      <c r="A1579" s="1" t="s">
        <v>76</v>
      </c>
    </row>
    <row r="1580" ht="127.5">
      <c r="A1580" s="1" t="s">
        <v>78</v>
      </c>
      <c r="E1580" s="27" t="s">
        <v>1710</v>
      </c>
    </row>
    <row r="1581">
      <c r="A1581" s="1" t="s">
        <v>1645</v>
      </c>
      <c r="C1581" s="22" t="s">
        <v>1734</v>
      </c>
      <c r="E1581" s="23" t="s">
        <v>1735</v>
      </c>
      <c r="L1581" s="24">
        <f>L1582+L1595</f>
        <v>0</v>
      </c>
      <c r="M1581" s="24">
        <f>M1582+M1595</f>
        <v>0</v>
      </c>
      <c r="N1581" s="25"/>
    </row>
    <row r="1582">
      <c r="A1582" s="1" t="s">
        <v>66</v>
      </c>
      <c r="C1582" s="22" t="s">
        <v>67</v>
      </c>
      <c r="E1582" s="23" t="s">
        <v>68</v>
      </c>
      <c r="L1582" s="24">
        <f>SUMIFS(L1583:L1594,A1583:A1594,"P")</f>
        <v>0</v>
      </c>
      <c r="M1582" s="24">
        <f>SUMIFS(M1583:M1594,A1583:A1594,"P")</f>
        <v>0</v>
      </c>
      <c r="N1582" s="25"/>
    </row>
    <row r="1583">
      <c r="A1583" s="1" t="s">
        <v>69</v>
      </c>
      <c r="B1583" s="1">
        <v>1</v>
      </c>
      <c r="C1583" s="26" t="s">
        <v>1648</v>
      </c>
      <c r="D1583" t="s">
        <v>71</v>
      </c>
      <c r="E1583" s="27" t="s">
        <v>1649</v>
      </c>
      <c r="F1583" s="28" t="s">
        <v>73</v>
      </c>
      <c r="G1583" s="29">
        <v>144</v>
      </c>
      <c r="H1583" s="28">
        <v>0</v>
      </c>
      <c r="I1583" s="30">
        <f>ROUND(G1583*H1583,P4)</f>
        <v>0</v>
      </c>
      <c r="L1583" s="31">
        <v>0</v>
      </c>
      <c r="M1583" s="24">
        <f>ROUND(G1583*L1583,P4)</f>
        <v>0</v>
      </c>
      <c r="N1583" s="25" t="s">
        <v>74</v>
      </c>
      <c r="O1583" s="32">
        <f>M1583*AA1583</f>
        <v>0</v>
      </c>
      <c r="P1583" s="1">
        <v>3</v>
      </c>
      <c r="AA1583" s="1">
        <f>IF(P1583=1,$O$3,IF(P1583=2,$O$4,$O$5))</f>
        <v>0</v>
      </c>
    </row>
    <row r="1584">
      <c r="A1584" s="1" t="s">
        <v>75</v>
      </c>
      <c r="E1584" s="27" t="s">
        <v>71</v>
      </c>
    </row>
    <row r="1585" ht="63.75">
      <c r="A1585" s="1" t="s">
        <v>76</v>
      </c>
      <c r="E1585" s="33" t="s">
        <v>1736</v>
      </c>
    </row>
    <row r="1586" ht="318.75">
      <c r="A1586" s="1" t="s">
        <v>78</v>
      </c>
      <c r="E1586" s="27" t="s">
        <v>1651</v>
      </c>
    </row>
    <row r="1587">
      <c r="A1587" s="1" t="s">
        <v>69</v>
      </c>
      <c r="B1587" s="1">
        <v>2</v>
      </c>
      <c r="C1587" s="26" t="s">
        <v>88</v>
      </c>
      <c r="D1587" t="s">
        <v>71</v>
      </c>
      <c r="E1587" s="27" t="s">
        <v>89</v>
      </c>
      <c r="F1587" s="28" t="s">
        <v>73</v>
      </c>
      <c r="G1587" s="29">
        <v>144</v>
      </c>
      <c r="H1587" s="28">
        <v>0</v>
      </c>
      <c r="I1587" s="30">
        <f>ROUND(G1587*H1587,P4)</f>
        <v>0</v>
      </c>
      <c r="L1587" s="31">
        <v>0</v>
      </c>
      <c r="M1587" s="24">
        <f>ROUND(G1587*L1587,P4)</f>
        <v>0</v>
      </c>
      <c r="N1587" s="25" t="s">
        <v>74</v>
      </c>
      <c r="O1587" s="32">
        <f>M1587*AA1587</f>
        <v>0</v>
      </c>
      <c r="P1587" s="1">
        <v>3</v>
      </c>
      <c r="AA1587" s="1">
        <f>IF(P1587=1,$O$3,IF(P1587=2,$O$4,$O$5))</f>
        <v>0</v>
      </c>
    </row>
    <row r="1588">
      <c r="A1588" s="1" t="s">
        <v>75</v>
      </c>
      <c r="E1588" s="27" t="s">
        <v>71</v>
      </c>
    </row>
    <row r="1589" ht="63.75">
      <c r="A1589" s="1" t="s">
        <v>76</v>
      </c>
      <c r="E1589" s="33" t="s">
        <v>1736</v>
      </c>
    </row>
    <row r="1590" ht="255">
      <c r="A1590" s="1" t="s">
        <v>78</v>
      </c>
      <c r="E1590" s="27" t="s">
        <v>1652</v>
      </c>
    </row>
    <row r="1591">
      <c r="A1591" s="1" t="s">
        <v>69</v>
      </c>
      <c r="B1591" s="1">
        <v>3</v>
      </c>
      <c r="C1591" s="26" t="s">
        <v>1653</v>
      </c>
      <c r="D1591" t="s">
        <v>71</v>
      </c>
      <c r="E1591" s="27" t="s">
        <v>1654</v>
      </c>
      <c r="F1591" s="28" t="s">
        <v>1574</v>
      </c>
      <c r="G1591" s="29">
        <v>20</v>
      </c>
      <c r="H1591" s="28">
        <v>0</v>
      </c>
      <c r="I1591" s="30">
        <f>ROUND(G1591*H1591,P4)</f>
        <v>0</v>
      </c>
      <c r="L1591" s="31">
        <v>0</v>
      </c>
      <c r="M1591" s="24">
        <f>ROUND(G1591*L1591,P4)</f>
        <v>0</v>
      </c>
      <c r="N1591" s="25" t="s">
        <v>74</v>
      </c>
      <c r="O1591" s="32">
        <f>M1591*AA1591</f>
        <v>0</v>
      </c>
      <c r="P1591" s="1">
        <v>3</v>
      </c>
      <c r="AA1591" s="1">
        <f>IF(P1591=1,$O$3,IF(P1591=2,$O$4,$O$5))</f>
        <v>0</v>
      </c>
    </row>
    <row r="1592">
      <c r="A1592" s="1" t="s">
        <v>75</v>
      </c>
      <c r="E1592" s="27" t="s">
        <v>71</v>
      </c>
    </row>
    <row r="1593">
      <c r="A1593" s="1" t="s">
        <v>76</v>
      </c>
    </row>
    <row r="1594" ht="38.25">
      <c r="A1594" s="1" t="s">
        <v>78</v>
      </c>
      <c r="E1594" s="27" t="s">
        <v>1655</v>
      </c>
    </row>
    <row r="1595">
      <c r="A1595" s="1" t="s">
        <v>66</v>
      </c>
      <c r="C1595" s="22" t="s">
        <v>92</v>
      </c>
      <c r="E1595" s="23" t="s">
        <v>93</v>
      </c>
      <c r="L1595" s="24">
        <f>SUMIFS(L1596:L1699,A1596:A1699,"P")</f>
        <v>0</v>
      </c>
      <c r="M1595" s="24">
        <f>SUMIFS(M1596:M1699,A1596:A1699,"P")</f>
        <v>0</v>
      </c>
      <c r="N1595" s="25"/>
    </row>
    <row r="1596">
      <c r="A1596" s="1" t="s">
        <v>69</v>
      </c>
      <c r="B1596" s="1">
        <v>4</v>
      </c>
      <c r="C1596" s="26" t="s">
        <v>1656</v>
      </c>
      <c r="D1596" t="s">
        <v>71</v>
      </c>
      <c r="E1596" s="27" t="s">
        <v>1657</v>
      </c>
      <c r="F1596" s="28" t="s">
        <v>96</v>
      </c>
      <c r="G1596" s="29">
        <v>2</v>
      </c>
      <c r="H1596" s="28">
        <v>0</v>
      </c>
      <c r="I1596" s="30">
        <f>ROUND(G1596*H1596,P4)</f>
        <v>0</v>
      </c>
      <c r="L1596" s="31">
        <v>0</v>
      </c>
      <c r="M1596" s="24">
        <f>ROUND(G1596*L1596,P4)</f>
        <v>0</v>
      </c>
      <c r="N1596" s="25" t="s">
        <v>74</v>
      </c>
      <c r="O1596" s="32">
        <f>M1596*AA1596</f>
        <v>0</v>
      </c>
      <c r="P1596" s="1">
        <v>3</v>
      </c>
      <c r="AA1596" s="1">
        <f>IF(P1596=1,$O$3,IF(P1596=2,$O$4,$O$5))</f>
        <v>0</v>
      </c>
    </row>
    <row r="1597">
      <c r="A1597" s="1" t="s">
        <v>75</v>
      </c>
      <c r="E1597" s="27" t="s">
        <v>71</v>
      </c>
    </row>
    <row r="1598">
      <c r="A1598" s="1" t="s">
        <v>76</v>
      </c>
    </row>
    <row r="1599" ht="76.5">
      <c r="A1599" s="1" t="s">
        <v>78</v>
      </c>
      <c r="E1599" s="27" t="s">
        <v>1658</v>
      </c>
    </row>
    <row r="1600">
      <c r="A1600" s="1" t="s">
        <v>69</v>
      </c>
      <c r="B1600" s="1">
        <v>5</v>
      </c>
      <c r="C1600" s="26" t="s">
        <v>1659</v>
      </c>
      <c r="D1600" t="s">
        <v>71</v>
      </c>
      <c r="E1600" s="27" t="s">
        <v>1660</v>
      </c>
      <c r="F1600" s="28" t="s">
        <v>330</v>
      </c>
      <c r="G1600" s="29">
        <v>120</v>
      </c>
      <c r="H1600" s="28">
        <v>0</v>
      </c>
      <c r="I1600" s="30">
        <f>ROUND(G1600*H1600,P4)</f>
        <v>0</v>
      </c>
      <c r="L1600" s="31">
        <v>0</v>
      </c>
      <c r="M1600" s="24">
        <f>ROUND(G1600*L1600,P4)</f>
        <v>0</v>
      </c>
      <c r="N1600" s="25" t="s">
        <v>74</v>
      </c>
      <c r="O1600" s="32">
        <f>M1600*AA1600</f>
        <v>0</v>
      </c>
      <c r="P1600" s="1">
        <v>3</v>
      </c>
      <c r="AA1600" s="1">
        <f>IF(P1600=1,$O$3,IF(P1600=2,$O$4,$O$5))</f>
        <v>0</v>
      </c>
    </row>
    <row r="1601">
      <c r="A1601" s="1" t="s">
        <v>75</v>
      </c>
      <c r="E1601" s="27" t="s">
        <v>71</v>
      </c>
    </row>
    <row r="1602">
      <c r="A1602" s="1" t="s">
        <v>76</v>
      </c>
    </row>
    <row r="1603" ht="76.5">
      <c r="A1603" s="1" t="s">
        <v>78</v>
      </c>
      <c r="E1603" s="27" t="s">
        <v>1719</v>
      </c>
    </row>
    <row r="1604">
      <c r="A1604" s="1" t="s">
        <v>69</v>
      </c>
      <c r="B1604" s="1">
        <v>6</v>
      </c>
      <c r="C1604" s="26" t="s">
        <v>1717</v>
      </c>
      <c r="D1604" t="s">
        <v>71</v>
      </c>
      <c r="E1604" s="27" t="s">
        <v>1718</v>
      </c>
      <c r="F1604" s="28" t="s">
        <v>330</v>
      </c>
      <c r="G1604" s="29">
        <v>120</v>
      </c>
      <c r="H1604" s="28">
        <v>0</v>
      </c>
      <c r="I1604" s="30">
        <f>ROUND(G1604*H1604,P4)</f>
        <v>0</v>
      </c>
      <c r="L1604" s="31">
        <v>0</v>
      </c>
      <c r="M1604" s="24">
        <f>ROUND(G1604*L1604,P4)</f>
        <v>0</v>
      </c>
      <c r="N1604" s="25" t="s">
        <v>74</v>
      </c>
      <c r="O1604" s="32">
        <f>M1604*AA1604</f>
        <v>0</v>
      </c>
      <c r="P1604" s="1">
        <v>3</v>
      </c>
      <c r="AA1604" s="1">
        <f>IF(P1604=1,$O$3,IF(P1604=2,$O$4,$O$5))</f>
        <v>0</v>
      </c>
    </row>
    <row r="1605">
      <c r="A1605" s="1" t="s">
        <v>75</v>
      </c>
      <c r="E1605" s="27" t="s">
        <v>71</v>
      </c>
    </row>
    <row r="1606">
      <c r="A1606" s="1" t="s">
        <v>76</v>
      </c>
    </row>
    <row r="1607" ht="76.5">
      <c r="A1607" s="1" t="s">
        <v>78</v>
      </c>
      <c r="E1607" s="27" t="s">
        <v>1719</v>
      </c>
    </row>
    <row r="1608">
      <c r="A1608" s="1" t="s">
        <v>69</v>
      </c>
      <c r="B1608" s="1">
        <v>7</v>
      </c>
      <c r="C1608" s="26" t="s">
        <v>332</v>
      </c>
      <c r="D1608" t="s">
        <v>71</v>
      </c>
      <c r="E1608" s="27" t="s">
        <v>333</v>
      </c>
      <c r="F1608" s="28" t="s">
        <v>330</v>
      </c>
      <c r="G1608" s="29">
        <v>120</v>
      </c>
      <c r="H1608" s="28">
        <v>0</v>
      </c>
      <c r="I1608" s="30">
        <f>ROUND(G1608*H1608,P4)</f>
        <v>0</v>
      </c>
      <c r="L1608" s="31">
        <v>0</v>
      </c>
      <c r="M1608" s="24">
        <f>ROUND(G1608*L1608,P4)</f>
        <v>0</v>
      </c>
      <c r="N1608" s="25" t="s">
        <v>74</v>
      </c>
      <c r="O1608" s="32">
        <f>M1608*AA1608</f>
        <v>0</v>
      </c>
      <c r="P1608" s="1">
        <v>3</v>
      </c>
      <c r="AA1608" s="1">
        <f>IF(P1608=1,$O$3,IF(P1608=2,$O$4,$O$5))</f>
        <v>0</v>
      </c>
    </row>
    <row r="1609">
      <c r="A1609" s="1" t="s">
        <v>75</v>
      </c>
      <c r="E1609" s="27" t="s">
        <v>71</v>
      </c>
    </row>
    <row r="1610">
      <c r="A1610" s="1" t="s">
        <v>76</v>
      </c>
    </row>
    <row r="1611" ht="89.25">
      <c r="A1611" s="1" t="s">
        <v>78</v>
      </c>
      <c r="E1611" s="27" t="s">
        <v>1737</v>
      </c>
    </row>
    <row r="1612">
      <c r="A1612" s="1" t="s">
        <v>69</v>
      </c>
      <c r="B1612" s="1">
        <v>8</v>
      </c>
      <c r="C1612" s="26" t="s">
        <v>1738</v>
      </c>
      <c r="D1612" t="s">
        <v>71</v>
      </c>
      <c r="E1612" s="27" t="s">
        <v>1739</v>
      </c>
      <c r="F1612" s="28" t="s">
        <v>330</v>
      </c>
      <c r="G1612" s="29">
        <v>120</v>
      </c>
      <c r="H1612" s="28">
        <v>0</v>
      </c>
      <c r="I1612" s="30">
        <f>ROUND(G1612*H1612,P4)</f>
        <v>0</v>
      </c>
      <c r="L1612" s="31">
        <v>0</v>
      </c>
      <c r="M1612" s="24">
        <f>ROUND(G1612*L1612,P4)</f>
        <v>0</v>
      </c>
      <c r="N1612" s="25" t="s">
        <v>74</v>
      </c>
      <c r="O1612" s="32">
        <f>M1612*AA1612</f>
        <v>0</v>
      </c>
      <c r="P1612" s="1">
        <v>3</v>
      </c>
      <c r="AA1612" s="1">
        <f>IF(P1612=1,$O$3,IF(P1612=2,$O$4,$O$5))</f>
        <v>0</v>
      </c>
    </row>
    <row r="1613">
      <c r="A1613" s="1" t="s">
        <v>75</v>
      </c>
      <c r="E1613" s="27" t="s">
        <v>71</v>
      </c>
    </row>
    <row r="1614">
      <c r="A1614" s="1" t="s">
        <v>76</v>
      </c>
    </row>
    <row r="1615" ht="76.5">
      <c r="A1615" s="1" t="s">
        <v>78</v>
      </c>
      <c r="E1615" s="27" t="s">
        <v>1740</v>
      </c>
    </row>
    <row r="1616">
      <c r="A1616" s="1" t="s">
        <v>69</v>
      </c>
      <c r="B1616" s="1">
        <v>9</v>
      </c>
      <c r="C1616" s="26" t="s">
        <v>1741</v>
      </c>
      <c r="D1616" t="s">
        <v>71</v>
      </c>
      <c r="E1616" s="27" t="s">
        <v>1742</v>
      </c>
      <c r="F1616" s="28" t="s">
        <v>330</v>
      </c>
      <c r="G1616" s="29">
        <v>120</v>
      </c>
      <c r="H1616" s="28">
        <v>0</v>
      </c>
      <c r="I1616" s="30">
        <f>ROUND(G1616*H1616,P4)</f>
        <v>0</v>
      </c>
      <c r="L1616" s="31">
        <v>0</v>
      </c>
      <c r="M1616" s="24">
        <f>ROUND(G1616*L1616,P4)</f>
        <v>0</v>
      </c>
      <c r="N1616" s="25" t="s">
        <v>74</v>
      </c>
      <c r="O1616" s="32">
        <f>M1616*AA1616</f>
        <v>0</v>
      </c>
      <c r="P1616" s="1">
        <v>3</v>
      </c>
      <c r="AA1616" s="1">
        <f>IF(P1616=1,$O$3,IF(P1616=2,$O$4,$O$5))</f>
        <v>0</v>
      </c>
    </row>
    <row r="1617">
      <c r="A1617" s="1" t="s">
        <v>75</v>
      </c>
      <c r="E1617" s="27" t="s">
        <v>71</v>
      </c>
    </row>
    <row r="1618">
      <c r="A1618" s="1" t="s">
        <v>76</v>
      </c>
    </row>
    <row r="1619" ht="76.5">
      <c r="A1619" s="1" t="s">
        <v>78</v>
      </c>
      <c r="E1619" s="27" t="s">
        <v>1743</v>
      </c>
    </row>
    <row r="1620" ht="25.5">
      <c r="A1620" s="1" t="s">
        <v>69</v>
      </c>
      <c r="B1620" s="1">
        <v>10</v>
      </c>
      <c r="C1620" s="26" t="s">
        <v>1744</v>
      </c>
      <c r="D1620" t="s">
        <v>71</v>
      </c>
      <c r="E1620" s="27" t="s">
        <v>1745</v>
      </c>
      <c r="F1620" s="28" t="s">
        <v>330</v>
      </c>
      <c r="G1620" s="29">
        <v>120</v>
      </c>
      <c r="H1620" s="28">
        <v>0</v>
      </c>
      <c r="I1620" s="30">
        <f>ROUND(G1620*H1620,P4)</f>
        <v>0</v>
      </c>
      <c r="L1620" s="31">
        <v>0</v>
      </c>
      <c r="M1620" s="24">
        <f>ROUND(G1620*L1620,P4)</f>
        <v>0</v>
      </c>
      <c r="N1620" s="25" t="s">
        <v>74</v>
      </c>
      <c r="O1620" s="32">
        <f>M1620*AA1620</f>
        <v>0</v>
      </c>
      <c r="P1620" s="1">
        <v>3</v>
      </c>
      <c r="AA1620" s="1">
        <f>IF(P1620=1,$O$3,IF(P1620=2,$O$4,$O$5))</f>
        <v>0</v>
      </c>
    </row>
    <row r="1621">
      <c r="A1621" s="1" t="s">
        <v>75</v>
      </c>
      <c r="E1621" s="27" t="s">
        <v>71</v>
      </c>
    </row>
    <row r="1622">
      <c r="A1622" s="1" t="s">
        <v>76</v>
      </c>
    </row>
    <row r="1623" ht="76.5">
      <c r="A1623" s="1" t="s">
        <v>78</v>
      </c>
      <c r="E1623" s="27" t="s">
        <v>1746</v>
      </c>
    </row>
    <row r="1624" ht="25.5">
      <c r="A1624" s="1" t="s">
        <v>69</v>
      </c>
      <c r="B1624" s="1">
        <v>11</v>
      </c>
      <c r="C1624" s="26" t="s">
        <v>1720</v>
      </c>
      <c r="D1624" t="s">
        <v>71</v>
      </c>
      <c r="E1624" s="27" t="s">
        <v>1721</v>
      </c>
      <c r="F1624" s="28" t="s">
        <v>96</v>
      </c>
      <c r="G1624" s="29">
        <v>10</v>
      </c>
      <c r="H1624" s="28">
        <v>0</v>
      </c>
      <c r="I1624" s="30">
        <f>ROUND(G1624*H1624,P4)</f>
        <v>0</v>
      </c>
      <c r="L1624" s="31">
        <v>0</v>
      </c>
      <c r="M1624" s="24">
        <f>ROUND(G1624*L1624,P4)</f>
        <v>0</v>
      </c>
      <c r="N1624" s="25" t="s">
        <v>74</v>
      </c>
      <c r="O1624" s="32">
        <f>M1624*AA1624</f>
        <v>0</v>
      </c>
      <c r="P1624" s="1">
        <v>3</v>
      </c>
      <c r="AA1624" s="1">
        <f>IF(P1624=1,$O$3,IF(P1624=2,$O$4,$O$5))</f>
        <v>0</v>
      </c>
    </row>
    <row r="1625">
      <c r="A1625" s="1" t="s">
        <v>75</v>
      </c>
      <c r="E1625" s="27" t="s">
        <v>71</v>
      </c>
    </row>
    <row r="1626">
      <c r="A1626" s="1" t="s">
        <v>76</v>
      </c>
    </row>
    <row r="1627" ht="102">
      <c r="A1627" s="1" t="s">
        <v>78</v>
      </c>
      <c r="E1627" s="27" t="s">
        <v>1722</v>
      </c>
    </row>
    <row r="1628" ht="25.5">
      <c r="A1628" s="1" t="s">
        <v>69</v>
      </c>
      <c r="B1628" s="1">
        <v>12</v>
      </c>
      <c r="C1628" s="26" t="s">
        <v>1720</v>
      </c>
      <c r="D1628" t="s">
        <v>67</v>
      </c>
      <c r="E1628" s="27" t="s">
        <v>1721</v>
      </c>
      <c r="F1628" s="28" t="s">
        <v>96</v>
      </c>
      <c r="G1628" s="29">
        <v>5</v>
      </c>
      <c r="H1628" s="28">
        <v>0</v>
      </c>
      <c r="I1628" s="30">
        <f>ROUND(G1628*H1628,P4)</f>
        <v>0</v>
      </c>
      <c r="L1628" s="31">
        <v>0</v>
      </c>
      <c r="M1628" s="24">
        <f>ROUND(G1628*L1628,P4)</f>
        <v>0</v>
      </c>
      <c r="N1628" s="25" t="s">
        <v>74</v>
      </c>
      <c r="O1628" s="32">
        <f>M1628*AA1628</f>
        <v>0</v>
      </c>
      <c r="P1628" s="1">
        <v>3</v>
      </c>
      <c r="AA1628" s="1">
        <f>IF(P1628=1,$O$3,IF(P1628=2,$O$4,$O$5))</f>
        <v>0</v>
      </c>
    </row>
    <row r="1629">
      <c r="A1629" s="1" t="s">
        <v>75</v>
      </c>
      <c r="E1629" s="27" t="s">
        <v>71</v>
      </c>
    </row>
    <row r="1630">
      <c r="A1630" s="1" t="s">
        <v>76</v>
      </c>
    </row>
    <row r="1631" ht="102">
      <c r="A1631" s="1" t="s">
        <v>78</v>
      </c>
      <c r="E1631" s="27" t="s">
        <v>1722</v>
      </c>
    </row>
    <row r="1632">
      <c r="A1632" s="1" t="s">
        <v>69</v>
      </c>
      <c r="B1632" s="1">
        <v>13</v>
      </c>
      <c r="C1632" s="26" t="s">
        <v>1747</v>
      </c>
      <c r="D1632" t="s">
        <v>71</v>
      </c>
      <c r="E1632" s="27" t="s">
        <v>1748</v>
      </c>
      <c r="F1632" s="28" t="s">
        <v>330</v>
      </c>
      <c r="G1632" s="29">
        <v>500</v>
      </c>
      <c r="H1632" s="28">
        <v>0</v>
      </c>
      <c r="I1632" s="30">
        <f>ROUND(G1632*H1632,P4)</f>
        <v>0</v>
      </c>
      <c r="L1632" s="31">
        <v>0</v>
      </c>
      <c r="M1632" s="24">
        <f>ROUND(G1632*L1632,P4)</f>
        <v>0</v>
      </c>
      <c r="N1632" s="25" t="s">
        <v>74</v>
      </c>
      <c r="O1632" s="32">
        <f>M1632*AA1632</f>
        <v>0</v>
      </c>
      <c r="P1632" s="1">
        <v>3</v>
      </c>
      <c r="AA1632" s="1">
        <f>IF(P1632=1,$O$3,IF(P1632=2,$O$4,$O$5))</f>
        <v>0</v>
      </c>
    </row>
    <row r="1633">
      <c r="A1633" s="1" t="s">
        <v>75</v>
      </c>
      <c r="E1633" s="27" t="s">
        <v>71</v>
      </c>
    </row>
    <row r="1634">
      <c r="A1634" s="1" t="s">
        <v>76</v>
      </c>
    </row>
    <row r="1635" ht="89.25">
      <c r="A1635" s="1" t="s">
        <v>78</v>
      </c>
      <c r="E1635" s="27" t="s">
        <v>1749</v>
      </c>
    </row>
    <row r="1636">
      <c r="A1636" s="1" t="s">
        <v>69</v>
      </c>
      <c r="B1636" s="1">
        <v>14</v>
      </c>
      <c r="C1636" s="26" t="s">
        <v>1671</v>
      </c>
      <c r="D1636" t="s">
        <v>71</v>
      </c>
      <c r="E1636" s="27" t="s">
        <v>1672</v>
      </c>
      <c r="F1636" s="28" t="s">
        <v>356</v>
      </c>
      <c r="G1636" s="29">
        <v>72</v>
      </c>
      <c r="H1636" s="28">
        <v>0</v>
      </c>
      <c r="I1636" s="30">
        <f>ROUND(G1636*H1636,P4)</f>
        <v>0</v>
      </c>
      <c r="L1636" s="31">
        <v>0</v>
      </c>
      <c r="M1636" s="24">
        <f>ROUND(G1636*L1636,P4)</f>
        <v>0</v>
      </c>
      <c r="N1636" s="25" t="s">
        <v>74</v>
      </c>
      <c r="O1636" s="32">
        <f>M1636*AA1636</f>
        <v>0</v>
      </c>
      <c r="P1636" s="1">
        <v>3</v>
      </c>
      <c r="AA1636" s="1">
        <f>IF(P1636=1,$O$3,IF(P1636=2,$O$4,$O$5))</f>
        <v>0</v>
      </c>
    </row>
    <row r="1637">
      <c r="A1637" s="1" t="s">
        <v>75</v>
      </c>
      <c r="E1637" s="27" t="s">
        <v>71</v>
      </c>
    </row>
    <row r="1638" ht="63.75">
      <c r="A1638" s="1" t="s">
        <v>76</v>
      </c>
      <c r="E1638" s="33" t="s">
        <v>1750</v>
      </c>
    </row>
    <row r="1639" ht="153">
      <c r="A1639" s="1" t="s">
        <v>78</v>
      </c>
      <c r="E1639" s="27" t="s">
        <v>1674</v>
      </c>
    </row>
    <row r="1640">
      <c r="A1640" s="1" t="s">
        <v>69</v>
      </c>
      <c r="B1640" s="1">
        <v>15</v>
      </c>
      <c r="C1640" s="26" t="s">
        <v>359</v>
      </c>
      <c r="D1640" t="s">
        <v>71</v>
      </c>
      <c r="E1640" s="27" t="s">
        <v>360</v>
      </c>
      <c r="F1640" s="28" t="s">
        <v>330</v>
      </c>
      <c r="G1640" s="29">
        <v>500</v>
      </c>
      <c r="H1640" s="28">
        <v>0</v>
      </c>
      <c r="I1640" s="30">
        <f>ROUND(G1640*H1640,P4)</f>
        <v>0</v>
      </c>
      <c r="L1640" s="31">
        <v>0</v>
      </c>
      <c r="M1640" s="24">
        <f>ROUND(G1640*L1640,P4)</f>
        <v>0</v>
      </c>
      <c r="N1640" s="25" t="s">
        <v>74</v>
      </c>
      <c r="O1640" s="32">
        <f>M1640*AA1640</f>
        <v>0</v>
      </c>
      <c r="P1640" s="1">
        <v>3</v>
      </c>
      <c r="AA1640" s="1">
        <f>IF(P1640=1,$O$3,IF(P1640=2,$O$4,$O$5))</f>
        <v>0</v>
      </c>
    </row>
    <row r="1641">
      <c r="A1641" s="1" t="s">
        <v>75</v>
      </c>
      <c r="E1641" s="27" t="s">
        <v>71</v>
      </c>
    </row>
    <row r="1642" ht="25.5">
      <c r="A1642" s="1" t="s">
        <v>76</v>
      </c>
      <c r="E1642" s="33" t="s">
        <v>1751</v>
      </c>
    </row>
    <row r="1643" ht="127.5">
      <c r="A1643" s="1" t="s">
        <v>78</v>
      </c>
      <c r="E1643" s="27" t="s">
        <v>1676</v>
      </c>
    </row>
    <row r="1644">
      <c r="A1644" s="1" t="s">
        <v>69</v>
      </c>
      <c r="B1644" s="1">
        <v>16</v>
      </c>
      <c r="C1644" s="26" t="s">
        <v>363</v>
      </c>
      <c r="D1644" t="s">
        <v>71</v>
      </c>
      <c r="E1644" s="27" t="s">
        <v>364</v>
      </c>
      <c r="F1644" s="28" t="s">
        <v>96</v>
      </c>
      <c r="G1644" s="29">
        <v>2</v>
      </c>
      <c r="H1644" s="28">
        <v>0</v>
      </c>
      <c r="I1644" s="30">
        <f>ROUND(G1644*H1644,P4)</f>
        <v>0</v>
      </c>
      <c r="L1644" s="31">
        <v>0</v>
      </c>
      <c r="M1644" s="24">
        <f>ROUND(G1644*L1644,P4)</f>
        <v>0</v>
      </c>
      <c r="N1644" s="25" t="s">
        <v>74</v>
      </c>
      <c r="O1644" s="32">
        <f>M1644*AA1644</f>
        <v>0</v>
      </c>
      <c r="P1644" s="1">
        <v>3</v>
      </c>
      <c r="AA1644" s="1">
        <f>IF(P1644=1,$O$3,IF(P1644=2,$O$4,$O$5))</f>
        <v>0</v>
      </c>
    </row>
    <row r="1645">
      <c r="A1645" s="1" t="s">
        <v>75</v>
      </c>
      <c r="E1645" s="27" t="s">
        <v>71</v>
      </c>
    </row>
    <row r="1646">
      <c r="A1646" s="1" t="s">
        <v>76</v>
      </c>
    </row>
    <row r="1647" ht="153">
      <c r="A1647" s="1" t="s">
        <v>78</v>
      </c>
      <c r="E1647" s="27" t="s">
        <v>1680</v>
      </c>
    </row>
    <row r="1648">
      <c r="A1648" s="1" t="s">
        <v>69</v>
      </c>
      <c r="B1648" s="1">
        <v>17</v>
      </c>
      <c r="C1648" s="26" t="s">
        <v>366</v>
      </c>
      <c r="D1648" t="s">
        <v>71</v>
      </c>
      <c r="E1648" s="27" t="s">
        <v>367</v>
      </c>
      <c r="F1648" s="28" t="s">
        <v>96</v>
      </c>
      <c r="G1648" s="29">
        <v>2</v>
      </c>
      <c r="H1648" s="28">
        <v>0</v>
      </c>
      <c r="I1648" s="30">
        <f>ROUND(G1648*H1648,P4)</f>
        <v>0</v>
      </c>
      <c r="L1648" s="31">
        <v>0</v>
      </c>
      <c r="M1648" s="24">
        <f>ROUND(G1648*L1648,P4)</f>
        <v>0</v>
      </c>
      <c r="N1648" s="25" t="s">
        <v>74</v>
      </c>
      <c r="O1648" s="32">
        <f>M1648*AA1648</f>
        <v>0</v>
      </c>
      <c r="P1648" s="1">
        <v>3</v>
      </c>
      <c r="AA1648" s="1">
        <f>IF(P1648=1,$O$3,IF(P1648=2,$O$4,$O$5))</f>
        <v>0</v>
      </c>
    </row>
    <row r="1649">
      <c r="A1649" s="1" t="s">
        <v>75</v>
      </c>
      <c r="E1649" s="27" t="s">
        <v>71</v>
      </c>
    </row>
    <row r="1650">
      <c r="A1650" s="1" t="s">
        <v>76</v>
      </c>
    </row>
    <row r="1651" ht="127.5">
      <c r="A1651" s="1" t="s">
        <v>78</v>
      </c>
      <c r="E1651" s="27" t="s">
        <v>601</v>
      </c>
    </row>
    <row r="1652">
      <c r="A1652" s="1" t="s">
        <v>69</v>
      </c>
      <c r="B1652" s="1">
        <v>18</v>
      </c>
      <c r="C1652" s="26" t="s">
        <v>368</v>
      </c>
      <c r="D1652" t="s">
        <v>71</v>
      </c>
      <c r="E1652" s="27" t="s">
        <v>369</v>
      </c>
      <c r="F1652" s="28" t="s">
        <v>330</v>
      </c>
      <c r="G1652" s="29">
        <v>500</v>
      </c>
      <c r="H1652" s="28">
        <v>0</v>
      </c>
      <c r="I1652" s="30">
        <f>ROUND(G1652*H1652,P4)</f>
        <v>0</v>
      </c>
      <c r="L1652" s="31">
        <v>0</v>
      </c>
      <c r="M1652" s="24">
        <f>ROUND(G1652*L1652,P4)</f>
        <v>0</v>
      </c>
      <c r="N1652" s="25" t="s">
        <v>74</v>
      </c>
      <c r="O1652" s="32">
        <f>M1652*AA1652</f>
        <v>0</v>
      </c>
      <c r="P1652" s="1">
        <v>3</v>
      </c>
      <c r="AA1652" s="1">
        <f>IF(P1652=1,$O$3,IF(P1652=2,$O$4,$O$5))</f>
        <v>0</v>
      </c>
    </row>
    <row r="1653">
      <c r="A1653" s="1" t="s">
        <v>75</v>
      </c>
      <c r="E1653" s="27" t="s">
        <v>71</v>
      </c>
    </row>
    <row r="1654">
      <c r="A1654" s="1" t="s">
        <v>76</v>
      </c>
    </row>
    <row r="1655" ht="153">
      <c r="A1655" s="1" t="s">
        <v>78</v>
      </c>
      <c r="E1655" s="27" t="s">
        <v>1681</v>
      </c>
    </row>
    <row r="1656">
      <c r="A1656" s="1" t="s">
        <v>69</v>
      </c>
      <c r="B1656" s="1">
        <v>19</v>
      </c>
      <c r="C1656" s="26" t="s">
        <v>372</v>
      </c>
      <c r="D1656" t="s">
        <v>71</v>
      </c>
      <c r="E1656" s="27" t="s">
        <v>373</v>
      </c>
      <c r="F1656" s="28" t="s">
        <v>330</v>
      </c>
      <c r="G1656" s="29">
        <v>500</v>
      </c>
      <c r="H1656" s="28">
        <v>0</v>
      </c>
      <c r="I1656" s="30">
        <f>ROUND(G1656*H1656,P4)</f>
        <v>0</v>
      </c>
      <c r="L1656" s="31">
        <v>0</v>
      </c>
      <c r="M1656" s="24">
        <f>ROUND(G1656*L1656,P4)</f>
        <v>0</v>
      </c>
      <c r="N1656" s="25" t="s">
        <v>74</v>
      </c>
      <c r="O1656" s="32">
        <f>M1656*AA1656</f>
        <v>0</v>
      </c>
      <c r="P1656" s="1">
        <v>3</v>
      </c>
      <c r="AA1656" s="1">
        <f>IF(P1656=1,$O$3,IF(P1656=2,$O$4,$O$5))</f>
        <v>0</v>
      </c>
    </row>
    <row r="1657">
      <c r="A1657" s="1" t="s">
        <v>75</v>
      </c>
      <c r="E1657" s="27" t="s">
        <v>71</v>
      </c>
    </row>
    <row r="1658">
      <c r="A1658" s="1" t="s">
        <v>76</v>
      </c>
    </row>
    <row r="1659" ht="127.5">
      <c r="A1659" s="1" t="s">
        <v>78</v>
      </c>
      <c r="E1659" s="27" t="s">
        <v>1670</v>
      </c>
    </row>
    <row r="1660">
      <c r="A1660" s="1" t="s">
        <v>69</v>
      </c>
      <c r="B1660" s="1">
        <v>20</v>
      </c>
      <c r="C1660" s="26" t="s">
        <v>1723</v>
      </c>
      <c r="D1660" t="s">
        <v>71</v>
      </c>
      <c r="E1660" s="27" t="s">
        <v>1724</v>
      </c>
      <c r="F1660" s="28" t="s">
        <v>330</v>
      </c>
      <c r="G1660" s="29">
        <v>50</v>
      </c>
      <c r="H1660" s="28">
        <v>0</v>
      </c>
      <c r="I1660" s="30">
        <f>ROUND(G1660*H1660,P4)</f>
        <v>0</v>
      </c>
      <c r="L1660" s="31">
        <v>0</v>
      </c>
      <c r="M1660" s="24">
        <f>ROUND(G1660*L1660,P4)</f>
        <v>0</v>
      </c>
      <c r="N1660" s="25" t="s">
        <v>74</v>
      </c>
      <c r="O1660" s="32">
        <f>M1660*AA1660</f>
        <v>0</v>
      </c>
      <c r="P1660" s="1">
        <v>3</v>
      </c>
      <c r="AA1660" s="1">
        <f>IF(P1660=1,$O$3,IF(P1660=2,$O$4,$O$5))</f>
        <v>0</v>
      </c>
    </row>
    <row r="1661">
      <c r="A1661" s="1" t="s">
        <v>75</v>
      </c>
      <c r="E1661" s="27" t="s">
        <v>71</v>
      </c>
    </row>
    <row r="1662">
      <c r="A1662" s="1" t="s">
        <v>76</v>
      </c>
    </row>
    <row r="1663" ht="153">
      <c r="A1663" s="1" t="s">
        <v>78</v>
      </c>
      <c r="E1663" s="27" t="s">
        <v>1681</v>
      </c>
    </row>
    <row r="1664">
      <c r="A1664" s="1" t="s">
        <v>69</v>
      </c>
      <c r="B1664" s="1">
        <v>21</v>
      </c>
      <c r="C1664" s="26" t="s">
        <v>1725</v>
      </c>
      <c r="D1664" t="s">
        <v>71</v>
      </c>
      <c r="E1664" s="27" t="s">
        <v>1726</v>
      </c>
      <c r="F1664" s="28" t="s">
        <v>330</v>
      </c>
      <c r="G1664" s="29">
        <v>50</v>
      </c>
      <c r="H1664" s="28">
        <v>0</v>
      </c>
      <c r="I1664" s="30">
        <f>ROUND(G1664*H1664,P4)</f>
        <v>0</v>
      </c>
      <c r="L1664" s="31">
        <v>0</v>
      </c>
      <c r="M1664" s="24">
        <f>ROUND(G1664*L1664,P4)</f>
        <v>0</v>
      </c>
      <c r="N1664" s="25" t="s">
        <v>74</v>
      </c>
      <c r="O1664" s="32">
        <f>M1664*AA1664</f>
        <v>0</v>
      </c>
      <c r="P1664" s="1">
        <v>3</v>
      </c>
      <c r="AA1664" s="1">
        <f>IF(P1664=1,$O$3,IF(P1664=2,$O$4,$O$5))</f>
        <v>0</v>
      </c>
    </row>
    <row r="1665">
      <c r="A1665" s="1" t="s">
        <v>75</v>
      </c>
      <c r="E1665" s="27" t="s">
        <v>71</v>
      </c>
    </row>
    <row r="1666">
      <c r="A1666" s="1" t="s">
        <v>76</v>
      </c>
    </row>
    <row r="1667" ht="127.5">
      <c r="A1667" s="1" t="s">
        <v>78</v>
      </c>
      <c r="E1667" s="27" t="s">
        <v>1670</v>
      </c>
    </row>
    <row r="1668">
      <c r="A1668" s="1" t="s">
        <v>69</v>
      </c>
      <c r="B1668" s="1">
        <v>22</v>
      </c>
      <c r="C1668" s="26" t="s">
        <v>375</v>
      </c>
      <c r="D1668" t="s">
        <v>71</v>
      </c>
      <c r="E1668" s="27" t="s">
        <v>376</v>
      </c>
      <c r="F1668" s="28" t="s">
        <v>377</v>
      </c>
      <c r="G1668" s="29">
        <v>2</v>
      </c>
      <c r="H1668" s="28">
        <v>0</v>
      </c>
      <c r="I1668" s="30">
        <f>ROUND(G1668*H1668,P4)</f>
        <v>0</v>
      </c>
      <c r="L1668" s="31">
        <v>0</v>
      </c>
      <c r="M1668" s="24">
        <f>ROUND(G1668*L1668,P4)</f>
        <v>0</v>
      </c>
      <c r="N1668" s="25" t="s">
        <v>74</v>
      </c>
      <c r="O1668" s="32">
        <f>M1668*AA1668</f>
        <v>0</v>
      </c>
      <c r="P1668" s="1">
        <v>3</v>
      </c>
      <c r="AA1668" s="1">
        <f>IF(P1668=1,$O$3,IF(P1668=2,$O$4,$O$5))</f>
        <v>0</v>
      </c>
    </row>
    <row r="1669">
      <c r="A1669" s="1" t="s">
        <v>75</v>
      </c>
      <c r="E1669" s="27" t="s">
        <v>71</v>
      </c>
    </row>
    <row r="1670">
      <c r="A1670" s="1" t="s">
        <v>76</v>
      </c>
    </row>
    <row r="1671" ht="140.25">
      <c r="A1671" s="1" t="s">
        <v>78</v>
      </c>
      <c r="E1671" s="27" t="s">
        <v>1682</v>
      </c>
    </row>
    <row r="1672">
      <c r="A1672" s="1" t="s">
        <v>69</v>
      </c>
      <c r="B1672" s="1">
        <v>23</v>
      </c>
      <c r="C1672" s="26" t="s">
        <v>380</v>
      </c>
      <c r="D1672" t="s">
        <v>71</v>
      </c>
      <c r="E1672" s="27" t="s">
        <v>381</v>
      </c>
      <c r="F1672" s="28" t="s">
        <v>330</v>
      </c>
      <c r="G1672" s="29">
        <v>500</v>
      </c>
      <c r="H1672" s="28">
        <v>0</v>
      </c>
      <c r="I1672" s="30">
        <f>ROUND(G1672*H1672,P4)</f>
        <v>0</v>
      </c>
      <c r="L1672" s="31">
        <v>0</v>
      </c>
      <c r="M1672" s="24">
        <f>ROUND(G1672*L1672,P4)</f>
        <v>0</v>
      </c>
      <c r="N1672" s="25" t="s">
        <v>74</v>
      </c>
      <c r="O1672" s="32">
        <f>M1672*AA1672</f>
        <v>0</v>
      </c>
      <c r="P1672" s="1">
        <v>3</v>
      </c>
      <c r="AA1672" s="1">
        <f>IF(P1672=1,$O$3,IF(P1672=2,$O$4,$O$5))</f>
        <v>0</v>
      </c>
    </row>
    <row r="1673">
      <c r="A1673" s="1" t="s">
        <v>75</v>
      </c>
      <c r="E1673" s="27" t="s">
        <v>71</v>
      </c>
    </row>
    <row r="1674">
      <c r="A1674" s="1" t="s">
        <v>76</v>
      </c>
    </row>
    <row r="1675" ht="140.25">
      <c r="A1675" s="1" t="s">
        <v>78</v>
      </c>
      <c r="E1675" s="27" t="s">
        <v>1683</v>
      </c>
    </row>
    <row r="1676">
      <c r="A1676" s="1" t="s">
        <v>69</v>
      </c>
      <c r="B1676" s="1">
        <v>24</v>
      </c>
      <c r="C1676" s="26" t="s">
        <v>1684</v>
      </c>
      <c r="D1676" t="s">
        <v>71</v>
      </c>
      <c r="E1676" s="27" t="s">
        <v>1685</v>
      </c>
      <c r="F1676" s="28" t="s">
        <v>96</v>
      </c>
      <c r="G1676" s="29">
        <v>8</v>
      </c>
      <c r="H1676" s="28">
        <v>0</v>
      </c>
      <c r="I1676" s="30">
        <f>ROUND(G1676*H1676,P4)</f>
        <v>0</v>
      </c>
      <c r="L1676" s="31">
        <v>0</v>
      </c>
      <c r="M1676" s="24">
        <f>ROUND(G1676*L1676,P4)</f>
        <v>0</v>
      </c>
      <c r="N1676" s="25" t="s">
        <v>74</v>
      </c>
      <c r="O1676" s="32">
        <f>M1676*AA1676</f>
        <v>0</v>
      </c>
      <c r="P1676" s="1">
        <v>3</v>
      </c>
      <c r="AA1676" s="1">
        <f>IF(P1676=1,$O$3,IF(P1676=2,$O$4,$O$5))</f>
        <v>0</v>
      </c>
    </row>
    <row r="1677">
      <c r="A1677" s="1" t="s">
        <v>75</v>
      </c>
      <c r="E1677" s="27" t="s">
        <v>71</v>
      </c>
    </row>
    <row r="1678">
      <c r="A1678" s="1" t="s">
        <v>76</v>
      </c>
    </row>
    <row r="1679" ht="153">
      <c r="A1679" s="1" t="s">
        <v>78</v>
      </c>
      <c r="E1679" s="27" t="s">
        <v>1680</v>
      </c>
    </row>
    <row r="1680">
      <c r="A1680" s="1" t="s">
        <v>69</v>
      </c>
      <c r="B1680" s="1">
        <v>25</v>
      </c>
      <c r="C1680" s="26" t="s">
        <v>1686</v>
      </c>
      <c r="D1680" t="s">
        <v>71</v>
      </c>
      <c r="E1680" s="27" t="s">
        <v>1687</v>
      </c>
      <c r="F1680" s="28" t="s">
        <v>96</v>
      </c>
      <c r="G1680" s="29">
        <v>8</v>
      </c>
      <c r="H1680" s="28">
        <v>0</v>
      </c>
      <c r="I1680" s="30">
        <f>ROUND(G1680*H1680,P4)</f>
        <v>0</v>
      </c>
      <c r="L1680" s="31">
        <v>0</v>
      </c>
      <c r="M1680" s="24">
        <f>ROUND(G1680*L1680,P4)</f>
        <v>0</v>
      </c>
      <c r="N1680" s="25" t="s">
        <v>74</v>
      </c>
      <c r="O1680" s="32">
        <f>M1680*AA1680</f>
        <v>0</v>
      </c>
      <c r="P1680" s="1">
        <v>3</v>
      </c>
      <c r="AA1680" s="1">
        <f>IF(P1680=1,$O$3,IF(P1680=2,$O$4,$O$5))</f>
        <v>0</v>
      </c>
    </row>
    <row r="1681">
      <c r="A1681" s="1" t="s">
        <v>75</v>
      </c>
      <c r="E1681" s="27" t="s">
        <v>71</v>
      </c>
    </row>
    <row r="1682">
      <c r="A1682" s="1" t="s">
        <v>76</v>
      </c>
    </row>
    <row r="1683" ht="127.5">
      <c r="A1683" s="1" t="s">
        <v>78</v>
      </c>
      <c r="E1683" s="27" t="s">
        <v>601</v>
      </c>
    </row>
    <row r="1684">
      <c r="A1684" s="1" t="s">
        <v>69</v>
      </c>
      <c r="B1684" s="1">
        <v>26</v>
      </c>
      <c r="C1684" s="26" t="s">
        <v>1690</v>
      </c>
      <c r="D1684" t="s">
        <v>71</v>
      </c>
      <c r="E1684" s="27" t="s">
        <v>1691</v>
      </c>
      <c r="F1684" s="28" t="s">
        <v>96</v>
      </c>
      <c r="G1684" s="29">
        <v>4</v>
      </c>
      <c r="H1684" s="28">
        <v>0</v>
      </c>
      <c r="I1684" s="30">
        <f>ROUND(G1684*H1684,P4)</f>
        <v>0</v>
      </c>
      <c r="L1684" s="31">
        <v>0</v>
      </c>
      <c r="M1684" s="24">
        <f>ROUND(G1684*L1684,P4)</f>
        <v>0</v>
      </c>
      <c r="N1684" s="25" t="s">
        <v>74</v>
      </c>
      <c r="O1684" s="32">
        <f>M1684*AA1684</f>
        <v>0</v>
      </c>
      <c r="P1684" s="1">
        <v>3</v>
      </c>
      <c r="AA1684" s="1">
        <f>IF(P1684=1,$O$3,IF(P1684=2,$O$4,$O$5))</f>
        <v>0</v>
      </c>
    </row>
    <row r="1685">
      <c r="A1685" s="1" t="s">
        <v>75</v>
      </c>
      <c r="E1685" s="27" t="s">
        <v>71</v>
      </c>
    </row>
    <row r="1686">
      <c r="A1686" s="1" t="s">
        <v>76</v>
      </c>
    </row>
    <row r="1687" ht="127.5">
      <c r="A1687" s="1" t="s">
        <v>78</v>
      </c>
      <c r="E1687" s="27" t="s">
        <v>1692</v>
      </c>
    </row>
    <row r="1688">
      <c r="A1688" s="1" t="s">
        <v>69</v>
      </c>
      <c r="B1688" s="1">
        <v>27</v>
      </c>
      <c r="C1688" s="26" t="s">
        <v>394</v>
      </c>
      <c r="D1688" t="s">
        <v>71</v>
      </c>
      <c r="E1688" s="27" t="s">
        <v>395</v>
      </c>
      <c r="F1688" s="28" t="s">
        <v>396</v>
      </c>
      <c r="G1688" s="29">
        <v>288</v>
      </c>
      <c r="H1688" s="28">
        <v>0</v>
      </c>
      <c r="I1688" s="30">
        <f>ROUND(G1688*H1688,P4)</f>
        <v>0</v>
      </c>
      <c r="L1688" s="31">
        <v>0</v>
      </c>
      <c r="M1688" s="24">
        <f>ROUND(G1688*L1688,P4)</f>
        <v>0</v>
      </c>
      <c r="N1688" s="25" t="s">
        <v>74</v>
      </c>
      <c r="O1688" s="32">
        <f>M1688*AA1688</f>
        <v>0</v>
      </c>
      <c r="P1688" s="1">
        <v>3</v>
      </c>
      <c r="AA1688" s="1">
        <f>IF(P1688=1,$O$3,IF(P1688=2,$O$4,$O$5))</f>
        <v>0</v>
      </c>
    </row>
    <row r="1689">
      <c r="A1689" s="1" t="s">
        <v>75</v>
      </c>
      <c r="E1689" s="27" t="s">
        <v>71</v>
      </c>
    </row>
    <row r="1690">
      <c r="A1690" s="1" t="s">
        <v>76</v>
      </c>
    </row>
    <row r="1691" ht="178.5">
      <c r="A1691" s="1" t="s">
        <v>78</v>
      </c>
      <c r="E1691" s="27" t="s">
        <v>1704</v>
      </c>
    </row>
    <row r="1692">
      <c r="A1692" s="1" t="s">
        <v>69</v>
      </c>
      <c r="B1692" s="1">
        <v>28</v>
      </c>
      <c r="C1692" s="26" t="s">
        <v>1705</v>
      </c>
      <c r="D1692" t="s">
        <v>406</v>
      </c>
      <c r="E1692" s="27" t="s">
        <v>1706</v>
      </c>
      <c r="F1692" s="28" t="s">
        <v>96</v>
      </c>
      <c r="G1692" s="29">
        <v>2</v>
      </c>
      <c r="H1692" s="28">
        <v>0</v>
      </c>
      <c r="I1692" s="30">
        <f>ROUND(G1692*H1692,P4)</f>
        <v>0</v>
      </c>
      <c r="L1692" s="31">
        <v>0</v>
      </c>
      <c r="M1692" s="24">
        <f>ROUND(G1692*L1692,P4)</f>
        <v>0</v>
      </c>
      <c r="N1692" s="25" t="s">
        <v>290</v>
      </c>
      <c r="O1692" s="32">
        <f>M1692*AA1692</f>
        <v>0</v>
      </c>
      <c r="P1692" s="1">
        <v>1</v>
      </c>
      <c r="AA1692" s="1">
        <f>IF(P1692=1,$O$3,IF(P1692=2,$O$4,$O$5))</f>
        <v>0</v>
      </c>
    </row>
    <row r="1693">
      <c r="A1693" s="1" t="s">
        <v>75</v>
      </c>
      <c r="E1693" s="27" t="s">
        <v>71</v>
      </c>
    </row>
    <row r="1694">
      <c r="A1694" s="1" t="s">
        <v>76</v>
      </c>
    </row>
    <row r="1695" ht="178.5">
      <c r="A1695" s="1" t="s">
        <v>78</v>
      </c>
      <c r="E1695" s="27" t="s">
        <v>1707</v>
      </c>
    </row>
    <row r="1696">
      <c r="A1696" s="1" t="s">
        <v>69</v>
      </c>
      <c r="B1696" s="1">
        <v>29</v>
      </c>
      <c r="C1696" s="26" t="s">
        <v>1708</v>
      </c>
      <c r="D1696" t="s">
        <v>406</v>
      </c>
      <c r="E1696" s="27" t="s">
        <v>1709</v>
      </c>
      <c r="F1696" s="28" t="s">
        <v>96</v>
      </c>
      <c r="G1696" s="29">
        <v>2</v>
      </c>
      <c r="H1696" s="28">
        <v>0</v>
      </c>
      <c r="I1696" s="30">
        <f>ROUND(G1696*H1696,P4)</f>
        <v>0</v>
      </c>
      <c r="L1696" s="31">
        <v>0</v>
      </c>
      <c r="M1696" s="24">
        <f>ROUND(G1696*L1696,P4)</f>
        <v>0</v>
      </c>
      <c r="N1696" s="25" t="s">
        <v>290</v>
      </c>
      <c r="O1696" s="32">
        <f>M1696*AA1696</f>
        <v>0</v>
      </c>
      <c r="P1696" s="1">
        <v>1</v>
      </c>
      <c r="AA1696" s="1">
        <f>IF(P1696=1,$O$3,IF(P1696=2,$O$4,$O$5))</f>
        <v>0</v>
      </c>
    </row>
    <row r="1697">
      <c r="A1697" s="1" t="s">
        <v>75</v>
      </c>
      <c r="E1697" s="27" t="s">
        <v>71</v>
      </c>
    </row>
    <row r="1698">
      <c r="A1698" s="1" t="s">
        <v>76</v>
      </c>
    </row>
    <row r="1699" ht="127.5">
      <c r="A1699" s="1" t="s">
        <v>78</v>
      </c>
      <c r="E1699" s="27" t="s">
        <v>1710</v>
      </c>
    </row>
    <row r="1700">
      <c r="A1700" s="1" t="s">
        <v>1645</v>
      </c>
      <c r="C1700" s="22" t="s">
        <v>1752</v>
      </c>
      <c r="E1700" s="23" t="s">
        <v>1753</v>
      </c>
      <c r="L1700" s="24">
        <f>L1701+L1714</f>
        <v>0</v>
      </c>
      <c r="M1700" s="24">
        <f>M1701+M1714</f>
        <v>0</v>
      </c>
      <c r="N1700" s="25"/>
    </row>
    <row r="1701">
      <c r="A1701" s="1" t="s">
        <v>66</v>
      </c>
      <c r="C1701" s="22" t="s">
        <v>67</v>
      </c>
      <c r="E1701" s="23" t="s">
        <v>68</v>
      </c>
      <c r="L1701" s="24">
        <f>SUMIFS(L1702:L1713,A1702:A1713,"P")</f>
        <v>0</v>
      </c>
      <c r="M1701" s="24">
        <f>SUMIFS(M1702:M1713,A1702:A1713,"P")</f>
        <v>0</v>
      </c>
      <c r="N1701" s="25"/>
    </row>
    <row r="1702">
      <c r="A1702" s="1" t="s">
        <v>69</v>
      </c>
      <c r="B1702" s="1">
        <v>1</v>
      </c>
      <c r="C1702" s="26" t="s">
        <v>1648</v>
      </c>
      <c r="D1702" t="s">
        <v>71</v>
      </c>
      <c r="E1702" s="27" t="s">
        <v>1649</v>
      </c>
      <c r="F1702" s="28" t="s">
        <v>73</v>
      </c>
      <c r="G1702" s="29">
        <v>60</v>
      </c>
      <c r="H1702" s="28">
        <v>0</v>
      </c>
      <c r="I1702" s="30">
        <f>ROUND(G1702*H1702,P4)</f>
        <v>0</v>
      </c>
      <c r="L1702" s="31">
        <v>0</v>
      </c>
      <c r="M1702" s="24">
        <f>ROUND(G1702*L1702,P4)</f>
        <v>0</v>
      </c>
      <c r="N1702" s="25" t="s">
        <v>74</v>
      </c>
      <c r="O1702" s="32">
        <f>M1702*AA1702</f>
        <v>0</v>
      </c>
      <c r="P1702" s="1">
        <v>3</v>
      </c>
      <c r="AA1702" s="1">
        <f>IF(P1702=1,$O$3,IF(P1702=2,$O$4,$O$5))</f>
        <v>0</v>
      </c>
    </row>
    <row r="1703">
      <c r="A1703" s="1" t="s">
        <v>75</v>
      </c>
      <c r="E1703" s="27" t="s">
        <v>71</v>
      </c>
    </row>
    <row r="1704">
      <c r="A1704" s="1" t="s">
        <v>76</v>
      </c>
    </row>
    <row r="1705" ht="318.75">
      <c r="A1705" s="1" t="s">
        <v>78</v>
      </c>
      <c r="E1705" s="27" t="s">
        <v>1651</v>
      </c>
    </row>
    <row r="1706">
      <c r="A1706" s="1" t="s">
        <v>69</v>
      </c>
      <c r="B1706" s="1">
        <v>2</v>
      </c>
      <c r="C1706" s="26" t="s">
        <v>88</v>
      </c>
      <c r="D1706" t="s">
        <v>71</v>
      </c>
      <c r="E1706" s="27" t="s">
        <v>89</v>
      </c>
      <c r="F1706" s="28" t="s">
        <v>73</v>
      </c>
      <c r="G1706" s="29">
        <v>60</v>
      </c>
      <c r="H1706" s="28">
        <v>0</v>
      </c>
      <c r="I1706" s="30">
        <f>ROUND(G1706*H1706,P4)</f>
        <v>0</v>
      </c>
      <c r="L1706" s="31">
        <v>0</v>
      </c>
      <c r="M1706" s="24">
        <f>ROUND(G1706*L1706,P4)</f>
        <v>0</v>
      </c>
      <c r="N1706" s="25" t="s">
        <v>74</v>
      </c>
      <c r="O1706" s="32">
        <f>M1706*AA1706</f>
        <v>0</v>
      </c>
      <c r="P1706" s="1">
        <v>3</v>
      </c>
      <c r="AA1706" s="1">
        <f>IF(P1706=1,$O$3,IF(P1706=2,$O$4,$O$5))</f>
        <v>0</v>
      </c>
    </row>
    <row r="1707">
      <c r="A1707" s="1" t="s">
        <v>75</v>
      </c>
      <c r="E1707" s="27" t="s">
        <v>71</v>
      </c>
    </row>
    <row r="1708">
      <c r="A1708" s="1" t="s">
        <v>76</v>
      </c>
    </row>
    <row r="1709" ht="255">
      <c r="A1709" s="1" t="s">
        <v>78</v>
      </c>
      <c r="E1709" s="27" t="s">
        <v>1652</v>
      </c>
    </row>
    <row r="1710">
      <c r="A1710" s="1" t="s">
        <v>69</v>
      </c>
      <c r="B1710" s="1">
        <v>3</v>
      </c>
      <c r="C1710" s="26" t="s">
        <v>1653</v>
      </c>
      <c r="D1710" t="s">
        <v>71</v>
      </c>
      <c r="E1710" s="27" t="s">
        <v>1654</v>
      </c>
      <c r="F1710" s="28" t="s">
        <v>1574</v>
      </c>
      <c r="G1710" s="29">
        <v>20</v>
      </c>
      <c r="H1710" s="28">
        <v>0</v>
      </c>
      <c r="I1710" s="30">
        <f>ROUND(G1710*H1710,P4)</f>
        <v>0</v>
      </c>
      <c r="L1710" s="31">
        <v>0</v>
      </c>
      <c r="M1710" s="24">
        <f>ROUND(G1710*L1710,P4)</f>
        <v>0</v>
      </c>
      <c r="N1710" s="25" t="s">
        <v>74</v>
      </c>
      <c r="O1710" s="32">
        <f>M1710*AA1710</f>
        <v>0</v>
      </c>
      <c r="P1710" s="1">
        <v>3</v>
      </c>
      <c r="AA1710" s="1">
        <f>IF(P1710=1,$O$3,IF(P1710=2,$O$4,$O$5))</f>
        <v>0</v>
      </c>
    </row>
    <row r="1711">
      <c r="A1711" s="1" t="s">
        <v>75</v>
      </c>
      <c r="E1711" s="27" t="s">
        <v>71</v>
      </c>
    </row>
    <row r="1712">
      <c r="A1712" s="1" t="s">
        <v>76</v>
      </c>
    </row>
    <row r="1713" ht="38.25">
      <c r="A1713" s="1" t="s">
        <v>78</v>
      </c>
      <c r="E1713" s="27" t="s">
        <v>1655</v>
      </c>
    </row>
    <row r="1714">
      <c r="A1714" s="1" t="s">
        <v>66</v>
      </c>
      <c r="C1714" s="22" t="s">
        <v>92</v>
      </c>
      <c r="E1714" s="23" t="s">
        <v>93</v>
      </c>
      <c r="L1714" s="24">
        <f>SUMIFS(L1715:L1814,A1715:A1814,"P")</f>
        <v>0</v>
      </c>
      <c r="M1714" s="24">
        <f>SUMIFS(M1715:M1814,A1715:A1814,"P")</f>
        <v>0</v>
      </c>
      <c r="N1714" s="25"/>
    </row>
    <row r="1715">
      <c r="A1715" s="1" t="s">
        <v>69</v>
      </c>
      <c r="B1715" s="1">
        <v>4</v>
      </c>
      <c r="C1715" s="26" t="s">
        <v>1656</v>
      </c>
      <c r="D1715" t="s">
        <v>71</v>
      </c>
      <c r="E1715" s="27" t="s">
        <v>1657</v>
      </c>
      <c r="F1715" s="28" t="s">
        <v>96</v>
      </c>
      <c r="G1715" s="29">
        <v>4</v>
      </c>
      <c r="H1715" s="28">
        <v>0</v>
      </c>
      <c r="I1715" s="30">
        <f>ROUND(G1715*H1715,P4)</f>
        <v>0</v>
      </c>
      <c r="L1715" s="31">
        <v>0</v>
      </c>
      <c r="M1715" s="24">
        <f>ROUND(G1715*L1715,P4)</f>
        <v>0</v>
      </c>
      <c r="N1715" s="25" t="s">
        <v>74</v>
      </c>
      <c r="O1715" s="32">
        <f>M1715*AA1715</f>
        <v>0</v>
      </c>
      <c r="P1715" s="1">
        <v>3</v>
      </c>
      <c r="AA1715" s="1">
        <f>IF(P1715=1,$O$3,IF(P1715=2,$O$4,$O$5))</f>
        <v>0</v>
      </c>
    </row>
    <row r="1716">
      <c r="A1716" s="1" t="s">
        <v>75</v>
      </c>
      <c r="E1716" s="27" t="s">
        <v>71</v>
      </c>
    </row>
    <row r="1717">
      <c r="A1717" s="1" t="s">
        <v>76</v>
      </c>
    </row>
    <row r="1718" ht="76.5">
      <c r="A1718" s="1" t="s">
        <v>78</v>
      </c>
      <c r="E1718" s="27" t="s">
        <v>1658</v>
      </c>
    </row>
    <row r="1719">
      <c r="A1719" s="1" t="s">
        <v>69</v>
      </c>
      <c r="B1719" s="1">
        <v>5</v>
      </c>
      <c r="C1719" s="26" t="s">
        <v>1659</v>
      </c>
      <c r="D1719" t="s">
        <v>71</v>
      </c>
      <c r="E1719" s="27" t="s">
        <v>1660</v>
      </c>
      <c r="F1719" s="28" t="s">
        <v>330</v>
      </c>
      <c r="G1719" s="29">
        <v>30</v>
      </c>
      <c r="H1719" s="28">
        <v>0</v>
      </c>
      <c r="I1719" s="30">
        <f>ROUND(G1719*H1719,P4)</f>
        <v>0</v>
      </c>
      <c r="L1719" s="31">
        <v>0</v>
      </c>
      <c r="M1719" s="24">
        <f>ROUND(G1719*L1719,P4)</f>
        <v>0</v>
      </c>
      <c r="N1719" s="25" t="s">
        <v>74</v>
      </c>
      <c r="O1719" s="32">
        <f>M1719*AA1719</f>
        <v>0</v>
      </c>
      <c r="P1719" s="1">
        <v>3</v>
      </c>
      <c r="AA1719" s="1">
        <f>IF(P1719=1,$O$3,IF(P1719=2,$O$4,$O$5))</f>
        <v>0</v>
      </c>
    </row>
    <row r="1720">
      <c r="A1720" s="1" t="s">
        <v>75</v>
      </c>
      <c r="E1720" s="27" t="s">
        <v>71</v>
      </c>
    </row>
    <row r="1721">
      <c r="A1721" s="1" t="s">
        <v>76</v>
      </c>
    </row>
    <row r="1722" ht="102">
      <c r="A1722" s="1" t="s">
        <v>78</v>
      </c>
      <c r="E1722" s="27" t="s">
        <v>1661</v>
      </c>
    </row>
    <row r="1723">
      <c r="A1723" s="1" t="s">
        <v>69</v>
      </c>
      <c r="B1723" s="1">
        <v>6</v>
      </c>
      <c r="C1723" s="26" t="s">
        <v>1754</v>
      </c>
      <c r="D1723" t="s">
        <v>71</v>
      </c>
      <c r="E1723" s="27" t="s">
        <v>1755</v>
      </c>
      <c r="F1723" s="28" t="s">
        <v>1664</v>
      </c>
      <c r="G1723" s="29">
        <v>5</v>
      </c>
      <c r="H1723" s="28">
        <v>0</v>
      </c>
      <c r="I1723" s="30">
        <f>ROUND(G1723*H1723,P4)</f>
        <v>0</v>
      </c>
      <c r="L1723" s="31">
        <v>0</v>
      </c>
      <c r="M1723" s="24">
        <f>ROUND(G1723*L1723,P4)</f>
        <v>0</v>
      </c>
      <c r="N1723" s="25" t="s">
        <v>74</v>
      </c>
      <c r="O1723" s="32">
        <f>M1723*AA1723</f>
        <v>0</v>
      </c>
      <c r="P1723" s="1">
        <v>3</v>
      </c>
      <c r="AA1723" s="1">
        <f>IF(P1723=1,$O$3,IF(P1723=2,$O$4,$O$5))</f>
        <v>0</v>
      </c>
    </row>
    <row r="1724">
      <c r="A1724" s="1" t="s">
        <v>75</v>
      </c>
      <c r="E1724" s="27" t="s">
        <v>71</v>
      </c>
    </row>
    <row r="1725" ht="25.5">
      <c r="A1725" s="1" t="s">
        <v>76</v>
      </c>
      <c r="E1725" s="33" t="s">
        <v>1756</v>
      </c>
    </row>
    <row r="1726" ht="153">
      <c r="A1726" s="1" t="s">
        <v>78</v>
      </c>
      <c r="E1726" s="27" t="s">
        <v>1666</v>
      </c>
    </row>
    <row r="1727">
      <c r="A1727" s="1" t="s">
        <v>69</v>
      </c>
      <c r="B1727" s="1">
        <v>7</v>
      </c>
      <c r="C1727" s="26" t="s">
        <v>1757</v>
      </c>
      <c r="D1727" t="s">
        <v>71</v>
      </c>
      <c r="E1727" s="27" t="s">
        <v>1758</v>
      </c>
      <c r="F1727" s="28" t="s">
        <v>330</v>
      </c>
      <c r="G1727" s="29">
        <v>50</v>
      </c>
      <c r="H1727" s="28">
        <v>0</v>
      </c>
      <c r="I1727" s="30">
        <f>ROUND(G1727*H1727,P4)</f>
        <v>0</v>
      </c>
      <c r="L1727" s="31">
        <v>0</v>
      </c>
      <c r="M1727" s="24">
        <f>ROUND(G1727*L1727,P4)</f>
        <v>0</v>
      </c>
      <c r="N1727" s="25" t="s">
        <v>74</v>
      </c>
      <c r="O1727" s="32">
        <f>M1727*AA1727</f>
        <v>0</v>
      </c>
      <c r="P1727" s="1">
        <v>3</v>
      </c>
      <c r="AA1727" s="1">
        <f>IF(P1727=1,$O$3,IF(P1727=2,$O$4,$O$5))</f>
        <v>0</v>
      </c>
    </row>
    <row r="1728">
      <c r="A1728" s="1" t="s">
        <v>75</v>
      </c>
      <c r="E1728" s="27" t="s">
        <v>71</v>
      </c>
    </row>
    <row r="1729">
      <c r="A1729" s="1" t="s">
        <v>76</v>
      </c>
    </row>
    <row r="1730" ht="127.5">
      <c r="A1730" s="1" t="s">
        <v>78</v>
      </c>
      <c r="E1730" s="27" t="s">
        <v>1670</v>
      </c>
    </row>
    <row r="1731">
      <c r="A1731" s="1" t="s">
        <v>69</v>
      </c>
      <c r="B1731" s="1">
        <v>8</v>
      </c>
      <c r="C1731" s="26" t="s">
        <v>1671</v>
      </c>
      <c r="D1731" t="s">
        <v>71</v>
      </c>
      <c r="E1731" s="27" t="s">
        <v>1672</v>
      </c>
      <c r="F1731" s="28" t="s">
        <v>356</v>
      </c>
      <c r="G1731" s="29">
        <v>72</v>
      </c>
      <c r="H1731" s="28">
        <v>0</v>
      </c>
      <c r="I1731" s="30">
        <f>ROUND(G1731*H1731,P4)</f>
        <v>0</v>
      </c>
      <c r="L1731" s="31">
        <v>0</v>
      </c>
      <c r="M1731" s="24">
        <f>ROUND(G1731*L1731,P4)</f>
        <v>0</v>
      </c>
      <c r="N1731" s="25" t="s">
        <v>74</v>
      </c>
      <c r="O1731" s="32">
        <f>M1731*AA1731</f>
        <v>0</v>
      </c>
      <c r="P1731" s="1">
        <v>3</v>
      </c>
      <c r="AA1731" s="1">
        <f>IF(P1731=1,$O$3,IF(P1731=2,$O$4,$O$5))</f>
        <v>0</v>
      </c>
    </row>
    <row r="1732">
      <c r="A1732" s="1" t="s">
        <v>75</v>
      </c>
      <c r="E1732" s="27" t="s">
        <v>71</v>
      </c>
    </row>
    <row r="1733" ht="51">
      <c r="A1733" s="1" t="s">
        <v>76</v>
      </c>
      <c r="E1733" s="33" t="s">
        <v>1759</v>
      </c>
    </row>
    <row r="1734" ht="153">
      <c r="A1734" s="1" t="s">
        <v>78</v>
      </c>
      <c r="E1734" s="27" t="s">
        <v>1674</v>
      </c>
    </row>
    <row r="1735">
      <c r="A1735" s="1" t="s">
        <v>69</v>
      </c>
      <c r="B1735" s="1">
        <v>9</v>
      </c>
      <c r="C1735" s="26" t="s">
        <v>359</v>
      </c>
      <c r="D1735" t="s">
        <v>71</v>
      </c>
      <c r="E1735" s="27" t="s">
        <v>360</v>
      </c>
      <c r="F1735" s="28" t="s">
        <v>330</v>
      </c>
      <c r="G1735" s="29">
        <v>500</v>
      </c>
      <c r="H1735" s="28">
        <v>0</v>
      </c>
      <c r="I1735" s="30">
        <f>ROUND(G1735*H1735,P4)</f>
        <v>0</v>
      </c>
      <c r="L1735" s="31">
        <v>0</v>
      </c>
      <c r="M1735" s="24">
        <f>ROUND(G1735*L1735,P4)</f>
        <v>0</v>
      </c>
      <c r="N1735" s="25" t="s">
        <v>74</v>
      </c>
      <c r="O1735" s="32">
        <f>M1735*AA1735</f>
        <v>0</v>
      </c>
      <c r="P1735" s="1">
        <v>3</v>
      </c>
      <c r="AA1735" s="1">
        <f>IF(P1735=1,$O$3,IF(P1735=2,$O$4,$O$5))</f>
        <v>0</v>
      </c>
    </row>
    <row r="1736">
      <c r="A1736" s="1" t="s">
        <v>75</v>
      </c>
      <c r="E1736" s="27" t="s">
        <v>71</v>
      </c>
    </row>
    <row r="1737">
      <c r="A1737" s="1" t="s">
        <v>76</v>
      </c>
    </row>
    <row r="1738" ht="127.5">
      <c r="A1738" s="1" t="s">
        <v>78</v>
      </c>
      <c r="E1738" s="27" t="s">
        <v>1676</v>
      </c>
    </row>
    <row r="1739">
      <c r="A1739" s="1" t="s">
        <v>69</v>
      </c>
      <c r="B1739" s="1">
        <v>10</v>
      </c>
      <c r="C1739" s="26" t="s">
        <v>363</v>
      </c>
      <c r="D1739" t="s">
        <v>71</v>
      </c>
      <c r="E1739" s="27" t="s">
        <v>364</v>
      </c>
      <c r="F1739" s="28" t="s">
        <v>96</v>
      </c>
      <c r="G1739" s="29">
        <v>1</v>
      </c>
      <c r="H1739" s="28">
        <v>0</v>
      </c>
      <c r="I1739" s="30">
        <f>ROUND(G1739*H1739,P4)</f>
        <v>0</v>
      </c>
      <c r="L1739" s="31">
        <v>0</v>
      </c>
      <c r="M1739" s="24">
        <f>ROUND(G1739*L1739,P4)</f>
        <v>0</v>
      </c>
      <c r="N1739" s="25" t="s">
        <v>74</v>
      </c>
      <c r="O1739" s="32">
        <f>M1739*AA1739</f>
        <v>0</v>
      </c>
      <c r="P1739" s="1">
        <v>3</v>
      </c>
      <c r="AA1739" s="1">
        <f>IF(P1739=1,$O$3,IF(P1739=2,$O$4,$O$5))</f>
        <v>0</v>
      </c>
    </row>
    <row r="1740">
      <c r="A1740" s="1" t="s">
        <v>75</v>
      </c>
      <c r="E1740" s="27" t="s">
        <v>71</v>
      </c>
    </row>
    <row r="1741">
      <c r="A1741" s="1" t="s">
        <v>76</v>
      </c>
    </row>
    <row r="1742" ht="153">
      <c r="A1742" s="1" t="s">
        <v>78</v>
      </c>
      <c r="E1742" s="27" t="s">
        <v>1680</v>
      </c>
    </row>
    <row r="1743">
      <c r="A1743" s="1" t="s">
        <v>69</v>
      </c>
      <c r="B1743" s="1">
        <v>11</v>
      </c>
      <c r="C1743" s="26" t="s">
        <v>366</v>
      </c>
      <c r="D1743" t="s">
        <v>71</v>
      </c>
      <c r="E1743" s="27" t="s">
        <v>367</v>
      </c>
      <c r="F1743" s="28" t="s">
        <v>96</v>
      </c>
      <c r="G1743" s="29">
        <v>1</v>
      </c>
      <c r="H1743" s="28">
        <v>0</v>
      </c>
      <c r="I1743" s="30">
        <f>ROUND(G1743*H1743,P4)</f>
        <v>0</v>
      </c>
      <c r="L1743" s="31">
        <v>0</v>
      </c>
      <c r="M1743" s="24">
        <f>ROUND(G1743*L1743,P4)</f>
        <v>0</v>
      </c>
      <c r="N1743" s="25" t="s">
        <v>74</v>
      </c>
      <c r="O1743" s="32">
        <f>M1743*AA1743</f>
        <v>0</v>
      </c>
      <c r="P1743" s="1">
        <v>3</v>
      </c>
      <c r="AA1743" s="1">
        <f>IF(P1743=1,$O$3,IF(P1743=2,$O$4,$O$5))</f>
        <v>0</v>
      </c>
    </row>
    <row r="1744">
      <c r="A1744" s="1" t="s">
        <v>75</v>
      </c>
      <c r="E1744" s="27" t="s">
        <v>71</v>
      </c>
    </row>
    <row r="1745">
      <c r="A1745" s="1" t="s">
        <v>76</v>
      </c>
    </row>
    <row r="1746" ht="127.5">
      <c r="A1746" s="1" t="s">
        <v>78</v>
      </c>
      <c r="E1746" s="27" t="s">
        <v>601</v>
      </c>
    </row>
    <row r="1747">
      <c r="A1747" s="1" t="s">
        <v>69</v>
      </c>
      <c r="B1747" s="1">
        <v>12</v>
      </c>
      <c r="C1747" s="26" t="s">
        <v>368</v>
      </c>
      <c r="D1747" t="s">
        <v>71</v>
      </c>
      <c r="E1747" s="27" t="s">
        <v>369</v>
      </c>
      <c r="F1747" s="28" t="s">
        <v>330</v>
      </c>
      <c r="G1747" s="29">
        <v>100</v>
      </c>
      <c r="H1747" s="28">
        <v>0</v>
      </c>
      <c r="I1747" s="30">
        <f>ROUND(G1747*H1747,P4)</f>
        <v>0</v>
      </c>
      <c r="L1747" s="31">
        <v>0</v>
      </c>
      <c r="M1747" s="24">
        <f>ROUND(G1747*L1747,P4)</f>
        <v>0</v>
      </c>
      <c r="N1747" s="25" t="s">
        <v>74</v>
      </c>
      <c r="O1747" s="32">
        <f>M1747*AA1747</f>
        <v>0</v>
      </c>
      <c r="P1747" s="1">
        <v>3</v>
      </c>
      <c r="AA1747" s="1">
        <f>IF(P1747=1,$O$3,IF(P1747=2,$O$4,$O$5))</f>
        <v>0</v>
      </c>
    </row>
    <row r="1748">
      <c r="A1748" s="1" t="s">
        <v>75</v>
      </c>
      <c r="E1748" s="27" t="s">
        <v>71</v>
      </c>
    </row>
    <row r="1749">
      <c r="A1749" s="1" t="s">
        <v>76</v>
      </c>
    </row>
    <row r="1750" ht="153">
      <c r="A1750" s="1" t="s">
        <v>78</v>
      </c>
      <c r="E1750" s="27" t="s">
        <v>1681</v>
      </c>
    </row>
    <row r="1751">
      <c r="A1751" s="1" t="s">
        <v>69</v>
      </c>
      <c r="B1751" s="1">
        <v>13</v>
      </c>
      <c r="C1751" s="26" t="s">
        <v>372</v>
      </c>
      <c r="D1751" t="s">
        <v>71</v>
      </c>
      <c r="E1751" s="27" t="s">
        <v>373</v>
      </c>
      <c r="F1751" s="28" t="s">
        <v>330</v>
      </c>
      <c r="G1751" s="29">
        <v>100</v>
      </c>
      <c r="H1751" s="28">
        <v>0</v>
      </c>
      <c r="I1751" s="30">
        <f>ROUND(G1751*H1751,P4)</f>
        <v>0</v>
      </c>
      <c r="L1751" s="31">
        <v>0</v>
      </c>
      <c r="M1751" s="24">
        <f>ROUND(G1751*L1751,P4)</f>
        <v>0</v>
      </c>
      <c r="N1751" s="25" t="s">
        <v>74</v>
      </c>
      <c r="O1751" s="32">
        <f>M1751*AA1751</f>
        <v>0</v>
      </c>
      <c r="P1751" s="1">
        <v>3</v>
      </c>
      <c r="AA1751" s="1">
        <f>IF(P1751=1,$O$3,IF(P1751=2,$O$4,$O$5))</f>
        <v>0</v>
      </c>
    </row>
    <row r="1752">
      <c r="A1752" s="1" t="s">
        <v>75</v>
      </c>
      <c r="E1752" s="27" t="s">
        <v>71</v>
      </c>
    </row>
    <row r="1753">
      <c r="A1753" s="1" t="s">
        <v>76</v>
      </c>
    </row>
    <row r="1754" ht="127.5">
      <c r="A1754" s="1" t="s">
        <v>78</v>
      </c>
      <c r="E1754" s="27" t="s">
        <v>1670</v>
      </c>
    </row>
    <row r="1755">
      <c r="A1755" s="1" t="s">
        <v>69</v>
      </c>
      <c r="B1755" s="1">
        <v>14</v>
      </c>
      <c r="C1755" s="26" t="s">
        <v>375</v>
      </c>
      <c r="D1755" t="s">
        <v>71</v>
      </c>
      <c r="E1755" s="27" t="s">
        <v>376</v>
      </c>
      <c r="F1755" s="28" t="s">
        <v>377</v>
      </c>
      <c r="G1755" s="29">
        <v>1</v>
      </c>
      <c r="H1755" s="28">
        <v>0</v>
      </c>
      <c r="I1755" s="30">
        <f>ROUND(G1755*H1755,P4)</f>
        <v>0</v>
      </c>
      <c r="L1755" s="31">
        <v>0</v>
      </c>
      <c r="M1755" s="24">
        <f>ROUND(G1755*L1755,P4)</f>
        <v>0</v>
      </c>
      <c r="N1755" s="25" t="s">
        <v>74</v>
      </c>
      <c r="O1755" s="32">
        <f>M1755*AA1755</f>
        <v>0</v>
      </c>
      <c r="P1755" s="1">
        <v>3</v>
      </c>
      <c r="AA1755" s="1">
        <f>IF(P1755=1,$O$3,IF(P1755=2,$O$4,$O$5))</f>
        <v>0</v>
      </c>
    </row>
    <row r="1756">
      <c r="A1756" s="1" t="s">
        <v>75</v>
      </c>
      <c r="E1756" s="27" t="s">
        <v>71</v>
      </c>
    </row>
    <row r="1757">
      <c r="A1757" s="1" t="s">
        <v>76</v>
      </c>
    </row>
    <row r="1758" ht="140.25">
      <c r="A1758" s="1" t="s">
        <v>78</v>
      </c>
      <c r="E1758" s="27" t="s">
        <v>1682</v>
      </c>
    </row>
    <row r="1759">
      <c r="A1759" s="1" t="s">
        <v>69</v>
      </c>
      <c r="B1759" s="1">
        <v>15</v>
      </c>
      <c r="C1759" s="26" t="s">
        <v>380</v>
      </c>
      <c r="D1759" t="s">
        <v>71</v>
      </c>
      <c r="E1759" s="27" t="s">
        <v>381</v>
      </c>
      <c r="F1759" s="28" t="s">
        <v>330</v>
      </c>
      <c r="G1759" s="29">
        <v>100</v>
      </c>
      <c r="H1759" s="28">
        <v>0</v>
      </c>
      <c r="I1759" s="30">
        <f>ROUND(G1759*H1759,P4)</f>
        <v>0</v>
      </c>
      <c r="L1759" s="31">
        <v>0</v>
      </c>
      <c r="M1759" s="24">
        <f>ROUND(G1759*L1759,P4)</f>
        <v>0</v>
      </c>
      <c r="N1759" s="25" t="s">
        <v>74</v>
      </c>
      <c r="O1759" s="32">
        <f>M1759*AA1759</f>
        <v>0</v>
      </c>
      <c r="P1759" s="1">
        <v>3</v>
      </c>
      <c r="AA1759" s="1">
        <f>IF(P1759=1,$O$3,IF(P1759=2,$O$4,$O$5))</f>
        <v>0</v>
      </c>
    </row>
    <row r="1760">
      <c r="A1760" s="1" t="s">
        <v>75</v>
      </c>
      <c r="E1760" s="27" t="s">
        <v>71</v>
      </c>
    </row>
    <row r="1761">
      <c r="A1761" s="1" t="s">
        <v>76</v>
      </c>
    </row>
    <row r="1762" ht="140.25">
      <c r="A1762" s="1" t="s">
        <v>78</v>
      </c>
      <c r="E1762" s="27" t="s">
        <v>1683</v>
      </c>
    </row>
    <row r="1763">
      <c r="A1763" s="1" t="s">
        <v>69</v>
      </c>
      <c r="B1763" s="1">
        <v>16</v>
      </c>
      <c r="C1763" s="26" t="s">
        <v>1684</v>
      </c>
      <c r="D1763" t="s">
        <v>71</v>
      </c>
      <c r="E1763" s="27" t="s">
        <v>1685</v>
      </c>
      <c r="F1763" s="28" t="s">
        <v>96</v>
      </c>
      <c r="G1763" s="29">
        <v>4</v>
      </c>
      <c r="H1763" s="28">
        <v>0</v>
      </c>
      <c r="I1763" s="30">
        <f>ROUND(G1763*H1763,P4)</f>
        <v>0</v>
      </c>
      <c r="L1763" s="31">
        <v>0</v>
      </c>
      <c r="M1763" s="24">
        <f>ROUND(G1763*L1763,P4)</f>
        <v>0</v>
      </c>
      <c r="N1763" s="25" t="s">
        <v>74</v>
      </c>
      <c r="O1763" s="32">
        <f>M1763*AA1763</f>
        <v>0</v>
      </c>
      <c r="P1763" s="1">
        <v>3</v>
      </c>
      <c r="AA1763" s="1">
        <f>IF(P1763=1,$O$3,IF(P1763=2,$O$4,$O$5))</f>
        <v>0</v>
      </c>
    </row>
    <row r="1764">
      <c r="A1764" s="1" t="s">
        <v>75</v>
      </c>
      <c r="E1764" s="27" t="s">
        <v>71</v>
      </c>
    </row>
    <row r="1765">
      <c r="A1765" s="1" t="s">
        <v>76</v>
      </c>
    </row>
    <row r="1766" ht="153">
      <c r="A1766" s="1" t="s">
        <v>78</v>
      </c>
      <c r="E1766" s="27" t="s">
        <v>1680</v>
      </c>
    </row>
    <row r="1767">
      <c r="A1767" s="1" t="s">
        <v>69</v>
      </c>
      <c r="B1767" s="1">
        <v>17</v>
      </c>
      <c r="C1767" s="26" t="s">
        <v>1686</v>
      </c>
      <c r="D1767" t="s">
        <v>71</v>
      </c>
      <c r="E1767" s="27" t="s">
        <v>1687</v>
      </c>
      <c r="F1767" s="28" t="s">
        <v>96</v>
      </c>
      <c r="G1767" s="29">
        <v>4</v>
      </c>
      <c r="H1767" s="28">
        <v>0</v>
      </c>
      <c r="I1767" s="30">
        <f>ROUND(G1767*H1767,P4)</f>
        <v>0</v>
      </c>
      <c r="L1767" s="31">
        <v>0</v>
      </c>
      <c r="M1767" s="24">
        <f>ROUND(G1767*L1767,P4)</f>
        <v>0</v>
      </c>
      <c r="N1767" s="25" t="s">
        <v>74</v>
      </c>
      <c r="O1767" s="32">
        <f>M1767*AA1767</f>
        <v>0</v>
      </c>
      <c r="P1767" s="1">
        <v>3</v>
      </c>
      <c r="AA1767" s="1">
        <f>IF(P1767=1,$O$3,IF(P1767=2,$O$4,$O$5))</f>
        <v>0</v>
      </c>
    </row>
    <row r="1768">
      <c r="A1768" s="1" t="s">
        <v>75</v>
      </c>
      <c r="E1768" s="27" t="s">
        <v>71</v>
      </c>
    </row>
    <row r="1769">
      <c r="A1769" s="1" t="s">
        <v>76</v>
      </c>
    </row>
    <row r="1770" ht="127.5">
      <c r="A1770" s="1" t="s">
        <v>78</v>
      </c>
      <c r="E1770" s="27" t="s">
        <v>601</v>
      </c>
    </row>
    <row r="1771">
      <c r="A1771" s="1" t="s">
        <v>69</v>
      </c>
      <c r="B1771" s="1">
        <v>18</v>
      </c>
      <c r="C1771" s="26" t="s">
        <v>1690</v>
      </c>
      <c r="D1771" t="s">
        <v>71</v>
      </c>
      <c r="E1771" s="27" t="s">
        <v>1691</v>
      </c>
      <c r="F1771" s="28" t="s">
        <v>96</v>
      </c>
      <c r="G1771" s="29">
        <v>2</v>
      </c>
      <c r="H1771" s="28">
        <v>0</v>
      </c>
      <c r="I1771" s="30">
        <f>ROUND(G1771*H1771,P4)</f>
        <v>0</v>
      </c>
      <c r="L1771" s="31">
        <v>0</v>
      </c>
      <c r="M1771" s="24">
        <f>ROUND(G1771*L1771,P4)</f>
        <v>0</v>
      </c>
      <c r="N1771" s="25" t="s">
        <v>74</v>
      </c>
      <c r="O1771" s="32">
        <f>M1771*AA1771</f>
        <v>0</v>
      </c>
      <c r="P1771" s="1">
        <v>3</v>
      </c>
      <c r="AA1771" s="1">
        <f>IF(P1771=1,$O$3,IF(P1771=2,$O$4,$O$5))</f>
        <v>0</v>
      </c>
    </row>
    <row r="1772">
      <c r="A1772" s="1" t="s">
        <v>75</v>
      </c>
      <c r="E1772" s="27" t="s">
        <v>71</v>
      </c>
    </row>
    <row r="1773">
      <c r="A1773" s="1" t="s">
        <v>76</v>
      </c>
    </row>
    <row r="1774" ht="127.5">
      <c r="A1774" s="1" t="s">
        <v>78</v>
      </c>
      <c r="E1774" s="27" t="s">
        <v>1692</v>
      </c>
    </row>
    <row r="1775">
      <c r="A1775" s="1" t="s">
        <v>69</v>
      </c>
      <c r="B1775" s="1">
        <v>19</v>
      </c>
      <c r="C1775" s="26" t="s">
        <v>280</v>
      </c>
      <c r="D1775" t="s">
        <v>71</v>
      </c>
      <c r="E1775" s="27" t="s">
        <v>281</v>
      </c>
      <c r="F1775" s="28" t="s">
        <v>96</v>
      </c>
      <c r="G1775" s="29">
        <v>4</v>
      </c>
      <c r="H1775" s="28">
        <v>0</v>
      </c>
      <c r="I1775" s="30">
        <f>ROUND(G1775*H1775,P4)</f>
        <v>0</v>
      </c>
      <c r="L1775" s="31">
        <v>0</v>
      </c>
      <c r="M1775" s="24">
        <f>ROUND(G1775*L1775,P4)</f>
        <v>0</v>
      </c>
      <c r="N1775" s="25" t="s">
        <v>74</v>
      </c>
      <c r="O1775" s="32">
        <f>M1775*AA1775</f>
        <v>0</v>
      </c>
      <c r="P1775" s="1">
        <v>3</v>
      </c>
      <c r="AA1775" s="1">
        <f>IF(P1775=1,$O$3,IF(P1775=2,$O$4,$O$5))</f>
        <v>0</v>
      </c>
    </row>
    <row r="1776">
      <c r="A1776" s="1" t="s">
        <v>75</v>
      </c>
      <c r="E1776" s="27" t="s">
        <v>71</v>
      </c>
    </row>
    <row r="1777">
      <c r="A1777" s="1" t="s">
        <v>76</v>
      </c>
    </row>
    <row r="1778" ht="153">
      <c r="A1778" s="1" t="s">
        <v>78</v>
      </c>
      <c r="E1778" s="27" t="s">
        <v>1680</v>
      </c>
    </row>
    <row r="1779">
      <c r="A1779" s="1" t="s">
        <v>69</v>
      </c>
      <c r="B1779" s="1">
        <v>20</v>
      </c>
      <c r="C1779" s="26" t="s">
        <v>282</v>
      </c>
      <c r="D1779" t="s">
        <v>71</v>
      </c>
      <c r="E1779" s="27" t="s">
        <v>283</v>
      </c>
      <c r="F1779" s="28" t="s">
        <v>96</v>
      </c>
      <c r="G1779" s="29">
        <v>4</v>
      </c>
      <c r="H1779" s="28">
        <v>0</v>
      </c>
      <c r="I1779" s="30">
        <f>ROUND(G1779*H1779,P4)</f>
        <v>0</v>
      </c>
      <c r="L1779" s="31">
        <v>0</v>
      </c>
      <c r="M1779" s="24">
        <f>ROUND(G1779*L1779,P4)</f>
        <v>0</v>
      </c>
      <c r="N1779" s="25" t="s">
        <v>74</v>
      </c>
      <c r="O1779" s="32">
        <f>M1779*AA1779</f>
        <v>0</v>
      </c>
      <c r="P1779" s="1">
        <v>3</v>
      </c>
      <c r="AA1779" s="1">
        <f>IF(P1779=1,$O$3,IF(P1779=2,$O$4,$O$5))</f>
        <v>0</v>
      </c>
    </row>
    <row r="1780">
      <c r="A1780" s="1" t="s">
        <v>75</v>
      </c>
      <c r="E1780" s="27" t="s">
        <v>71</v>
      </c>
    </row>
    <row r="1781">
      <c r="A1781" s="1" t="s">
        <v>76</v>
      </c>
    </row>
    <row r="1782" ht="127.5">
      <c r="A1782" s="1" t="s">
        <v>78</v>
      </c>
      <c r="E1782" s="27" t="s">
        <v>601</v>
      </c>
    </row>
    <row r="1783">
      <c r="A1783" s="1" t="s">
        <v>69</v>
      </c>
      <c r="B1783" s="1">
        <v>21</v>
      </c>
      <c r="C1783" s="26" t="s">
        <v>1693</v>
      </c>
      <c r="D1783" t="s">
        <v>71</v>
      </c>
      <c r="E1783" s="27" t="s">
        <v>1694</v>
      </c>
      <c r="F1783" s="28" t="s">
        <v>96</v>
      </c>
      <c r="G1783" s="29">
        <v>2</v>
      </c>
      <c r="H1783" s="28">
        <v>0</v>
      </c>
      <c r="I1783" s="30">
        <f>ROUND(G1783*H1783,P4)</f>
        <v>0</v>
      </c>
      <c r="L1783" s="31">
        <v>0</v>
      </c>
      <c r="M1783" s="24">
        <f>ROUND(G1783*L1783,P4)</f>
        <v>0</v>
      </c>
      <c r="N1783" s="25" t="s">
        <v>74</v>
      </c>
      <c r="O1783" s="32">
        <f>M1783*AA1783</f>
        <v>0</v>
      </c>
      <c r="P1783" s="1">
        <v>3</v>
      </c>
      <c r="AA1783" s="1">
        <f>IF(P1783=1,$O$3,IF(P1783=2,$O$4,$O$5))</f>
        <v>0</v>
      </c>
    </row>
    <row r="1784">
      <c r="A1784" s="1" t="s">
        <v>75</v>
      </c>
      <c r="E1784" s="27" t="s">
        <v>71</v>
      </c>
    </row>
    <row r="1785">
      <c r="A1785" s="1" t="s">
        <v>76</v>
      </c>
    </row>
    <row r="1786" ht="127.5">
      <c r="A1786" s="1" t="s">
        <v>78</v>
      </c>
      <c r="E1786" s="27" t="s">
        <v>1695</v>
      </c>
    </row>
    <row r="1787">
      <c r="A1787" s="1" t="s">
        <v>69</v>
      </c>
      <c r="B1787" s="1">
        <v>22</v>
      </c>
      <c r="C1787" s="26" t="s">
        <v>1696</v>
      </c>
      <c r="D1787" t="s">
        <v>71</v>
      </c>
      <c r="E1787" s="27" t="s">
        <v>1697</v>
      </c>
      <c r="F1787" s="28" t="s">
        <v>96</v>
      </c>
      <c r="G1787" s="29">
        <v>50</v>
      </c>
      <c r="H1787" s="28">
        <v>0</v>
      </c>
      <c r="I1787" s="30">
        <f>ROUND(G1787*H1787,P4)</f>
        <v>0</v>
      </c>
      <c r="L1787" s="31">
        <v>0</v>
      </c>
      <c r="M1787" s="24">
        <f>ROUND(G1787*L1787,P4)</f>
        <v>0</v>
      </c>
      <c r="N1787" s="25" t="s">
        <v>74</v>
      </c>
      <c r="O1787" s="32">
        <f>M1787*AA1787</f>
        <v>0</v>
      </c>
      <c r="P1787" s="1">
        <v>3</v>
      </c>
      <c r="AA1787" s="1">
        <f>IF(P1787=1,$O$3,IF(P1787=2,$O$4,$O$5))</f>
        <v>0</v>
      </c>
    </row>
    <row r="1788">
      <c r="A1788" s="1" t="s">
        <v>75</v>
      </c>
      <c r="E1788" s="27" t="s">
        <v>71</v>
      </c>
    </row>
    <row r="1789">
      <c r="A1789" s="1" t="s">
        <v>76</v>
      </c>
    </row>
    <row r="1790" ht="127.5">
      <c r="A1790" s="1" t="s">
        <v>78</v>
      </c>
      <c r="E1790" s="27" t="s">
        <v>1695</v>
      </c>
    </row>
    <row r="1791">
      <c r="A1791" s="1" t="s">
        <v>69</v>
      </c>
      <c r="B1791" s="1">
        <v>23</v>
      </c>
      <c r="C1791" s="26" t="s">
        <v>1696</v>
      </c>
      <c r="D1791" t="s">
        <v>67</v>
      </c>
      <c r="E1791" s="27" t="s">
        <v>1697</v>
      </c>
      <c r="F1791" s="28" t="s">
        <v>96</v>
      </c>
      <c r="G1791" s="29">
        <v>1</v>
      </c>
      <c r="H1791" s="28">
        <v>0</v>
      </c>
      <c r="I1791" s="30">
        <f>ROUND(G1791*H1791,P4)</f>
        <v>0</v>
      </c>
      <c r="L1791" s="31">
        <v>0</v>
      </c>
      <c r="M1791" s="24">
        <f>ROUND(G1791*L1791,P4)</f>
        <v>0</v>
      </c>
      <c r="N1791" s="25" t="s">
        <v>74</v>
      </c>
      <c r="O1791" s="32">
        <f>M1791*AA1791</f>
        <v>0</v>
      </c>
      <c r="P1791" s="1">
        <v>1</v>
      </c>
      <c r="AA1791" s="1">
        <f>IF(P1791=1,$O$3,IF(P1791=2,$O$4,$O$5))</f>
        <v>0</v>
      </c>
    </row>
    <row r="1792">
      <c r="A1792" s="1" t="s">
        <v>75</v>
      </c>
      <c r="E1792" s="27" t="s">
        <v>71</v>
      </c>
    </row>
    <row r="1793">
      <c r="A1793" s="1" t="s">
        <v>76</v>
      </c>
    </row>
    <row r="1794" ht="127.5">
      <c r="A1794" s="1" t="s">
        <v>78</v>
      </c>
      <c r="E1794" s="27" t="s">
        <v>1698</v>
      </c>
    </row>
    <row r="1795" ht="25.5">
      <c r="A1795" s="1" t="s">
        <v>69</v>
      </c>
      <c r="B1795" s="1">
        <v>24</v>
      </c>
      <c r="C1795" s="26" t="s">
        <v>1699</v>
      </c>
      <c r="D1795" t="s">
        <v>71</v>
      </c>
      <c r="E1795" s="27" t="s">
        <v>1700</v>
      </c>
      <c r="F1795" s="28" t="s">
        <v>96</v>
      </c>
      <c r="G1795" s="29">
        <v>50</v>
      </c>
      <c r="H1795" s="28">
        <v>0</v>
      </c>
      <c r="I1795" s="30">
        <f>ROUND(G1795*H1795,P4)</f>
        <v>0</v>
      </c>
      <c r="L1795" s="31">
        <v>0</v>
      </c>
      <c r="M1795" s="24">
        <f>ROUND(G1795*L1795,P4)</f>
        <v>0</v>
      </c>
      <c r="N1795" s="25" t="s">
        <v>74</v>
      </c>
      <c r="O1795" s="32">
        <f>M1795*AA1795</f>
        <v>0</v>
      </c>
      <c r="P1795" s="1">
        <v>3</v>
      </c>
      <c r="AA1795" s="1">
        <f>IF(P1795=1,$O$3,IF(P1795=2,$O$4,$O$5))</f>
        <v>0</v>
      </c>
    </row>
    <row r="1796">
      <c r="A1796" s="1" t="s">
        <v>75</v>
      </c>
      <c r="E1796" s="27" t="s">
        <v>71</v>
      </c>
    </row>
    <row r="1797">
      <c r="A1797" s="1" t="s">
        <v>76</v>
      </c>
    </row>
    <row r="1798" ht="140.25">
      <c r="A1798" s="1" t="s">
        <v>78</v>
      </c>
      <c r="E1798" s="27" t="s">
        <v>1701</v>
      </c>
    </row>
    <row r="1799" ht="25.5">
      <c r="A1799" s="1" t="s">
        <v>69</v>
      </c>
      <c r="B1799" s="1">
        <v>25</v>
      </c>
      <c r="C1799" s="26" t="s">
        <v>1702</v>
      </c>
      <c r="D1799" t="s">
        <v>71</v>
      </c>
      <c r="E1799" s="27" t="s">
        <v>1703</v>
      </c>
      <c r="F1799" s="28" t="s">
        <v>377</v>
      </c>
      <c r="G1799" s="29">
        <v>1</v>
      </c>
      <c r="H1799" s="28">
        <v>0</v>
      </c>
      <c r="I1799" s="30">
        <f>ROUND(G1799*H1799,P4)</f>
        <v>0</v>
      </c>
      <c r="L1799" s="31">
        <v>0</v>
      </c>
      <c r="M1799" s="24">
        <f>ROUND(G1799*L1799,P4)</f>
        <v>0</v>
      </c>
      <c r="N1799" s="25" t="s">
        <v>74</v>
      </c>
      <c r="O1799" s="32">
        <f>M1799*AA1799</f>
        <v>0</v>
      </c>
      <c r="P1799" s="1">
        <v>3</v>
      </c>
      <c r="AA1799" s="1">
        <f>IF(P1799=1,$O$3,IF(P1799=2,$O$4,$O$5))</f>
        <v>0</v>
      </c>
    </row>
    <row r="1800">
      <c r="A1800" s="1" t="s">
        <v>75</v>
      </c>
      <c r="E1800" s="27" t="s">
        <v>71</v>
      </c>
    </row>
    <row r="1801">
      <c r="A1801" s="1" t="s">
        <v>76</v>
      </c>
    </row>
    <row r="1802" ht="140.25">
      <c r="A1802" s="1" t="s">
        <v>78</v>
      </c>
      <c r="E1802" s="27" t="s">
        <v>1682</v>
      </c>
    </row>
    <row r="1803">
      <c r="A1803" s="1" t="s">
        <v>69</v>
      </c>
      <c r="B1803" s="1">
        <v>26</v>
      </c>
      <c r="C1803" s="26" t="s">
        <v>394</v>
      </c>
      <c r="D1803" t="s">
        <v>71</v>
      </c>
      <c r="E1803" s="27" t="s">
        <v>395</v>
      </c>
      <c r="F1803" s="28" t="s">
        <v>396</v>
      </c>
      <c r="G1803" s="29">
        <v>288</v>
      </c>
      <c r="H1803" s="28">
        <v>0</v>
      </c>
      <c r="I1803" s="30">
        <f>ROUND(G1803*H1803,P4)</f>
        <v>0</v>
      </c>
      <c r="L1803" s="31">
        <v>0</v>
      </c>
      <c r="M1803" s="24">
        <f>ROUND(G1803*L1803,P4)</f>
        <v>0</v>
      </c>
      <c r="N1803" s="25" t="s">
        <v>74</v>
      </c>
      <c r="O1803" s="32">
        <f>M1803*AA1803</f>
        <v>0</v>
      </c>
      <c r="P1803" s="1">
        <v>3</v>
      </c>
      <c r="AA1803" s="1">
        <f>IF(P1803=1,$O$3,IF(P1803=2,$O$4,$O$5))</f>
        <v>0</v>
      </c>
    </row>
    <row r="1804">
      <c r="A1804" s="1" t="s">
        <v>75</v>
      </c>
      <c r="E1804" s="27" t="s">
        <v>71</v>
      </c>
    </row>
    <row r="1805">
      <c r="A1805" s="1" t="s">
        <v>76</v>
      </c>
    </row>
    <row r="1806" ht="178.5">
      <c r="A1806" s="1" t="s">
        <v>78</v>
      </c>
      <c r="E1806" s="27" t="s">
        <v>1704</v>
      </c>
    </row>
    <row r="1807">
      <c r="A1807" s="1" t="s">
        <v>69</v>
      </c>
      <c r="B1807" s="1">
        <v>27</v>
      </c>
      <c r="C1807" s="26" t="s">
        <v>1705</v>
      </c>
      <c r="D1807" t="s">
        <v>406</v>
      </c>
      <c r="E1807" s="27" t="s">
        <v>1706</v>
      </c>
      <c r="F1807" s="28" t="s">
        <v>96</v>
      </c>
      <c r="G1807" s="29">
        <v>1</v>
      </c>
      <c r="H1807" s="28">
        <v>0</v>
      </c>
      <c r="I1807" s="30">
        <f>ROUND(G1807*H1807,P4)</f>
        <v>0</v>
      </c>
      <c r="L1807" s="31">
        <v>0</v>
      </c>
      <c r="M1807" s="24">
        <f>ROUND(G1807*L1807,P4)</f>
        <v>0</v>
      </c>
      <c r="N1807" s="25" t="s">
        <v>290</v>
      </c>
      <c r="O1807" s="32">
        <f>M1807*AA1807</f>
        <v>0</v>
      </c>
      <c r="P1807" s="1">
        <v>1</v>
      </c>
      <c r="AA1807" s="1">
        <f>IF(P1807=1,$O$3,IF(P1807=2,$O$4,$O$5))</f>
        <v>0</v>
      </c>
    </row>
    <row r="1808">
      <c r="A1808" s="1" t="s">
        <v>75</v>
      </c>
      <c r="E1808" s="27" t="s">
        <v>71</v>
      </c>
    </row>
    <row r="1809">
      <c r="A1809" s="1" t="s">
        <v>76</v>
      </c>
    </row>
    <row r="1810" ht="178.5">
      <c r="A1810" s="1" t="s">
        <v>78</v>
      </c>
      <c r="E1810" s="27" t="s">
        <v>1707</v>
      </c>
    </row>
    <row r="1811">
      <c r="A1811" s="1" t="s">
        <v>69</v>
      </c>
      <c r="B1811" s="1">
        <v>28</v>
      </c>
      <c r="C1811" s="26" t="s">
        <v>1708</v>
      </c>
      <c r="D1811" t="s">
        <v>406</v>
      </c>
      <c r="E1811" s="27" t="s">
        <v>1709</v>
      </c>
      <c r="F1811" s="28" t="s">
        <v>96</v>
      </c>
      <c r="G1811" s="29">
        <v>1</v>
      </c>
      <c r="H1811" s="28">
        <v>0</v>
      </c>
      <c r="I1811" s="30">
        <f>ROUND(G1811*H1811,P4)</f>
        <v>0</v>
      </c>
      <c r="L1811" s="31">
        <v>0</v>
      </c>
      <c r="M1811" s="24">
        <f>ROUND(G1811*L1811,P4)</f>
        <v>0</v>
      </c>
      <c r="N1811" s="25" t="s">
        <v>290</v>
      </c>
      <c r="O1811" s="32">
        <f>M1811*AA1811</f>
        <v>0</v>
      </c>
      <c r="P1811" s="1">
        <v>1</v>
      </c>
      <c r="AA1811" s="1">
        <f>IF(P1811=1,$O$3,IF(P1811=2,$O$4,$O$5))</f>
        <v>0</v>
      </c>
    </row>
    <row r="1812">
      <c r="A1812" s="1" t="s">
        <v>75</v>
      </c>
      <c r="E1812" s="27" t="s">
        <v>71</v>
      </c>
    </row>
    <row r="1813">
      <c r="A1813" s="1" t="s">
        <v>76</v>
      </c>
    </row>
    <row r="1814" ht="127.5">
      <c r="A1814" s="1" t="s">
        <v>78</v>
      </c>
      <c r="E1814" s="27" t="s">
        <v>1710</v>
      </c>
    </row>
    <row r="1815">
      <c r="A1815" s="1" t="s">
        <v>1645</v>
      </c>
      <c r="C1815" s="22" t="s">
        <v>1760</v>
      </c>
      <c r="E1815" s="23" t="s">
        <v>1761</v>
      </c>
      <c r="L1815" s="24">
        <f>L1816+L1829</f>
        <v>0</v>
      </c>
      <c r="M1815" s="24">
        <f>M1816+M1829</f>
        <v>0</v>
      </c>
      <c r="N1815" s="25"/>
    </row>
    <row r="1816">
      <c r="A1816" s="1" t="s">
        <v>66</v>
      </c>
      <c r="C1816" s="22" t="s">
        <v>67</v>
      </c>
      <c r="E1816" s="23" t="s">
        <v>68</v>
      </c>
      <c r="L1816" s="24">
        <f>SUMIFS(L1817:L1828,A1817:A1828,"P")</f>
        <v>0</v>
      </c>
      <c r="M1816" s="24">
        <f>SUMIFS(M1817:M1828,A1817:A1828,"P")</f>
        <v>0</v>
      </c>
      <c r="N1816" s="25"/>
    </row>
    <row r="1817">
      <c r="A1817" s="1" t="s">
        <v>69</v>
      </c>
      <c r="B1817" s="1">
        <v>1</v>
      </c>
      <c r="C1817" s="26" t="s">
        <v>1648</v>
      </c>
      <c r="D1817" t="s">
        <v>71</v>
      </c>
      <c r="E1817" s="27" t="s">
        <v>1649</v>
      </c>
      <c r="F1817" s="28" t="s">
        <v>73</v>
      </c>
      <c r="G1817" s="29">
        <v>144</v>
      </c>
      <c r="H1817" s="28">
        <v>0</v>
      </c>
      <c r="I1817" s="30">
        <f>ROUND(G1817*H1817,P4)</f>
        <v>0</v>
      </c>
      <c r="L1817" s="31">
        <v>0</v>
      </c>
      <c r="M1817" s="24">
        <f>ROUND(G1817*L1817,P4)</f>
        <v>0</v>
      </c>
      <c r="N1817" s="25" t="s">
        <v>328</v>
      </c>
      <c r="O1817" s="32">
        <f>M1817*AA1817</f>
        <v>0</v>
      </c>
      <c r="P1817" s="1">
        <v>3</v>
      </c>
      <c r="AA1817" s="1">
        <f>IF(P1817=1,$O$3,IF(P1817=2,$O$4,$O$5))</f>
        <v>0</v>
      </c>
    </row>
    <row r="1818">
      <c r="A1818" s="1" t="s">
        <v>75</v>
      </c>
      <c r="E1818" s="27" t="s">
        <v>71</v>
      </c>
    </row>
    <row r="1819" ht="51">
      <c r="A1819" s="1" t="s">
        <v>76</v>
      </c>
      <c r="E1819" s="33" t="s">
        <v>1762</v>
      </c>
    </row>
    <row r="1820" ht="344.25">
      <c r="A1820" s="1" t="s">
        <v>78</v>
      </c>
      <c r="E1820" s="27" t="s">
        <v>79</v>
      </c>
    </row>
    <row r="1821">
      <c r="A1821" s="1" t="s">
        <v>69</v>
      </c>
      <c r="B1821" s="1">
        <v>2</v>
      </c>
      <c r="C1821" s="26" t="s">
        <v>88</v>
      </c>
      <c r="D1821" t="s">
        <v>71</v>
      </c>
      <c r="E1821" s="27" t="s">
        <v>89</v>
      </c>
      <c r="F1821" s="28" t="s">
        <v>73</v>
      </c>
      <c r="G1821" s="29">
        <v>144</v>
      </c>
      <c r="H1821" s="28">
        <v>0</v>
      </c>
      <c r="I1821" s="30">
        <f>ROUND(G1821*H1821,P4)</f>
        <v>0</v>
      </c>
      <c r="L1821" s="31">
        <v>0</v>
      </c>
      <c r="M1821" s="24">
        <f>ROUND(G1821*L1821,P4)</f>
        <v>0</v>
      </c>
      <c r="N1821" s="25" t="s">
        <v>328</v>
      </c>
      <c r="O1821" s="32">
        <f>M1821*AA1821</f>
        <v>0</v>
      </c>
      <c r="P1821" s="1">
        <v>3</v>
      </c>
      <c r="AA1821" s="1">
        <f>IF(P1821=1,$O$3,IF(P1821=2,$O$4,$O$5))</f>
        <v>0</v>
      </c>
    </row>
    <row r="1822">
      <c r="A1822" s="1" t="s">
        <v>75</v>
      </c>
      <c r="E1822" s="27" t="s">
        <v>71</v>
      </c>
    </row>
    <row r="1823" ht="51">
      <c r="A1823" s="1" t="s">
        <v>76</v>
      </c>
      <c r="E1823" s="33" t="s">
        <v>1762</v>
      </c>
    </row>
    <row r="1824" ht="255">
      <c r="A1824" s="1" t="s">
        <v>78</v>
      </c>
      <c r="E1824" s="27" t="s">
        <v>91</v>
      </c>
    </row>
    <row r="1825">
      <c r="A1825" s="1" t="s">
        <v>69</v>
      </c>
      <c r="B1825" s="1">
        <v>3</v>
      </c>
      <c r="C1825" s="26" t="s">
        <v>1653</v>
      </c>
      <c r="D1825" t="s">
        <v>71</v>
      </c>
      <c r="E1825" s="27" t="s">
        <v>1654</v>
      </c>
      <c r="F1825" s="28" t="s">
        <v>674</v>
      </c>
      <c r="G1825" s="29">
        <v>20</v>
      </c>
      <c r="H1825" s="28">
        <v>0</v>
      </c>
      <c r="I1825" s="30">
        <f>ROUND(G1825*H1825,P4)</f>
        <v>0</v>
      </c>
      <c r="L1825" s="31">
        <v>0</v>
      </c>
      <c r="M1825" s="24">
        <f>ROUND(G1825*L1825,P4)</f>
        <v>0</v>
      </c>
      <c r="N1825" s="25" t="s">
        <v>328</v>
      </c>
      <c r="O1825" s="32">
        <f>M1825*AA1825</f>
        <v>0</v>
      </c>
      <c r="P1825" s="1">
        <v>3</v>
      </c>
      <c r="AA1825" s="1">
        <f>IF(P1825=1,$O$3,IF(P1825=2,$O$4,$O$5))</f>
        <v>0</v>
      </c>
    </row>
    <row r="1826">
      <c r="A1826" s="1" t="s">
        <v>75</v>
      </c>
      <c r="E1826" s="27" t="s">
        <v>71</v>
      </c>
    </row>
    <row r="1827">
      <c r="A1827" s="1" t="s">
        <v>76</v>
      </c>
      <c r="E1827" s="33" t="s">
        <v>1763</v>
      </c>
    </row>
    <row r="1828" ht="51">
      <c r="A1828" s="1" t="s">
        <v>78</v>
      </c>
      <c r="E1828" s="27" t="s">
        <v>1764</v>
      </c>
    </row>
    <row r="1829">
      <c r="A1829" s="1" t="s">
        <v>66</v>
      </c>
      <c r="C1829" s="22" t="s">
        <v>92</v>
      </c>
      <c r="E1829" s="23" t="s">
        <v>93</v>
      </c>
      <c r="L1829" s="24">
        <f>SUMIFS(L1830:L1929,A1830:A1929,"P")</f>
        <v>0</v>
      </c>
      <c r="M1829" s="24">
        <f>SUMIFS(M1830:M1929,A1830:A1929,"P")</f>
        <v>0</v>
      </c>
      <c r="N1829" s="25"/>
    </row>
    <row r="1830">
      <c r="A1830" s="1" t="s">
        <v>69</v>
      </c>
      <c r="B1830" s="1">
        <v>4</v>
      </c>
      <c r="C1830" s="26" t="s">
        <v>1656</v>
      </c>
      <c r="D1830" t="s">
        <v>71</v>
      </c>
      <c r="E1830" s="27" t="s">
        <v>1657</v>
      </c>
      <c r="F1830" s="28" t="s">
        <v>344</v>
      </c>
      <c r="G1830" s="29">
        <v>2</v>
      </c>
      <c r="H1830" s="28">
        <v>0</v>
      </c>
      <c r="I1830" s="30">
        <f>ROUND(G1830*H1830,P4)</f>
        <v>0</v>
      </c>
      <c r="L1830" s="31">
        <v>0</v>
      </c>
      <c r="M1830" s="24">
        <f>ROUND(G1830*L1830,P4)</f>
        <v>0</v>
      </c>
      <c r="N1830" s="25" t="s">
        <v>328</v>
      </c>
      <c r="O1830" s="32">
        <f>M1830*AA1830</f>
        <v>0</v>
      </c>
      <c r="P1830" s="1">
        <v>3</v>
      </c>
      <c r="AA1830" s="1">
        <f>IF(P1830=1,$O$3,IF(P1830=2,$O$4,$O$5))</f>
        <v>0</v>
      </c>
    </row>
    <row r="1831">
      <c r="A1831" s="1" t="s">
        <v>75</v>
      </c>
      <c r="E1831" s="27" t="s">
        <v>71</v>
      </c>
    </row>
    <row r="1832">
      <c r="A1832" s="1" t="s">
        <v>76</v>
      </c>
      <c r="E1832" s="33" t="s">
        <v>378</v>
      </c>
    </row>
    <row r="1833" ht="76.5">
      <c r="A1833" s="1" t="s">
        <v>78</v>
      </c>
      <c r="E1833" s="27" t="s">
        <v>97</v>
      </c>
    </row>
    <row r="1834">
      <c r="A1834" s="1" t="s">
        <v>69</v>
      </c>
      <c r="B1834" s="1">
        <v>5</v>
      </c>
      <c r="C1834" s="26" t="s">
        <v>1659</v>
      </c>
      <c r="D1834" t="s">
        <v>71</v>
      </c>
      <c r="E1834" s="27" t="s">
        <v>1660</v>
      </c>
      <c r="F1834" s="28" t="s">
        <v>330</v>
      </c>
      <c r="G1834" s="29">
        <v>120</v>
      </c>
      <c r="H1834" s="28">
        <v>0</v>
      </c>
      <c r="I1834" s="30">
        <f>ROUND(G1834*H1834,P4)</f>
        <v>0</v>
      </c>
      <c r="L1834" s="31">
        <v>0</v>
      </c>
      <c r="M1834" s="24">
        <f>ROUND(G1834*L1834,P4)</f>
        <v>0</v>
      </c>
      <c r="N1834" s="25" t="s">
        <v>328</v>
      </c>
      <c r="O1834" s="32">
        <f>M1834*AA1834</f>
        <v>0</v>
      </c>
      <c r="P1834" s="1">
        <v>3</v>
      </c>
      <c r="AA1834" s="1">
        <f>IF(P1834=1,$O$3,IF(P1834=2,$O$4,$O$5))</f>
        <v>0</v>
      </c>
    </row>
    <row r="1835">
      <c r="A1835" s="1" t="s">
        <v>75</v>
      </c>
      <c r="E1835" s="27" t="s">
        <v>71</v>
      </c>
    </row>
    <row r="1836">
      <c r="A1836" s="1" t="s">
        <v>76</v>
      </c>
      <c r="E1836" s="33" t="s">
        <v>1765</v>
      </c>
    </row>
    <row r="1837" ht="76.5">
      <c r="A1837" s="1" t="s">
        <v>78</v>
      </c>
      <c r="E1837" s="27" t="s">
        <v>101</v>
      </c>
    </row>
    <row r="1838">
      <c r="A1838" s="1" t="s">
        <v>69</v>
      </c>
      <c r="B1838" s="1">
        <v>6</v>
      </c>
      <c r="C1838" s="26" t="s">
        <v>1717</v>
      </c>
      <c r="D1838" t="s">
        <v>71</v>
      </c>
      <c r="E1838" s="27" t="s">
        <v>1718</v>
      </c>
      <c r="F1838" s="28" t="s">
        <v>330</v>
      </c>
      <c r="G1838" s="29">
        <v>120</v>
      </c>
      <c r="H1838" s="28">
        <v>0</v>
      </c>
      <c r="I1838" s="30">
        <f>ROUND(G1838*H1838,P4)</f>
        <v>0</v>
      </c>
      <c r="L1838" s="31">
        <v>0</v>
      </c>
      <c r="M1838" s="24">
        <f>ROUND(G1838*L1838,P4)</f>
        <v>0</v>
      </c>
      <c r="N1838" s="25" t="s">
        <v>328</v>
      </c>
      <c r="O1838" s="32">
        <f>M1838*AA1838</f>
        <v>0</v>
      </c>
      <c r="P1838" s="1">
        <v>3</v>
      </c>
      <c r="AA1838" s="1">
        <f>IF(P1838=1,$O$3,IF(P1838=2,$O$4,$O$5))</f>
        <v>0</v>
      </c>
    </row>
    <row r="1839">
      <c r="A1839" s="1" t="s">
        <v>75</v>
      </c>
      <c r="E1839" s="27" t="s">
        <v>71</v>
      </c>
    </row>
    <row r="1840">
      <c r="A1840" s="1" t="s">
        <v>76</v>
      </c>
      <c r="E1840" s="33" t="s">
        <v>1765</v>
      </c>
    </row>
    <row r="1841" ht="76.5">
      <c r="A1841" s="1" t="s">
        <v>78</v>
      </c>
      <c r="E1841" s="27" t="s">
        <v>101</v>
      </c>
    </row>
    <row r="1842">
      <c r="A1842" s="1" t="s">
        <v>69</v>
      </c>
      <c r="B1842" s="1">
        <v>7</v>
      </c>
      <c r="C1842" s="26" t="s">
        <v>332</v>
      </c>
      <c r="D1842" t="s">
        <v>71</v>
      </c>
      <c r="E1842" s="27" t="s">
        <v>333</v>
      </c>
      <c r="F1842" s="28" t="s">
        <v>330</v>
      </c>
      <c r="G1842" s="29">
        <v>120</v>
      </c>
      <c r="H1842" s="28">
        <v>0</v>
      </c>
      <c r="I1842" s="30">
        <f>ROUND(G1842*H1842,P4)</f>
        <v>0</v>
      </c>
      <c r="L1842" s="31">
        <v>0</v>
      </c>
      <c r="M1842" s="24">
        <f>ROUND(G1842*L1842,P4)</f>
        <v>0</v>
      </c>
      <c r="N1842" s="25" t="s">
        <v>328</v>
      </c>
      <c r="O1842" s="32">
        <f>M1842*AA1842</f>
        <v>0</v>
      </c>
      <c r="P1842" s="1">
        <v>3</v>
      </c>
      <c r="AA1842" s="1">
        <f>IF(P1842=1,$O$3,IF(P1842=2,$O$4,$O$5))</f>
        <v>0</v>
      </c>
    </row>
    <row r="1843">
      <c r="A1843" s="1" t="s">
        <v>75</v>
      </c>
      <c r="E1843" s="27" t="s">
        <v>71</v>
      </c>
    </row>
    <row r="1844">
      <c r="A1844" s="1" t="s">
        <v>76</v>
      </c>
      <c r="E1844" s="33" t="s">
        <v>1765</v>
      </c>
    </row>
    <row r="1845" ht="89.25">
      <c r="A1845" s="1" t="s">
        <v>78</v>
      </c>
      <c r="E1845" s="27" t="s">
        <v>334</v>
      </c>
    </row>
    <row r="1846">
      <c r="A1846" s="1" t="s">
        <v>69</v>
      </c>
      <c r="B1846" s="1">
        <v>8</v>
      </c>
      <c r="C1846" s="26" t="s">
        <v>1738</v>
      </c>
      <c r="D1846" t="s">
        <v>71</v>
      </c>
      <c r="E1846" s="27" t="s">
        <v>1739</v>
      </c>
      <c r="F1846" s="28" t="s">
        <v>330</v>
      </c>
      <c r="G1846" s="29">
        <v>120</v>
      </c>
      <c r="H1846" s="28">
        <v>0</v>
      </c>
      <c r="I1846" s="30">
        <f>ROUND(G1846*H1846,P4)</f>
        <v>0</v>
      </c>
      <c r="L1846" s="31">
        <v>0</v>
      </c>
      <c r="M1846" s="24">
        <f>ROUND(G1846*L1846,P4)</f>
        <v>0</v>
      </c>
      <c r="N1846" s="25" t="s">
        <v>328</v>
      </c>
      <c r="O1846" s="32">
        <f>M1846*AA1846</f>
        <v>0</v>
      </c>
      <c r="P1846" s="1">
        <v>3</v>
      </c>
      <c r="AA1846" s="1">
        <f>IF(P1846=1,$O$3,IF(P1846=2,$O$4,$O$5))</f>
        <v>0</v>
      </c>
    </row>
    <row r="1847">
      <c r="A1847" s="1" t="s">
        <v>75</v>
      </c>
      <c r="E1847" s="27" t="s">
        <v>71</v>
      </c>
    </row>
    <row r="1848">
      <c r="A1848" s="1" t="s">
        <v>76</v>
      </c>
      <c r="E1848" s="33" t="s">
        <v>1765</v>
      </c>
    </row>
    <row r="1849" ht="76.5">
      <c r="A1849" s="1" t="s">
        <v>78</v>
      </c>
      <c r="E1849" s="27" t="s">
        <v>1766</v>
      </c>
    </row>
    <row r="1850">
      <c r="A1850" s="1" t="s">
        <v>69</v>
      </c>
      <c r="B1850" s="1">
        <v>9</v>
      </c>
      <c r="C1850" s="26" t="s">
        <v>1741</v>
      </c>
      <c r="D1850" t="s">
        <v>71</v>
      </c>
      <c r="E1850" s="27" t="s">
        <v>1742</v>
      </c>
      <c r="F1850" s="28" t="s">
        <v>330</v>
      </c>
      <c r="G1850" s="29">
        <v>120</v>
      </c>
      <c r="H1850" s="28">
        <v>0</v>
      </c>
      <c r="I1850" s="30">
        <f>ROUND(G1850*H1850,P4)</f>
        <v>0</v>
      </c>
      <c r="L1850" s="31">
        <v>0</v>
      </c>
      <c r="M1850" s="24">
        <f>ROUND(G1850*L1850,P4)</f>
        <v>0</v>
      </c>
      <c r="N1850" s="25" t="s">
        <v>328</v>
      </c>
      <c r="O1850" s="32">
        <f>M1850*AA1850</f>
        <v>0</v>
      </c>
      <c r="P1850" s="1">
        <v>3</v>
      </c>
      <c r="AA1850" s="1">
        <f>IF(P1850=1,$O$3,IF(P1850=2,$O$4,$O$5))</f>
        <v>0</v>
      </c>
    </row>
    <row r="1851">
      <c r="A1851" s="1" t="s">
        <v>75</v>
      </c>
      <c r="E1851" s="27" t="s">
        <v>71</v>
      </c>
    </row>
    <row r="1852">
      <c r="A1852" s="1" t="s">
        <v>76</v>
      </c>
      <c r="E1852" s="33" t="s">
        <v>1765</v>
      </c>
    </row>
    <row r="1853" ht="76.5">
      <c r="A1853" s="1" t="s">
        <v>78</v>
      </c>
      <c r="E1853" s="27" t="s">
        <v>1767</v>
      </c>
    </row>
    <row r="1854" ht="25.5">
      <c r="A1854" s="1" t="s">
        <v>69</v>
      </c>
      <c r="B1854" s="1">
        <v>10</v>
      </c>
      <c r="C1854" s="26" t="s">
        <v>1744</v>
      </c>
      <c r="D1854" t="s">
        <v>71</v>
      </c>
      <c r="E1854" s="27" t="s">
        <v>1745</v>
      </c>
      <c r="F1854" s="28" t="s">
        <v>330</v>
      </c>
      <c r="G1854" s="29">
        <v>120</v>
      </c>
      <c r="H1854" s="28">
        <v>0</v>
      </c>
      <c r="I1854" s="30">
        <f>ROUND(G1854*H1854,P4)</f>
        <v>0</v>
      </c>
      <c r="L1854" s="31">
        <v>0</v>
      </c>
      <c r="M1854" s="24">
        <f>ROUND(G1854*L1854,P4)</f>
        <v>0</v>
      </c>
      <c r="N1854" s="25" t="s">
        <v>328</v>
      </c>
      <c r="O1854" s="32">
        <f>M1854*AA1854</f>
        <v>0</v>
      </c>
      <c r="P1854" s="1">
        <v>3</v>
      </c>
      <c r="AA1854" s="1">
        <f>IF(P1854=1,$O$3,IF(P1854=2,$O$4,$O$5))</f>
        <v>0</v>
      </c>
    </row>
    <row r="1855">
      <c r="A1855" s="1" t="s">
        <v>75</v>
      </c>
      <c r="E1855" s="27" t="s">
        <v>71</v>
      </c>
    </row>
    <row r="1856">
      <c r="A1856" s="1" t="s">
        <v>76</v>
      </c>
      <c r="E1856" s="33" t="s">
        <v>1765</v>
      </c>
    </row>
    <row r="1857" ht="76.5">
      <c r="A1857" s="1" t="s">
        <v>78</v>
      </c>
      <c r="E1857" s="27" t="s">
        <v>337</v>
      </c>
    </row>
    <row r="1858" ht="25.5">
      <c r="A1858" s="1" t="s">
        <v>69</v>
      </c>
      <c r="B1858" s="1">
        <v>11</v>
      </c>
      <c r="C1858" s="26" t="s">
        <v>1720</v>
      </c>
      <c r="D1858" t="s">
        <v>71</v>
      </c>
      <c r="E1858" s="27" t="s">
        <v>1721</v>
      </c>
      <c r="F1858" s="28" t="s">
        <v>344</v>
      </c>
      <c r="G1858" s="29">
        <v>5</v>
      </c>
      <c r="H1858" s="28">
        <v>0</v>
      </c>
      <c r="I1858" s="30">
        <f>ROUND(G1858*H1858,P4)</f>
        <v>0</v>
      </c>
      <c r="L1858" s="31">
        <v>0</v>
      </c>
      <c r="M1858" s="24">
        <f>ROUND(G1858*L1858,P4)</f>
        <v>0</v>
      </c>
      <c r="N1858" s="25" t="s">
        <v>328</v>
      </c>
      <c r="O1858" s="32">
        <f>M1858*AA1858</f>
        <v>0</v>
      </c>
      <c r="P1858" s="1">
        <v>3</v>
      </c>
      <c r="AA1858" s="1">
        <f>IF(P1858=1,$O$3,IF(P1858=2,$O$4,$O$5))</f>
        <v>0</v>
      </c>
    </row>
    <row r="1859">
      <c r="A1859" s="1" t="s">
        <v>75</v>
      </c>
      <c r="E1859" s="27" t="s">
        <v>71</v>
      </c>
    </row>
    <row r="1860">
      <c r="A1860" s="1" t="s">
        <v>76</v>
      </c>
      <c r="E1860" s="33" t="s">
        <v>508</v>
      </c>
    </row>
    <row r="1861" ht="102">
      <c r="A1861" s="1" t="s">
        <v>78</v>
      </c>
      <c r="E1861" s="27" t="s">
        <v>1768</v>
      </c>
    </row>
    <row r="1862">
      <c r="A1862" s="1" t="s">
        <v>69</v>
      </c>
      <c r="B1862" s="1">
        <v>12</v>
      </c>
      <c r="C1862" s="26" t="s">
        <v>1747</v>
      </c>
      <c r="D1862" t="s">
        <v>71</v>
      </c>
      <c r="E1862" s="27" t="s">
        <v>1748</v>
      </c>
      <c r="F1862" s="28" t="s">
        <v>330</v>
      </c>
      <c r="G1862" s="29">
        <v>500</v>
      </c>
      <c r="H1862" s="28">
        <v>0</v>
      </c>
      <c r="I1862" s="30">
        <f>ROUND(G1862*H1862,P4)</f>
        <v>0</v>
      </c>
      <c r="L1862" s="31">
        <v>0</v>
      </c>
      <c r="M1862" s="24">
        <f>ROUND(G1862*L1862,P4)</f>
        <v>0</v>
      </c>
      <c r="N1862" s="25" t="s">
        <v>328</v>
      </c>
      <c r="O1862" s="32">
        <f>M1862*AA1862</f>
        <v>0</v>
      </c>
      <c r="P1862" s="1">
        <v>3</v>
      </c>
      <c r="AA1862" s="1">
        <f>IF(P1862=1,$O$3,IF(P1862=2,$O$4,$O$5))</f>
        <v>0</v>
      </c>
    </row>
    <row r="1863">
      <c r="A1863" s="1" t="s">
        <v>75</v>
      </c>
      <c r="E1863" s="27" t="s">
        <v>71</v>
      </c>
    </row>
    <row r="1864">
      <c r="A1864" s="1" t="s">
        <v>76</v>
      </c>
      <c r="E1864" s="33" t="s">
        <v>1769</v>
      </c>
    </row>
    <row r="1865" ht="89.25">
      <c r="A1865" s="1" t="s">
        <v>78</v>
      </c>
      <c r="E1865" s="27" t="s">
        <v>1770</v>
      </c>
    </row>
    <row r="1866">
      <c r="A1866" s="1" t="s">
        <v>69</v>
      </c>
      <c r="B1866" s="1">
        <v>13</v>
      </c>
      <c r="C1866" s="26" t="s">
        <v>1671</v>
      </c>
      <c r="D1866" t="s">
        <v>71</v>
      </c>
      <c r="E1866" s="27" t="s">
        <v>1672</v>
      </c>
      <c r="F1866" s="28" t="s">
        <v>356</v>
      </c>
      <c r="G1866" s="29">
        <v>72</v>
      </c>
      <c r="H1866" s="28">
        <v>0</v>
      </c>
      <c r="I1866" s="30">
        <f>ROUND(G1866*H1866,P4)</f>
        <v>0</v>
      </c>
      <c r="L1866" s="31">
        <v>0</v>
      </c>
      <c r="M1866" s="24">
        <f>ROUND(G1866*L1866,P4)</f>
        <v>0</v>
      </c>
      <c r="N1866" s="25" t="s">
        <v>328</v>
      </c>
      <c r="O1866" s="32">
        <f>M1866*AA1866</f>
        <v>0</v>
      </c>
      <c r="P1866" s="1">
        <v>3</v>
      </c>
      <c r="AA1866" s="1">
        <f>IF(P1866=1,$O$3,IF(P1866=2,$O$4,$O$5))</f>
        <v>0</v>
      </c>
    </row>
    <row r="1867">
      <c r="A1867" s="1" t="s">
        <v>75</v>
      </c>
      <c r="E1867" s="27" t="s">
        <v>71</v>
      </c>
    </row>
    <row r="1868" ht="51">
      <c r="A1868" s="1" t="s">
        <v>76</v>
      </c>
      <c r="E1868" s="33" t="s">
        <v>1771</v>
      </c>
    </row>
    <row r="1869" ht="153">
      <c r="A1869" s="1" t="s">
        <v>78</v>
      </c>
      <c r="E1869" s="27" t="s">
        <v>358</v>
      </c>
    </row>
    <row r="1870">
      <c r="A1870" s="1" t="s">
        <v>69</v>
      </c>
      <c r="B1870" s="1">
        <v>14</v>
      </c>
      <c r="C1870" s="26" t="s">
        <v>359</v>
      </c>
      <c r="D1870" t="s">
        <v>71</v>
      </c>
      <c r="E1870" s="27" t="s">
        <v>360</v>
      </c>
      <c r="F1870" s="28" t="s">
        <v>330</v>
      </c>
      <c r="G1870" s="29">
        <v>500</v>
      </c>
      <c r="H1870" s="28">
        <v>0</v>
      </c>
      <c r="I1870" s="30">
        <f>ROUND(G1870*H1870,P4)</f>
        <v>0</v>
      </c>
      <c r="L1870" s="31">
        <v>0</v>
      </c>
      <c r="M1870" s="24">
        <f>ROUND(G1870*L1870,P4)</f>
        <v>0</v>
      </c>
      <c r="N1870" s="25" t="s">
        <v>328</v>
      </c>
      <c r="O1870" s="32">
        <f>M1870*AA1870</f>
        <v>0</v>
      </c>
      <c r="P1870" s="1">
        <v>3</v>
      </c>
      <c r="AA1870" s="1">
        <f>IF(P1870=1,$O$3,IF(P1870=2,$O$4,$O$5))</f>
        <v>0</v>
      </c>
    </row>
    <row r="1871">
      <c r="A1871" s="1" t="s">
        <v>75</v>
      </c>
      <c r="E1871" s="27" t="s">
        <v>71</v>
      </c>
    </row>
    <row r="1872">
      <c r="A1872" s="1" t="s">
        <v>76</v>
      </c>
      <c r="E1872" s="33" t="s">
        <v>1772</v>
      </c>
    </row>
    <row r="1873" ht="127.5">
      <c r="A1873" s="1" t="s">
        <v>78</v>
      </c>
      <c r="E1873" s="27" t="s">
        <v>362</v>
      </c>
    </row>
    <row r="1874">
      <c r="A1874" s="1" t="s">
        <v>69</v>
      </c>
      <c r="B1874" s="1">
        <v>15</v>
      </c>
      <c r="C1874" s="26" t="s">
        <v>363</v>
      </c>
      <c r="D1874" t="s">
        <v>71</v>
      </c>
      <c r="E1874" s="27" t="s">
        <v>364</v>
      </c>
      <c r="F1874" s="28" t="s">
        <v>344</v>
      </c>
      <c r="G1874" s="29">
        <v>2</v>
      </c>
      <c r="H1874" s="28">
        <v>0</v>
      </c>
      <c r="I1874" s="30">
        <f>ROUND(G1874*H1874,P4)</f>
        <v>0</v>
      </c>
      <c r="L1874" s="31">
        <v>0</v>
      </c>
      <c r="M1874" s="24">
        <f>ROUND(G1874*L1874,P4)</f>
        <v>0</v>
      </c>
      <c r="N1874" s="25" t="s">
        <v>328</v>
      </c>
      <c r="O1874" s="32">
        <f>M1874*AA1874</f>
        <v>0</v>
      </c>
      <c r="P1874" s="1">
        <v>3</v>
      </c>
      <c r="AA1874" s="1">
        <f>IF(P1874=1,$O$3,IF(P1874=2,$O$4,$O$5))</f>
        <v>0</v>
      </c>
    </row>
    <row r="1875">
      <c r="A1875" s="1" t="s">
        <v>75</v>
      </c>
      <c r="E1875" s="27" t="s">
        <v>71</v>
      </c>
    </row>
    <row r="1876">
      <c r="A1876" s="1" t="s">
        <v>76</v>
      </c>
      <c r="E1876" s="33" t="s">
        <v>378</v>
      </c>
    </row>
    <row r="1877" ht="153">
      <c r="A1877" s="1" t="s">
        <v>78</v>
      </c>
      <c r="E1877" s="27" t="s">
        <v>276</v>
      </c>
    </row>
    <row r="1878">
      <c r="A1878" s="1" t="s">
        <v>69</v>
      </c>
      <c r="B1878" s="1">
        <v>16</v>
      </c>
      <c r="C1878" s="26" t="s">
        <v>366</v>
      </c>
      <c r="D1878" t="s">
        <v>71</v>
      </c>
      <c r="E1878" s="27" t="s">
        <v>367</v>
      </c>
      <c r="F1878" s="28" t="s">
        <v>344</v>
      </c>
      <c r="G1878" s="29">
        <v>2</v>
      </c>
      <c r="H1878" s="28">
        <v>0</v>
      </c>
      <c r="I1878" s="30">
        <f>ROUND(G1878*H1878,P4)</f>
        <v>0</v>
      </c>
      <c r="L1878" s="31">
        <v>0</v>
      </c>
      <c r="M1878" s="24">
        <f>ROUND(G1878*L1878,P4)</f>
        <v>0</v>
      </c>
      <c r="N1878" s="25" t="s">
        <v>328</v>
      </c>
      <c r="O1878" s="32">
        <f>M1878*AA1878</f>
        <v>0</v>
      </c>
      <c r="P1878" s="1">
        <v>3</v>
      </c>
      <c r="AA1878" s="1">
        <f>IF(P1878=1,$O$3,IF(P1878=2,$O$4,$O$5))</f>
        <v>0</v>
      </c>
    </row>
    <row r="1879">
      <c r="A1879" s="1" t="s">
        <v>75</v>
      </c>
      <c r="E1879" s="27" t="s">
        <v>71</v>
      </c>
    </row>
    <row r="1880">
      <c r="A1880" s="1" t="s">
        <v>76</v>
      </c>
      <c r="E1880" s="33" t="s">
        <v>378</v>
      </c>
    </row>
    <row r="1881" ht="127.5">
      <c r="A1881" s="1" t="s">
        <v>78</v>
      </c>
      <c r="E1881" s="27" t="s">
        <v>279</v>
      </c>
    </row>
    <row r="1882">
      <c r="A1882" s="1" t="s">
        <v>69</v>
      </c>
      <c r="B1882" s="1">
        <v>17</v>
      </c>
      <c r="C1882" s="26" t="s">
        <v>368</v>
      </c>
      <c r="D1882" t="s">
        <v>71</v>
      </c>
      <c r="E1882" s="27" t="s">
        <v>369</v>
      </c>
      <c r="F1882" s="28" t="s">
        <v>330</v>
      </c>
      <c r="G1882" s="29">
        <v>500</v>
      </c>
      <c r="H1882" s="28">
        <v>0</v>
      </c>
      <c r="I1882" s="30">
        <f>ROUND(G1882*H1882,P4)</f>
        <v>0</v>
      </c>
      <c r="L1882" s="31">
        <v>0</v>
      </c>
      <c r="M1882" s="24">
        <f>ROUND(G1882*L1882,P4)</f>
        <v>0</v>
      </c>
      <c r="N1882" s="25" t="s">
        <v>328</v>
      </c>
      <c r="O1882" s="32">
        <f>M1882*AA1882</f>
        <v>0</v>
      </c>
      <c r="P1882" s="1">
        <v>3</v>
      </c>
      <c r="AA1882" s="1">
        <f>IF(P1882=1,$O$3,IF(P1882=2,$O$4,$O$5))</f>
        <v>0</v>
      </c>
    </row>
    <row r="1883">
      <c r="A1883" s="1" t="s">
        <v>75</v>
      </c>
      <c r="E1883" s="27" t="s">
        <v>71</v>
      </c>
    </row>
    <row r="1884">
      <c r="A1884" s="1" t="s">
        <v>76</v>
      </c>
      <c r="E1884" s="33" t="s">
        <v>1769</v>
      </c>
    </row>
    <row r="1885" ht="153">
      <c r="A1885" s="1" t="s">
        <v>78</v>
      </c>
      <c r="E1885" s="27" t="s">
        <v>371</v>
      </c>
    </row>
    <row r="1886">
      <c r="A1886" s="1" t="s">
        <v>69</v>
      </c>
      <c r="B1886" s="1">
        <v>18</v>
      </c>
      <c r="C1886" s="26" t="s">
        <v>372</v>
      </c>
      <c r="D1886" t="s">
        <v>71</v>
      </c>
      <c r="E1886" s="27" t="s">
        <v>373</v>
      </c>
      <c r="F1886" s="28" t="s">
        <v>330</v>
      </c>
      <c r="G1886" s="29">
        <v>500</v>
      </c>
      <c r="H1886" s="28">
        <v>0</v>
      </c>
      <c r="I1886" s="30">
        <f>ROUND(G1886*H1886,P4)</f>
        <v>0</v>
      </c>
      <c r="L1886" s="31">
        <v>0</v>
      </c>
      <c r="M1886" s="24">
        <f>ROUND(G1886*L1886,P4)</f>
        <v>0</v>
      </c>
      <c r="N1886" s="25" t="s">
        <v>328</v>
      </c>
      <c r="O1886" s="32">
        <f>M1886*AA1886</f>
        <v>0</v>
      </c>
      <c r="P1886" s="1">
        <v>3</v>
      </c>
      <c r="AA1886" s="1">
        <f>IF(P1886=1,$O$3,IF(P1886=2,$O$4,$O$5))</f>
        <v>0</v>
      </c>
    </row>
    <row r="1887">
      <c r="A1887" s="1" t="s">
        <v>75</v>
      </c>
      <c r="E1887" s="27" t="s">
        <v>71</v>
      </c>
    </row>
    <row r="1888">
      <c r="A1888" s="1" t="s">
        <v>76</v>
      </c>
      <c r="E1888" s="33" t="s">
        <v>1769</v>
      </c>
    </row>
    <row r="1889" ht="127.5">
      <c r="A1889" s="1" t="s">
        <v>78</v>
      </c>
      <c r="E1889" s="27" t="s">
        <v>374</v>
      </c>
    </row>
    <row r="1890">
      <c r="A1890" s="1" t="s">
        <v>69</v>
      </c>
      <c r="B1890" s="1">
        <v>19</v>
      </c>
      <c r="C1890" s="26" t="s">
        <v>1723</v>
      </c>
      <c r="D1890" t="s">
        <v>71</v>
      </c>
      <c r="E1890" s="27" t="s">
        <v>1724</v>
      </c>
      <c r="F1890" s="28" t="s">
        <v>330</v>
      </c>
      <c r="G1890" s="29">
        <v>50</v>
      </c>
      <c r="H1890" s="28">
        <v>0</v>
      </c>
      <c r="I1890" s="30">
        <f>ROUND(G1890*H1890,P4)</f>
        <v>0</v>
      </c>
      <c r="L1890" s="31">
        <v>0</v>
      </c>
      <c r="M1890" s="24">
        <f>ROUND(G1890*L1890,P4)</f>
        <v>0</v>
      </c>
      <c r="N1890" s="25" t="s">
        <v>328</v>
      </c>
      <c r="O1890" s="32">
        <f>M1890*AA1890</f>
        <v>0</v>
      </c>
      <c r="P1890" s="1">
        <v>3</v>
      </c>
      <c r="AA1890" s="1">
        <f>IF(P1890=1,$O$3,IF(P1890=2,$O$4,$O$5))</f>
        <v>0</v>
      </c>
    </row>
    <row r="1891">
      <c r="A1891" s="1" t="s">
        <v>75</v>
      </c>
      <c r="E1891" s="27" t="s">
        <v>71</v>
      </c>
    </row>
    <row r="1892">
      <c r="A1892" s="1" t="s">
        <v>76</v>
      </c>
      <c r="E1892" s="33" t="s">
        <v>1773</v>
      </c>
    </row>
    <row r="1893" ht="153">
      <c r="A1893" s="1" t="s">
        <v>78</v>
      </c>
      <c r="E1893" s="27" t="s">
        <v>371</v>
      </c>
    </row>
    <row r="1894">
      <c r="A1894" s="1" t="s">
        <v>69</v>
      </c>
      <c r="B1894" s="1">
        <v>20</v>
      </c>
      <c r="C1894" s="26" t="s">
        <v>1725</v>
      </c>
      <c r="D1894" t="s">
        <v>71</v>
      </c>
      <c r="E1894" s="27" t="s">
        <v>1726</v>
      </c>
      <c r="F1894" s="28" t="s">
        <v>330</v>
      </c>
      <c r="G1894" s="29">
        <v>50</v>
      </c>
      <c r="H1894" s="28">
        <v>0</v>
      </c>
      <c r="I1894" s="30">
        <f>ROUND(G1894*H1894,P4)</f>
        <v>0</v>
      </c>
      <c r="L1894" s="31">
        <v>0</v>
      </c>
      <c r="M1894" s="24">
        <f>ROUND(G1894*L1894,P4)</f>
        <v>0</v>
      </c>
      <c r="N1894" s="25" t="s">
        <v>328</v>
      </c>
      <c r="O1894" s="32">
        <f>M1894*AA1894</f>
        <v>0</v>
      </c>
      <c r="P1894" s="1">
        <v>3</v>
      </c>
      <c r="AA1894" s="1">
        <f>IF(P1894=1,$O$3,IF(P1894=2,$O$4,$O$5))</f>
        <v>0</v>
      </c>
    </row>
    <row r="1895">
      <c r="A1895" s="1" t="s">
        <v>75</v>
      </c>
      <c r="E1895" s="27" t="s">
        <v>71</v>
      </c>
    </row>
    <row r="1896">
      <c r="A1896" s="1" t="s">
        <v>76</v>
      </c>
      <c r="E1896" s="33" t="s">
        <v>1773</v>
      </c>
    </row>
    <row r="1897" ht="127.5">
      <c r="A1897" s="1" t="s">
        <v>78</v>
      </c>
      <c r="E1897" s="27" t="s">
        <v>374</v>
      </c>
    </row>
    <row r="1898">
      <c r="A1898" s="1" t="s">
        <v>69</v>
      </c>
      <c r="B1898" s="1">
        <v>21</v>
      </c>
      <c r="C1898" s="26" t="s">
        <v>375</v>
      </c>
      <c r="D1898" t="s">
        <v>71</v>
      </c>
      <c r="E1898" s="27" t="s">
        <v>376</v>
      </c>
      <c r="F1898" s="28" t="s">
        <v>377</v>
      </c>
      <c r="G1898" s="29">
        <v>2</v>
      </c>
      <c r="H1898" s="28">
        <v>0</v>
      </c>
      <c r="I1898" s="30">
        <f>ROUND(G1898*H1898,P4)</f>
        <v>0</v>
      </c>
      <c r="L1898" s="31">
        <v>0</v>
      </c>
      <c r="M1898" s="24">
        <f>ROUND(G1898*L1898,P4)</f>
        <v>0</v>
      </c>
      <c r="N1898" s="25" t="s">
        <v>328</v>
      </c>
      <c r="O1898" s="32">
        <f>M1898*AA1898</f>
        <v>0</v>
      </c>
      <c r="P1898" s="1">
        <v>3</v>
      </c>
      <c r="AA1898" s="1">
        <f>IF(P1898=1,$O$3,IF(P1898=2,$O$4,$O$5))</f>
        <v>0</v>
      </c>
    </row>
    <row r="1899">
      <c r="A1899" s="1" t="s">
        <v>75</v>
      </c>
      <c r="E1899" s="27" t="s">
        <v>71</v>
      </c>
    </row>
    <row r="1900">
      <c r="A1900" s="1" t="s">
        <v>76</v>
      </c>
      <c r="E1900" s="33" t="s">
        <v>378</v>
      </c>
    </row>
    <row r="1901" ht="140.25">
      <c r="A1901" s="1" t="s">
        <v>78</v>
      </c>
      <c r="E1901" s="27" t="s">
        <v>379</v>
      </c>
    </row>
    <row r="1902">
      <c r="A1902" s="1" t="s">
        <v>69</v>
      </c>
      <c r="B1902" s="1">
        <v>22</v>
      </c>
      <c r="C1902" s="26" t="s">
        <v>380</v>
      </c>
      <c r="D1902" t="s">
        <v>71</v>
      </c>
      <c r="E1902" s="27" t="s">
        <v>381</v>
      </c>
      <c r="F1902" s="28" t="s">
        <v>330</v>
      </c>
      <c r="G1902" s="29">
        <v>500</v>
      </c>
      <c r="H1902" s="28">
        <v>0</v>
      </c>
      <c r="I1902" s="30">
        <f>ROUND(G1902*H1902,P4)</f>
        <v>0</v>
      </c>
      <c r="L1902" s="31">
        <v>0</v>
      </c>
      <c r="M1902" s="24">
        <f>ROUND(G1902*L1902,P4)</f>
        <v>0</v>
      </c>
      <c r="N1902" s="25" t="s">
        <v>328</v>
      </c>
      <c r="O1902" s="32">
        <f>M1902*AA1902</f>
        <v>0</v>
      </c>
      <c r="P1902" s="1">
        <v>3</v>
      </c>
      <c r="AA1902" s="1">
        <f>IF(P1902=1,$O$3,IF(P1902=2,$O$4,$O$5))</f>
        <v>0</v>
      </c>
    </row>
    <row r="1903">
      <c r="A1903" s="1" t="s">
        <v>75</v>
      </c>
      <c r="E1903" s="27" t="s">
        <v>71</v>
      </c>
    </row>
    <row r="1904">
      <c r="A1904" s="1" t="s">
        <v>76</v>
      </c>
      <c r="E1904" s="33" t="s">
        <v>1769</v>
      </c>
    </row>
    <row r="1905" ht="140.25">
      <c r="A1905" s="1" t="s">
        <v>78</v>
      </c>
      <c r="E1905" s="27" t="s">
        <v>382</v>
      </c>
    </row>
    <row r="1906">
      <c r="A1906" s="1" t="s">
        <v>69</v>
      </c>
      <c r="B1906" s="1">
        <v>23</v>
      </c>
      <c r="C1906" s="26" t="s">
        <v>1684</v>
      </c>
      <c r="D1906" t="s">
        <v>71</v>
      </c>
      <c r="E1906" s="27" t="s">
        <v>1685</v>
      </c>
      <c r="F1906" s="28" t="s">
        <v>344</v>
      </c>
      <c r="G1906" s="29">
        <v>8</v>
      </c>
      <c r="H1906" s="28">
        <v>0</v>
      </c>
      <c r="I1906" s="30">
        <f>ROUND(G1906*H1906,P4)</f>
        <v>0</v>
      </c>
      <c r="L1906" s="31">
        <v>0</v>
      </c>
      <c r="M1906" s="24">
        <f>ROUND(G1906*L1906,P4)</f>
        <v>0</v>
      </c>
      <c r="N1906" s="25" t="s">
        <v>328</v>
      </c>
      <c r="O1906" s="32">
        <f>M1906*AA1906</f>
        <v>0</v>
      </c>
      <c r="P1906" s="1">
        <v>3</v>
      </c>
      <c r="AA1906" s="1">
        <f>IF(P1906=1,$O$3,IF(P1906=2,$O$4,$O$5))</f>
        <v>0</v>
      </c>
    </row>
    <row r="1907">
      <c r="A1907" s="1" t="s">
        <v>75</v>
      </c>
      <c r="E1907" s="27" t="s">
        <v>71</v>
      </c>
    </row>
    <row r="1908">
      <c r="A1908" s="1" t="s">
        <v>76</v>
      </c>
      <c r="E1908" s="33" t="s">
        <v>1774</v>
      </c>
    </row>
    <row r="1909" ht="153">
      <c r="A1909" s="1" t="s">
        <v>78</v>
      </c>
      <c r="E1909" s="27" t="s">
        <v>276</v>
      </c>
    </row>
    <row r="1910">
      <c r="A1910" s="1" t="s">
        <v>69</v>
      </c>
      <c r="B1910" s="1">
        <v>24</v>
      </c>
      <c r="C1910" s="26" t="s">
        <v>1686</v>
      </c>
      <c r="D1910" t="s">
        <v>71</v>
      </c>
      <c r="E1910" s="27" t="s">
        <v>1687</v>
      </c>
      <c r="F1910" s="28" t="s">
        <v>344</v>
      </c>
      <c r="G1910" s="29">
        <v>8</v>
      </c>
      <c r="H1910" s="28">
        <v>0</v>
      </c>
      <c r="I1910" s="30">
        <f>ROUND(G1910*H1910,P4)</f>
        <v>0</v>
      </c>
      <c r="L1910" s="31">
        <v>0</v>
      </c>
      <c r="M1910" s="24">
        <f>ROUND(G1910*L1910,P4)</f>
        <v>0</v>
      </c>
      <c r="N1910" s="25" t="s">
        <v>328</v>
      </c>
      <c r="O1910" s="32">
        <f>M1910*AA1910</f>
        <v>0</v>
      </c>
      <c r="P1910" s="1">
        <v>3</v>
      </c>
      <c r="AA1910" s="1">
        <f>IF(P1910=1,$O$3,IF(P1910=2,$O$4,$O$5))</f>
        <v>0</v>
      </c>
    </row>
    <row r="1911">
      <c r="A1911" s="1" t="s">
        <v>75</v>
      </c>
      <c r="E1911" s="27" t="s">
        <v>71</v>
      </c>
    </row>
    <row r="1912">
      <c r="A1912" s="1" t="s">
        <v>76</v>
      </c>
      <c r="E1912" s="33" t="s">
        <v>1774</v>
      </c>
    </row>
    <row r="1913" ht="127.5">
      <c r="A1913" s="1" t="s">
        <v>78</v>
      </c>
      <c r="E1913" s="27" t="s">
        <v>279</v>
      </c>
    </row>
    <row r="1914">
      <c r="A1914" s="1" t="s">
        <v>69</v>
      </c>
      <c r="B1914" s="1">
        <v>25</v>
      </c>
      <c r="C1914" s="26" t="s">
        <v>1690</v>
      </c>
      <c r="D1914" t="s">
        <v>71</v>
      </c>
      <c r="E1914" s="27" t="s">
        <v>1691</v>
      </c>
      <c r="F1914" s="28" t="s">
        <v>344</v>
      </c>
      <c r="G1914" s="29">
        <v>4</v>
      </c>
      <c r="H1914" s="28">
        <v>0</v>
      </c>
      <c r="I1914" s="30">
        <f>ROUND(G1914*H1914,P4)</f>
        <v>0</v>
      </c>
      <c r="L1914" s="31">
        <v>0</v>
      </c>
      <c r="M1914" s="24">
        <f>ROUND(G1914*L1914,P4)</f>
        <v>0</v>
      </c>
      <c r="N1914" s="25" t="s">
        <v>328</v>
      </c>
      <c r="O1914" s="32">
        <f>M1914*AA1914</f>
        <v>0</v>
      </c>
      <c r="P1914" s="1">
        <v>3</v>
      </c>
      <c r="AA1914" s="1">
        <f>IF(P1914=1,$O$3,IF(P1914=2,$O$4,$O$5))</f>
        <v>0</v>
      </c>
    </row>
    <row r="1915">
      <c r="A1915" s="1" t="s">
        <v>75</v>
      </c>
      <c r="E1915" s="27" t="s">
        <v>71</v>
      </c>
    </row>
    <row r="1916">
      <c r="A1916" s="1" t="s">
        <v>76</v>
      </c>
      <c r="E1916" s="33" t="s">
        <v>365</v>
      </c>
    </row>
    <row r="1917" ht="127.5">
      <c r="A1917" s="1" t="s">
        <v>78</v>
      </c>
      <c r="E1917" s="27" t="s">
        <v>269</v>
      </c>
    </row>
    <row r="1918">
      <c r="A1918" s="1" t="s">
        <v>69</v>
      </c>
      <c r="B1918" s="1">
        <v>26</v>
      </c>
      <c r="C1918" s="26" t="s">
        <v>394</v>
      </c>
      <c r="D1918" t="s">
        <v>71</v>
      </c>
      <c r="E1918" s="27" t="s">
        <v>395</v>
      </c>
      <c r="F1918" s="28" t="s">
        <v>396</v>
      </c>
      <c r="G1918" s="29">
        <v>288</v>
      </c>
      <c r="H1918" s="28">
        <v>0</v>
      </c>
      <c r="I1918" s="30">
        <f>ROUND(G1918*H1918,P4)</f>
        <v>0</v>
      </c>
      <c r="L1918" s="31">
        <v>0</v>
      </c>
      <c r="M1918" s="24">
        <f>ROUND(G1918*L1918,P4)</f>
        <v>0</v>
      </c>
      <c r="N1918" s="25" t="s">
        <v>328</v>
      </c>
      <c r="O1918" s="32">
        <f>M1918*AA1918</f>
        <v>0</v>
      </c>
      <c r="P1918" s="1">
        <v>3</v>
      </c>
      <c r="AA1918" s="1">
        <f>IF(P1918=1,$O$3,IF(P1918=2,$O$4,$O$5))</f>
        <v>0</v>
      </c>
    </row>
    <row r="1919">
      <c r="A1919" s="1" t="s">
        <v>75</v>
      </c>
      <c r="E1919" s="27" t="s">
        <v>71</v>
      </c>
    </row>
    <row r="1920">
      <c r="A1920" s="1" t="s">
        <v>76</v>
      </c>
      <c r="E1920" s="33" t="s">
        <v>1775</v>
      </c>
    </row>
    <row r="1921" ht="178.5">
      <c r="A1921" s="1" t="s">
        <v>78</v>
      </c>
      <c r="E1921" s="27" t="s">
        <v>398</v>
      </c>
    </row>
    <row r="1922">
      <c r="A1922" s="1" t="s">
        <v>69</v>
      </c>
      <c r="B1922" s="1">
        <v>27</v>
      </c>
      <c r="C1922" s="26" t="s">
        <v>1705</v>
      </c>
      <c r="D1922" t="s">
        <v>406</v>
      </c>
      <c r="E1922" s="27" t="s">
        <v>1706</v>
      </c>
      <c r="F1922" s="28" t="s">
        <v>344</v>
      </c>
      <c r="G1922" s="29">
        <v>2</v>
      </c>
      <c r="H1922" s="28">
        <v>0</v>
      </c>
      <c r="I1922" s="30">
        <f>ROUND(G1922*H1922,P4)</f>
        <v>0</v>
      </c>
      <c r="L1922" s="31">
        <v>0</v>
      </c>
      <c r="M1922" s="24">
        <f>ROUND(G1922*L1922,P4)</f>
        <v>0</v>
      </c>
      <c r="N1922" s="25" t="s">
        <v>406</v>
      </c>
      <c r="O1922" s="32">
        <f>M1922*AA1922</f>
        <v>0</v>
      </c>
      <c r="P1922" s="1">
        <v>3</v>
      </c>
      <c r="AA1922" s="1">
        <f>IF(P1922=1,$O$3,IF(P1922=2,$O$4,$O$5))</f>
        <v>0</v>
      </c>
    </row>
    <row r="1923">
      <c r="A1923" s="1" t="s">
        <v>75</v>
      </c>
      <c r="E1923" s="27" t="s">
        <v>71</v>
      </c>
    </row>
    <row r="1924">
      <c r="A1924" s="1" t="s">
        <v>76</v>
      </c>
      <c r="E1924" s="33" t="s">
        <v>378</v>
      </c>
    </row>
    <row r="1925" ht="178.5">
      <c r="A1925" s="1" t="s">
        <v>78</v>
      </c>
      <c r="E1925" s="27" t="s">
        <v>1707</v>
      </c>
    </row>
    <row r="1926">
      <c r="A1926" s="1" t="s">
        <v>69</v>
      </c>
      <c r="B1926" s="1">
        <v>28</v>
      </c>
      <c r="C1926" s="26" t="s">
        <v>1708</v>
      </c>
      <c r="D1926" t="s">
        <v>406</v>
      </c>
      <c r="E1926" s="27" t="s">
        <v>1709</v>
      </c>
      <c r="F1926" s="28" t="s">
        <v>344</v>
      </c>
      <c r="G1926" s="29">
        <v>2</v>
      </c>
      <c r="H1926" s="28">
        <v>0</v>
      </c>
      <c r="I1926" s="30">
        <f>ROUND(G1926*H1926,P4)</f>
        <v>0</v>
      </c>
      <c r="L1926" s="31">
        <v>0</v>
      </c>
      <c r="M1926" s="24">
        <f>ROUND(G1926*L1926,P4)</f>
        <v>0</v>
      </c>
      <c r="N1926" s="25" t="s">
        <v>406</v>
      </c>
      <c r="O1926" s="32">
        <f>M1926*AA1926</f>
        <v>0</v>
      </c>
      <c r="P1926" s="1">
        <v>3</v>
      </c>
      <c r="AA1926" s="1">
        <f>IF(P1926=1,$O$3,IF(P1926=2,$O$4,$O$5))</f>
        <v>0</v>
      </c>
    </row>
    <row r="1927">
      <c r="A1927" s="1" t="s">
        <v>75</v>
      </c>
      <c r="E1927" s="27" t="s">
        <v>71</v>
      </c>
    </row>
    <row r="1928">
      <c r="A1928" s="1" t="s">
        <v>76</v>
      </c>
      <c r="E1928" s="33" t="s">
        <v>378</v>
      </c>
    </row>
    <row r="1929" ht="127.5">
      <c r="A1929" s="1" t="s">
        <v>78</v>
      </c>
      <c r="E1929" s="27" t="s">
        <v>1710</v>
      </c>
    </row>
    <row r="1930">
      <c r="A1930" s="1" t="s">
        <v>1645</v>
      </c>
      <c r="C1930" s="22" t="s">
        <v>1776</v>
      </c>
      <c r="E1930" s="23" t="s">
        <v>1777</v>
      </c>
      <c r="L1930" s="24">
        <f>L1931+L1944</f>
        <v>0</v>
      </c>
      <c r="M1930" s="24">
        <f>M1931+M1944</f>
        <v>0</v>
      </c>
      <c r="N1930" s="25"/>
    </row>
    <row r="1931">
      <c r="A1931" s="1" t="s">
        <v>66</v>
      </c>
      <c r="C1931" s="22" t="s">
        <v>67</v>
      </c>
      <c r="E1931" s="23" t="s">
        <v>68</v>
      </c>
      <c r="L1931" s="24">
        <f>SUMIFS(L1932:L1943,A1932:A1943,"P")</f>
        <v>0</v>
      </c>
      <c r="M1931" s="24">
        <f>SUMIFS(M1932:M1943,A1932:A1943,"P")</f>
        <v>0</v>
      </c>
      <c r="N1931" s="25"/>
    </row>
    <row r="1932">
      <c r="A1932" s="1" t="s">
        <v>69</v>
      </c>
      <c r="B1932" s="1">
        <v>1</v>
      </c>
      <c r="C1932" s="26" t="s">
        <v>1648</v>
      </c>
      <c r="D1932" t="s">
        <v>71</v>
      </c>
      <c r="E1932" s="27" t="s">
        <v>1649</v>
      </c>
      <c r="F1932" s="28" t="s">
        <v>73</v>
      </c>
      <c r="G1932" s="29">
        <v>36</v>
      </c>
      <c r="H1932" s="28">
        <v>0</v>
      </c>
      <c r="I1932" s="30">
        <f>ROUND(G1932*H1932,P4)</f>
        <v>0</v>
      </c>
      <c r="L1932" s="31">
        <v>0</v>
      </c>
      <c r="M1932" s="24">
        <f>ROUND(G1932*L1932,P4)</f>
        <v>0</v>
      </c>
      <c r="N1932" s="25" t="s">
        <v>328</v>
      </c>
      <c r="O1932" s="32">
        <f>M1932*AA1932</f>
        <v>0</v>
      </c>
      <c r="P1932" s="1">
        <v>3</v>
      </c>
      <c r="AA1932" s="1">
        <f>IF(P1932=1,$O$3,IF(P1932=2,$O$4,$O$5))</f>
        <v>0</v>
      </c>
    </row>
    <row r="1933">
      <c r="A1933" s="1" t="s">
        <v>75</v>
      </c>
      <c r="E1933" s="27" t="s">
        <v>71</v>
      </c>
    </row>
    <row r="1934" ht="51">
      <c r="A1934" s="1" t="s">
        <v>76</v>
      </c>
      <c r="E1934" s="33" t="s">
        <v>1778</v>
      </c>
    </row>
    <row r="1935" ht="344.25">
      <c r="A1935" s="1" t="s">
        <v>78</v>
      </c>
      <c r="E1935" s="27" t="s">
        <v>79</v>
      </c>
    </row>
    <row r="1936">
      <c r="A1936" s="1" t="s">
        <v>69</v>
      </c>
      <c r="B1936" s="1">
        <v>2</v>
      </c>
      <c r="C1936" s="26" t="s">
        <v>88</v>
      </c>
      <c r="D1936" t="s">
        <v>71</v>
      </c>
      <c r="E1936" s="27" t="s">
        <v>89</v>
      </c>
      <c r="F1936" s="28" t="s">
        <v>73</v>
      </c>
      <c r="G1936" s="29">
        <v>36</v>
      </c>
      <c r="H1936" s="28">
        <v>0</v>
      </c>
      <c r="I1936" s="30">
        <f>ROUND(G1936*H1936,P4)</f>
        <v>0</v>
      </c>
      <c r="L1936" s="31">
        <v>0</v>
      </c>
      <c r="M1936" s="24">
        <f>ROUND(G1936*L1936,P4)</f>
        <v>0</v>
      </c>
      <c r="N1936" s="25" t="s">
        <v>328</v>
      </c>
      <c r="O1936" s="32">
        <f>M1936*AA1936</f>
        <v>0</v>
      </c>
      <c r="P1936" s="1">
        <v>3</v>
      </c>
      <c r="AA1936" s="1">
        <f>IF(P1936=1,$O$3,IF(P1936=2,$O$4,$O$5))</f>
        <v>0</v>
      </c>
    </row>
    <row r="1937">
      <c r="A1937" s="1" t="s">
        <v>75</v>
      </c>
      <c r="E1937" s="27" t="s">
        <v>71</v>
      </c>
    </row>
    <row r="1938" ht="51">
      <c r="A1938" s="1" t="s">
        <v>76</v>
      </c>
      <c r="E1938" s="33" t="s">
        <v>1778</v>
      </c>
    </row>
    <row r="1939" ht="255">
      <c r="A1939" s="1" t="s">
        <v>78</v>
      </c>
      <c r="E1939" s="27" t="s">
        <v>91</v>
      </c>
    </row>
    <row r="1940">
      <c r="A1940" s="1" t="s">
        <v>69</v>
      </c>
      <c r="B1940" s="1">
        <v>3</v>
      </c>
      <c r="C1940" s="26" t="s">
        <v>1653</v>
      </c>
      <c r="D1940" t="s">
        <v>71</v>
      </c>
      <c r="E1940" s="27" t="s">
        <v>1654</v>
      </c>
      <c r="F1940" s="28" t="s">
        <v>674</v>
      </c>
      <c r="G1940" s="29">
        <v>20</v>
      </c>
      <c r="H1940" s="28">
        <v>0</v>
      </c>
      <c r="I1940" s="30">
        <f>ROUND(G1940*H1940,P4)</f>
        <v>0</v>
      </c>
      <c r="L1940" s="31">
        <v>0</v>
      </c>
      <c r="M1940" s="24">
        <f>ROUND(G1940*L1940,P4)</f>
        <v>0</v>
      </c>
      <c r="N1940" s="25" t="s">
        <v>328</v>
      </c>
      <c r="O1940" s="32">
        <f>M1940*AA1940</f>
        <v>0</v>
      </c>
      <c r="P1940" s="1">
        <v>3</v>
      </c>
      <c r="AA1940" s="1">
        <f>IF(P1940=1,$O$3,IF(P1940=2,$O$4,$O$5))</f>
        <v>0</v>
      </c>
    </row>
    <row r="1941">
      <c r="A1941" s="1" t="s">
        <v>75</v>
      </c>
      <c r="E1941" s="27" t="s">
        <v>71</v>
      </c>
    </row>
    <row r="1942">
      <c r="A1942" s="1" t="s">
        <v>76</v>
      </c>
      <c r="E1942" s="33" t="s">
        <v>1763</v>
      </c>
    </row>
    <row r="1943" ht="51">
      <c r="A1943" s="1" t="s">
        <v>78</v>
      </c>
      <c r="E1943" s="27" t="s">
        <v>1764</v>
      </c>
    </row>
    <row r="1944">
      <c r="A1944" s="1" t="s">
        <v>66</v>
      </c>
      <c r="C1944" s="22" t="s">
        <v>92</v>
      </c>
      <c r="E1944" s="23" t="s">
        <v>93</v>
      </c>
      <c r="L1944" s="24">
        <f>SUMIFS(L1945:L1992,A1945:A1992,"P")</f>
        <v>0</v>
      </c>
      <c r="M1944" s="24">
        <f>SUMIFS(M1945:M1992,A1945:A1992,"P")</f>
        <v>0</v>
      </c>
      <c r="N1944" s="25"/>
    </row>
    <row r="1945">
      <c r="A1945" s="1" t="s">
        <v>69</v>
      </c>
      <c r="B1945" s="1">
        <v>4</v>
      </c>
      <c r="C1945" s="26" t="s">
        <v>1656</v>
      </c>
      <c r="D1945" t="s">
        <v>71</v>
      </c>
      <c r="E1945" s="27" t="s">
        <v>1657</v>
      </c>
      <c r="F1945" s="28" t="s">
        <v>344</v>
      </c>
      <c r="G1945" s="29">
        <v>2</v>
      </c>
      <c r="H1945" s="28">
        <v>0</v>
      </c>
      <c r="I1945" s="30">
        <f>ROUND(G1945*H1945,P4)</f>
        <v>0</v>
      </c>
      <c r="L1945" s="31">
        <v>0</v>
      </c>
      <c r="M1945" s="24">
        <f>ROUND(G1945*L1945,P4)</f>
        <v>0</v>
      </c>
      <c r="N1945" s="25" t="s">
        <v>328</v>
      </c>
      <c r="O1945" s="32">
        <f>M1945*AA1945</f>
        <v>0</v>
      </c>
      <c r="P1945" s="1">
        <v>3</v>
      </c>
      <c r="AA1945" s="1">
        <f>IF(P1945=1,$O$3,IF(P1945=2,$O$4,$O$5))</f>
        <v>0</v>
      </c>
    </row>
    <row r="1946">
      <c r="A1946" s="1" t="s">
        <v>75</v>
      </c>
      <c r="E1946" s="27" t="s">
        <v>71</v>
      </c>
    </row>
    <row r="1947">
      <c r="A1947" s="1" t="s">
        <v>76</v>
      </c>
      <c r="E1947" s="33" t="s">
        <v>378</v>
      </c>
    </row>
    <row r="1948" ht="76.5">
      <c r="A1948" s="1" t="s">
        <v>78</v>
      </c>
      <c r="E1948" s="27" t="s">
        <v>97</v>
      </c>
    </row>
    <row r="1949">
      <c r="A1949" s="1" t="s">
        <v>69</v>
      </c>
      <c r="B1949" s="1">
        <v>5</v>
      </c>
      <c r="C1949" s="26" t="s">
        <v>368</v>
      </c>
      <c r="D1949" t="s">
        <v>71</v>
      </c>
      <c r="E1949" s="27" t="s">
        <v>369</v>
      </c>
      <c r="F1949" s="28" t="s">
        <v>330</v>
      </c>
      <c r="G1949" s="29">
        <v>250</v>
      </c>
      <c r="H1949" s="28">
        <v>0</v>
      </c>
      <c r="I1949" s="30">
        <f>ROUND(G1949*H1949,P4)</f>
        <v>0</v>
      </c>
      <c r="L1949" s="31">
        <v>0</v>
      </c>
      <c r="M1949" s="24">
        <f>ROUND(G1949*L1949,P4)</f>
        <v>0</v>
      </c>
      <c r="N1949" s="25" t="s">
        <v>328</v>
      </c>
      <c r="O1949" s="32">
        <f>M1949*AA1949</f>
        <v>0</v>
      </c>
      <c r="P1949" s="1">
        <v>3</v>
      </c>
      <c r="AA1949" s="1">
        <f>IF(P1949=1,$O$3,IF(P1949=2,$O$4,$O$5))</f>
        <v>0</v>
      </c>
    </row>
    <row r="1950">
      <c r="A1950" s="1" t="s">
        <v>75</v>
      </c>
      <c r="E1950" s="27" t="s">
        <v>71</v>
      </c>
    </row>
    <row r="1951">
      <c r="A1951" s="1" t="s">
        <v>76</v>
      </c>
      <c r="E1951" s="33" t="s">
        <v>1779</v>
      </c>
    </row>
    <row r="1952" ht="153">
      <c r="A1952" s="1" t="s">
        <v>78</v>
      </c>
      <c r="E1952" s="27" t="s">
        <v>371</v>
      </c>
    </row>
    <row r="1953">
      <c r="A1953" s="1" t="s">
        <v>69</v>
      </c>
      <c r="B1953" s="1">
        <v>6</v>
      </c>
      <c r="C1953" s="26" t="s">
        <v>372</v>
      </c>
      <c r="D1953" t="s">
        <v>71</v>
      </c>
      <c r="E1953" s="27" t="s">
        <v>373</v>
      </c>
      <c r="F1953" s="28" t="s">
        <v>330</v>
      </c>
      <c r="G1953" s="29">
        <v>250</v>
      </c>
      <c r="H1953" s="28">
        <v>0</v>
      </c>
      <c r="I1953" s="30">
        <f>ROUND(G1953*H1953,P4)</f>
        <v>0</v>
      </c>
      <c r="L1953" s="31">
        <v>0</v>
      </c>
      <c r="M1953" s="24">
        <f>ROUND(G1953*L1953,P4)</f>
        <v>0</v>
      </c>
      <c r="N1953" s="25" t="s">
        <v>328</v>
      </c>
      <c r="O1953" s="32">
        <f>M1953*AA1953</f>
        <v>0</v>
      </c>
      <c r="P1953" s="1">
        <v>3</v>
      </c>
      <c r="AA1953" s="1">
        <f>IF(P1953=1,$O$3,IF(P1953=2,$O$4,$O$5))</f>
        <v>0</v>
      </c>
    </row>
    <row r="1954">
      <c r="A1954" s="1" t="s">
        <v>75</v>
      </c>
      <c r="E1954" s="27" t="s">
        <v>71</v>
      </c>
    </row>
    <row r="1955">
      <c r="A1955" s="1" t="s">
        <v>76</v>
      </c>
      <c r="E1955" s="33" t="s">
        <v>1779</v>
      </c>
    </row>
    <row r="1956" ht="127.5">
      <c r="A1956" s="1" t="s">
        <v>78</v>
      </c>
      <c r="E1956" s="27" t="s">
        <v>374</v>
      </c>
    </row>
    <row r="1957">
      <c r="A1957" s="1" t="s">
        <v>69</v>
      </c>
      <c r="B1957" s="1">
        <v>7</v>
      </c>
      <c r="C1957" s="26" t="s">
        <v>1723</v>
      </c>
      <c r="D1957" t="s">
        <v>71</v>
      </c>
      <c r="E1957" s="27" t="s">
        <v>1724</v>
      </c>
      <c r="F1957" s="28" t="s">
        <v>330</v>
      </c>
      <c r="G1957" s="29">
        <v>100</v>
      </c>
      <c r="H1957" s="28">
        <v>0</v>
      </c>
      <c r="I1957" s="30">
        <f>ROUND(G1957*H1957,P4)</f>
        <v>0</v>
      </c>
      <c r="L1957" s="31">
        <v>0</v>
      </c>
      <c r="M1957" s="24">
        <f>ROUND(G1957*L1957,P4)</f>
        <v>0</v>
      </c>
      <c r="N1957" s="25" t="s">
        <v>328</v>
      </c>
      <c r="O1957" s="32">
        <f>M1957*AA1957</f>
        <v>0</v>
      </c>
      <c r="P1957" s="1">
        <v>3</v>
      </c>
      <c r="AA1957" s="1">
        <f>IF(P1957=1,$O$3,IF(P1957=2,$O$4,$O$5))</f>
        <v>0</v>
      </c>
    </row>
    <row r="1958">
      <c r="A1958" s="1" t="s">
        <v>75</v>
      </c>
      <c r="E1958" s="27" t="s">
        <v>71</v>
      </c>
    </row>
    <row r="1959">
      <c r="A1959" s="1" t="s">
        <v>76</v>
      </c>
      <c r="E1959" s="33" t="s">
        <v>340</v>
      </c>
    </row>
    <row r="1960" ht="153">
      <c r="A1960" s="1" t="s">
        <v>78</v>
      </c>
      <c r="E1960" s="27" t="s">
        <v>371</v>
      </c>
    </row>
    <row r="1961">
      <c r="A1961" s="1" t="s">
        <v>69</v>
      </c>
      <c r="B1961" s="1">
        <v>8</v>
      </c>
      <c r="C1961" s="26" t="s">
        <v>1725</v>
      </c>
      <c r="D1961" t="s">
        <v>71</v>
      </c>
      <c r="E1961" s="27" t="s">
        <v>1726</v>
      </c>
      <c r="F1961" s="28" t="s">
        <v>330</v>
      </c>
      <c r="G1961" s="29">
        <v>100</v>
      </c>
      <c r="H1961" s="28">
        <v>0</v>
      </c>
      <c r="I1961" s="30">
        <f>ROUND(G1961*H1961,P4)</f>
        <v>0</v>
      </c>
      <c r="L1961" s="31">
        <v>0</v>
      </c>
      <c r="M1961" s="24">
        <f>ROUND(G1961*L1961,P4)</f>
        <v>0</v>
      </c>
      <c r="N1961" s="25" t="s">
        <v>328</v>
      </c>
      <c r="O1961" s="32">
        <f>M1961*AA1961</f>
        <v>0</v>
      </c>
      <c r="P1961" s="1">
        <v>3</v>
      </c>
      <c r="AA1961" s="1">
        <f>IF(P1961=1,$O$3,IF(P1961=2,$O$4,$O$5))</f>
        <v>0</v>
      </c>
    </row>
    <row r="1962">
      <c r="A1962" s="1" t="s">
        <v>75</v>
      </c>
      <c r="E1962" s="27" t="s">
        <v>71</v>
      </c>
    </row>
    <row r="1963">
      <c r="A1963" s="1" t="s">
        <v>76</v>
      </c>
      <c r="E1963" s="33" t="s">
        <v>340</v>
      </c>
    </row>
    <row r="1964" ht="127.5">
      <c r="A1964" s="1" t="s">
        <v>78</v>
      </c>
      <c r="E1964" s="27" t="s">
        <v>374</v>
      </c>
    </row>
    <row r="1965">
      <c r="A1965" s="1" t="s">
        <v>69</v>
      </c>
      <c r="B1965" s="1">
        <v>9</v>
      </c>
      <c r="C1965" s="26" t="s">
        <v>375</v>
      </c>
      <c r="D1965" t="s">
        <v>71</v>
      </c>
      <c r="E1965" s="27" t="s">
        <v>376</v>
      </c>
      <c r="F1965" s="28" t="s">
        <v>377</v>
      </c>
      <c r="G1965" s="29">
        <v>2</v>
      </c>
      <c r="H1965" s="28">
        <v>0</v>
      </c>
      <c r="I1965" s="30">
        <f>ROUND(G1965*H1965,P4)</f>
        <v>0</v>
      </c>
      <c r="L1965" s="31">
        <v>0</v>
      </c>
      <c r="M1965" s="24">
        <f>ROUND(G1965*L1965,P4)</f>
        <v>0</v>
      </c>
      <c r="N1965" s="25" t="s">
        <v>328</v>
      </c>
      <c r="O1965" s="32">
        <f>M1965*AA1965</f>
        <v>0</v>
      </c>
      <c r="P1965" s="1">
        <v>3</v>
      </c>
      <c r="AA1965" s="1">
        <f>IF(P1965=1,$O$3,IF(P1965=2,$O$4,$O$5))</f>
        <v>0</v>
      </c>
    </row>
    <row r="1966">
      <c r="A1966" s="1" t="s">
        <v>75</v>
      </c>
      <c r="E1966" s="27" t="s">
        <v>71</v>
      </c>
    </row>
    <row r="1967">
      <c r="A1967" s="1" t="s">
        <v>76</v>
      </c>
      <c r="E1967" s="33" t="s">
        <v>378</v>
      </c>
    </row>
    <row r="1968" ht="140.25">
      <c r="A1968" s="1" t="s">
        <v>78</v>
      </c>
      <c r="E1968" s="27" t="s">
        <v>379</v>
      </c>
    </row>
    <row r="1969">
      <c r="A1969" s="1" t="s">
        <v>69</v>
      </c>
      <c r="B1969" s="1">
        <v>10</v>
      </c>
      <c r="C1969" s="26" t="s">
        <v>380</v>
      </c>
      <c r="D1969" t="s">
        <v>71</v>
      </c>
      <c r="E1969" s="27" t="s">
        <v>381</v>
      </c>
      <c r="F1969" s="28" t="s">
        <v>330</v>
      </c>
      <c r="G1969" s="29">
        <v>250</v>
      </c>
      <c r="H1969" s="28">
        <v>0</v>
      </c>
      <c r="I1969" s="30">
        <f>ROUND(G1969*H1969,P4)</f>
        <v>0</v>
      </c>
      <c r="L1969" s="31">
        <v>0</v>
      </c>
      <c r="M1969" s="24">
        <f>ROUND(G1969*L1969,P4)</f>
        <v>0</v>
      </c>
      <c r="N1969" s="25" t="s">
        <v>328</v>
      </c>
      <c r="O1969" s="32">
        <f>M1969*AA1969</f>
        <v>0</v>
      </c>
      <c r="P1969" s="1">
        <v>3</v>
      </c>
      <c r="AA1969" s="1">
        <f>IF(P1969=1,$O$3,IF(P1969=2,$O$4,$O$5))</f>
        <v>0</v>
      </c>
    </row>
    <row r="1970">
      <c r="A1970" s="1" t="s">
        <v>75</v>
      </c>
      <c r="E1970" s="27" t="s">
        <v>71</v>
      </c>
    </row>
    <row r="1971">
      <c r="A1971" s="1" t="s">
        <v>76</v>
      </c>
      <c r="E1971" s="33" t="s">
        <v>1779</v>
      </c>
    </row>
    <row r="1972" ht="140.25">
      <c r="A1972" s="1" t="s">
        <v>78</v>
      </c>
      <c r="E1972" s="27" t="s">
        <v>382</v>
      </c>
    </row>
    <row r="1973">
      <c r="A1973" s="1" t="s">
        <v>69</v>
      </c>
      <c r="B1973" s="1">
        <v>11</v>
      </c>
      <c r="C1973" s="26" t="s">
        <v>1684</v>
      </c>
      <c r="D1973" t="s">
        <v>71</v>
      </c>
      <c r="E1973" s="27" t="s">
        <v>1685</v>
      </c>
      <c r="F1973" s="28" t="s">
        <v>344</v>
      </c>
      <c r="G1973" s="29">
        <v>4</v>
      </c>
      <c r="H1973" s="28">
        <v>0</v>
      </c>
      <c r="I1973" s="30">
        <f>ROUND(G1973*H1973,P4)</f>
        <v>0</v>
      </c>
      <c r="L1973" s="31">
        <v>0</v>
      </c>
      <c r="M1973" s="24">
        <f>ROUND(G1973*L1973,P4)</f>
        <v>0</v>
      </c>
      <c r="N1973" s="25" t="s">
        <v>328</v>
      </c>
      <c r="O1973" s="32">
        <f>M1973*AA1973</f>
        <v>0</v>
      </c>
      <c r="P1973" s="1">
        <v>3</v>
      </c>
      <c r="AA1973" s="1">
        <f>IF(P1973=1,$O$3,IF(P1973=2,$O$4,$O$5))</f>
        <v>0</v>
      </c>
    </row>
    <row r="1974">
      <c r="A1974" s="1" t="s">
        <v>75</v>
      </c>
      <c r="E1974" s="27" t="s">
        <v>71</v>
      </c>
    </row>
    <row r="1975">
      <c r="A1975" s="1" t="s">
        <v>76</v>
      </c>
      <c r="E1975" s="33" t="s">
        <v>365</v>
      </c>
    </row>
    <row r="1976" ht="153">
      <c r="A1976" s="1" t="s">
        <v>78</v>
      </c>
      <c r="E1976" s="27" t="s">
        <v>276</v>
      </c>
    </row>
    <row r="1977">
      <c r="A1977" s="1" t="s">
        <v>69</v>
      </c>
      <c r="B1977" s="1">
        <v>12</v>
      </c>
      <c r="C1977" s="26" t="s">
        <v>1686</v>
      </c>
      <c r="D1977" t="s">
        <v>71</v>
      </c>
      <c r="E1977" s="27" t="s">
        <v>1687</v>
      </c>
      <c r="F1977" s="28" t="s">
        <v>344</v>
      </c>
      <c r="G1977" s="29">
        <v>4</v>
      </c>
      <c r="H1977" s="28">
        <v>0</v>
      </c>
      <c r="I1977" s="30">
        <f>ROUND(G1977*H1977,P4)</f>
        <v>0</v>
      </c>
      <c r="L1977" s="31">
        <v>0</v>
      </c>
      <c r="M1977" s="24">
        <f>ROUND(G1977*L1977,P4)</f>
        <v>0</v>
      </c>
      <c r="N1977" s="25" t="s">
        <v>328</v>
      </c>
      <c r="O1977" s="32">
        <f>M1977*AA1977</f>
        <v>0</v>
      </c>
      <c r="P1977" s="1">
        <v>3</v>
      </c>
      <c r="AA1977" s="1">
        <f>IF(P1977=1,$O$3,IF(P1977=2,$O$4,$O$5))</f>
        <v>0</v>
      </c>
    </row>
    <row r="1978">
      <c r="A1978" s="1" t="s">
        <v>75</v>
      </c>
      <c r="E1978" s="27" t="s">
        <v>71</v>
      </c>
    </row>
    <row r="1979">
      <c r="A1979" s="1" t="s">
        <v>76</v>
      </c>
      <c r="E1979" s="33" t="s">
        <v>365</v>
      </c>
    </row>
    <row r="1980" ht="127.5">
      <c r="A1980" s="1" t="s">
        <v>78</v>
      </c>
      <c r="E1980" s="27" t="s">
        <v>279</v>
      </c>
    </row>
    <row r="1981">
      <c r="A1981" s="1" t="s">
        <v>69</v>
      </c>
      <c r="B1981" s="1">
        <v>13</v>
      </c>
      <c r="C1981" s="26" t="s">
        <v>1727</v>
      </c>
      <c r="D1981" t="s">
        <v>71</v>
      </c>
      <c r="E1981" s="27" t="s">
        <v>1728</v>
      </c>
      <c r="F1981" s="28" t="s">
        <v>330</v>
      </c>
      <c r="G1981" s="29">
        <v>840</v>
      </c>
      <c r="H1981" s="28">
        <v>0</v>
      </c>
      <c r="I1981" s="30">
        <f>ROUND(G1981*H1981,P4)</f>
        <v>0</v>
      </c>
      <c r="L1981" s="31">
        <v>0</v>
      </c>
      <c r="M1981" s="24">
        <f>ROUND(G1981*L1981,P4)</f>
        <v>0</v>
      </c>
      <c r="N1981" s="25" t="s">
        <v>328</v>
      </c>
      <c r="O1981" s="32">
        <f>M1981*AA1981</f>
        <v>0</v>
      </c>
      <c r="P1981" s="1">
        <v>3</v>
      </c>
      <c r="AA1981" s="1">
        <f>IF(P1981=1,$O$3,IF(P1981=2,$O$4,$O$5))</f>
        <v>0</v>
      </c>
    </row>
    <row r="1982">
      <c r="A1982" s="1" t="s">
        <v>75</v>
      </c>
      <c r="E1982" s="27" t="s">
        <v>71</v>
      </c>
    </row>
    <row r="1983">
      <c r="A1983" s="1" t="s">
        <v>76</v>
      </c>
      <c r="E1983" s="33" t="s">
        <v>1780</v>
      </c>
    </row>
    <row r="1984" ht="153">
      <c r="A1984" s="1" t="s">
        <v>78</v>
      </c>
      <c r="E1984" s="27" t="s">
        <v>371</v>
      </c>
    </row>
    <row r="1985">
      <c r="A1985" s="1" t="s">
        <v>69</v>
      </c>
      <c r="B1985" s="1">
        <v>14</v>
      </c>
      <c r="C1985" s="26" t="s">
        <v>1730</v>
      </c>
      <c r="D1985" t="s">
        <v>71</v>
      </c>
      <c r="E1985" s="27" t="s">
        <v>1731</v>
      </c>
      <c r="F1985" s="28" t="s">
        <v>344</v>
      </c>
      <c r="G1985" s="29">
        <v>2</v>
      </c>
      <c r="H1985" s="28">
        <v>0</v>
      </c>
      <c r="I1985" s="30">
        <f>ROUND(G1985*H1985,P4)</f>
        <v>0</v>
      </c>
      <c r="L1985" s="31">
        <v>0</v>
      </c>
      <c r="M1985" s="24">
        <f>ROUND(G1985*L1985,P4)</f>
        <v>0</v>
      </c>
      <c r="N1985" s="25" t="s">
        <v>328</v>
      </c>
      <c r="O1985" s="32">
        <f>M1985*AA1985</f>
        <v>0</v>
      </c>
      <c r="P1985" s="1">
        <v>3</v>
      </c>
      <c r="AA1985" s="1">
        <f>IF(P1985=1,$O$3,IF(P1985=2,$O$4,$O$5))</f>
        <v>0</v>
      </c>
    </row>
    <row r="1986">
      <c r="A1986" s="1" t="s">
        <v>75</v>
      </c>
      <c r="E1986" s="27" t="s">
        <v>71</v>
      </c>
    </row>
    <row r="1987">
      <c r="A1987" s="1" t="s">
        <v>76</v>
      </c>
      <c r="E1987" s="33" t="s">
        <v>378</v>
      </c>
    </row>
    <row r="1988" ht="153">
      <c r="A1988" s="1" t="s">
        <v>78</v>
      </c>
      <c r="E1988" s="27" t="s">
        <v>276</v>
      </c>
    </row>
    <row r="1989">
      <c r="A1989" s="1" t="s">
        <v>69</v>
      </c>
      <c r="B1989" s="1">
        <v>15</v>
      </c>
      <c r="C1989" s="26" t="s">
        <v>1732</v>
      </c>
      <c r="D1989" t="s">
        <v>71</v>
      </c>
      <c r="E1989" s="27" t="s">
        <v>1733</v>
      </c>
      <c r="F1989" s="28" t="s">
        <v>344</v>
      </c>
      <c r="G1989" s="29">
        <v>2</v>
      </c>
      <c r="H1989" s="28">
        <v>0</v>
      </c>
      <c r="I1989" s="30">
        <f>ROUND(G1989*H1989,P4)</f>
        <v>0</v>
      </c>
      <c r="L1989" s="31">
        <v>0</v>
      </c>
      <c r="M1989" s="24">
        <f>ROUND(G1989*L1989,P4)</f>
        <v>0</v>
      </c>
      <c r="N1989" s="25" t="s">
        <v>328</v>
      </c>
      <c r="O1989" s="32">
        <f>M1989*AA1989</f>
        <v>0</v>
      </c>
      <c r="P1989" s="1">
        <v>3</v>
      </c>
      <c r="AA1989" s="1">
        <f>IF(P1989=1,$O$3,IF(P1989=2,$O$4,$O$5))</f>
        <v>0</v>
      </c>
    </row>
    <row r="1990">
      <c r="A1990" s="1" t="s">
        <v>75</v>
      </c>
      <c r="E1990" s="27" t="s">
        <v>71</v>
      </c>
    </row>
    <row r="1991">
      <c r="A1991" s="1" t="s">
        <v>76</v>
      </c>
      <c r="E1991" s="33" t="s">
        <v>378</v>
      </c>
    </row>
    <row r="1992" ht="127.5">
      <c r="A1992" s="1" t="s">
        <v>78</v>
      </c>
      <c r="E1992" s="27" t="s">
        <v>279</v>
      </c>
    </row>
    <row r="1993">
      <c r="A1993" s="1" t="s">
        <v>1645</v>
      </c>
      <c r="C1993" s="22" t="s">
        <v>1781</v>
      </c>
      <c r="E1993" s="23" t="s">
        <v>1782</v>
      </c>
      <c r="L1993" s="24">
        <f>L1994+L2007</f>
        <v>0</v>
      </c>
      <c r="M1993" s="24">
        <f>M1994+M2007</f>
        <v>0</v>
      </c>
      <c r="N1993" s="25"/>
    </row>
    <row r="1994">
      <c r="A1994" s="1" t="s">
        <v>66</v>
      </c>
      <c r="C1994" s="22" t="s">
        <v>67</v>
      </c>
      <c r="E1994" s="23" t="s">
        <v>68</v>
      </c>
      <c r="L1994" s="24">
        <f>SUMIFS(L1995:L2006,A1995:A2006,"P")</f>
        <v>0</v>
      </c>
      <c r="M1994" s="24">
        <f>SUMIFS(M1995:M2006,A1995:A2006,"P")</f>
        <v>0</v>
      </c>
      <c r="N1994" s="25"/>
    </row>
    <row r="1995">
      <c r="A1995" s="1" t="s">
        <v>69</v>
      </c>
      <c r="B1995" s="1">
        <v>1</v>
      </c>
      <c r="C1995" s="26" t="s">
        <v>1648</v>
      </c>
      <c r="D1995" t="s">
        <v>71</v>
      </c>
      <c r="E1995" s="27" t="s">
        <v>1649</v>
      </c>
      <c r="F1995" s="28" t="s">
        <v>73</v>
      </c>
      <c r="G1995" s="29">
        <v>96</v>
      </c>
      <c r="H1995" s="28">
        <v>0</v>
      </c>
      <c r="I1995" s="30">
        <f>ROUND(G1995*H1995,P4)</f>
        <v>0</v>
      </c>
      <c r="L1995" s="31">
        <v>0</v>
      </c>
      <c r="M1995" s="24">
        <f>ROUND(G1995*L1995,P4)</f>
        <v>0</v>
      </c>
      <c r="N1995" s="25" t="s">
        <v>74</v>
      </c>
      <c r="O1995" s="32">
        <f>M1995*AA1995</f>
        <v>0</v>
      </c>
      <c r="P1995" s="1">
        <v>3</v>
      </c>
      <c r="AA1995" s="1">
        <f>IF(P1995=1,$O$3,IF(P1995=2,$O$4,$O$5))</f>
        <v>0</v>
      </c>
    </row>
    <row r="1996">
      <c r="A1996" s="1" t="s">
        <v>75</v>
      </c>
      <c r="E1996" s="27" t="s">
        <v>71</v>
      </c>
    </row>
    <row r="1997">
      <c r="A1997" s="1" t="s">
        <v>76</v>
      </c>
    </row>
    <row r="1998" ht="318.75">
      <c r="A1998" s="1" t="s">
        <v>78</v>
      </c>
      <c r="E1998" s="27" t="s">
        <v>1651</v>
      </c>
    </row>
    <row r="1999">
      <c r="A1999" s="1" t="s">
        <v>69</v>
      </c>
      <c r="B1999" s="1">
        <v>2</v>
      </c>
      <c r="C1999" s="26" t="s">
        <v>88</v>
      </c>
      <c r="D1999" t="s">
        <v>71</v>
      </c>
      <c r="E1999" s="27" t="s">
        <v>89</v>
      </c>
      <c r="F1999" s="28" t="s">
        <v>73</v>
      </c>
      <c r="G1999" s="29">
        <v>96</v>
      </c>
      <c r="H1999" s="28">
        <v>0</v>
      </c>
      <c r="I1999" s="30">
        <f>ROUND(G1999*H1999,P4)</f>
        <v>0</v>
      </c>
      <c r="L1999" s="31">
        <v>0</v>
      </c>
      <c r="M1999" s="24">
        <f>ROUND(G1999*L1999,P4)</f>
        <v>0</v>
      </c>
      <c r="N1999" s="25" t="s">
        <v>74</v>
      </c>
      <c r="O1999" s="32">
        <f>M1999*AA1999</f>
        <v>0</v>
      </c>
      <c r="P1999" s="1">
        <v>3</v>
      </c>
      <c r="AA1999" s="1">
        <f>IF(P1999=1,$O$3,IF(P1999=2,$O$4,$O$5))</f>
        <v>0</v>
      </c>
    </row>
    <row r="2000">
      <c r="A2000" s="1" t="s">
        <v>75</v>
      </c>
      <c r="E2000" s="27" t="s">
        <v>71</v>
      </c>
    </row>
    <row r="2001">
      <c r="A2001" s="1" t="s">
        <v>76</v>
      </c>
    </row>
    <row r="2002" ht="255">
      <c r="A2002" s="1" t="s">
        <v>78</v>
      </c>
      <c r="E2002" s="27" t="s">
        <v>1652</v>
      </c>
    </row>
    <row r="2003">
      <c r="A2003" s="1" t="s">
        <v>69</v>
      </c>
      <c r="B2003" s="1">
        <v>3</v>
      </c>
      <c r="C2003" s="26" t="s">
        <v>1653</v>
      </c>
      <c r="D2003" t="s">
        <v>71</v>
      </c>
      <c r="E2003" s="27" t="s">
        <v>1654</v>
      </c>
      <c r="F2003" s="28" t="s">
        <v>1574</v>
      </c>
      <c r="G2003" s="29">
        <v>20</v>
      </c>
      <c r="H2003" s="28">
        <v>0</v>
      </c>
      <c r="I2003" s="30">
        <f>ROUND(G2003*H2003,P4)</f>
        <v>0</v>
      </c>
      <c r="L2003" s="31">
        <v>0</v>
      </c>
      <c r="M2003" s="24">
        <f>ROUND(G2003*L2003,P4)</f>
        <v>0</v>
      </c>
      <c r="N2003" s="25" t="s">
        <v>74</v>
      </c>
      <c r="O2003" s="32">
        <f>M2003*AA2003</f>
        <v>0</v>
      </c>
      <c r="P2003" s="1">
        <v>3</v>
      </c>
      <c r="AA2003" s="1">
        <f>IF(P2003=1,$O$3,IF(P2003=2,$O$4,$O$5))</f>
        <v>0</v>
      </c>
    </row>
    <row r="2004">
      <c r="A2004" s="1" t="s">
        <v>75</v>
      </c>
      <c r="E2004" s="27" t="s">
        <v>71</v>
      </c>
    </row>
    <row r="2005">
      <c r="A2005" s="1" t="s">
        <v>76</v>
      </c>
    </row>
    <row r="2006" ht="38.25">
      <c r="A2006" s="1" t="s">
        <v>78</v>
      </c>
      <c r="E2006" s="27" t="s">
        <v>1655</v>
      </c>
    </row>
    <row r="2007">
      <c r="A2007" s="1" t="s">
        <v>66</v>
      </c>
      <c r="C2007" s="22" t="s">
        <v>92</v>
      </c>
      <c r="E2007" s="23" t="s">
        <v>93</v>
      </c>
      <c r="L2007" s="24">
        <f>SUMIFS(L2008:L2047,A2008:A2047,"P")</f>
        <v>0</v>
      </c>
      <c r="M2007" s="24">
        <f>SUMIFS(M2008:M2047,A2008:A2047,"P")</f>
        <v>0</v>
      </c>
      <c r="N2007" s="25"/>
    </row>
    <row r="2008">
      <c r="A2008" s="1" t="s">
        <v>69</v>
      </c>
      <c r="B2008" s="1">
        <v>4</v>
      </c>
      <c r="C2008" s="26" t="s">
        <v>1656</v>
      </c>
      <c r="D2008" t="s">
        <v>71</v>
      </c>
      <c r="E2008" s="27" t="s">
        <v>1657</v>
      </c>
      <c r="F2008" s="28" t="s">
        <v>96</v>
      </c>
      <c r="G2008" s="29">
        <v>2</v>
      </c>
      <c r="H2008" s="28">
        <v>0</v>
      </c>
      <c r="I2008" s="30">
        <f>ROUND(G2008*H2008,P4)</f>
        <v>0</v>
      </c>
      <c r="L2008" s="31">
        <v>0</v>
      </c>
      <c r="M2008" s="24">
        <f>ROUND(G2008*L2008,P4)</f>
        <v>0</v>
      </c>
      <c r="N2008" s="25" t="s">
        <v>74</v>
      </c>
      <c r="O2008" s="32">
        <f>M2008*AA2008</f>
        <v>0</v>
      </c>
      <c r="P2008" s="1">
        <v>3</v>
      </c>
      <c r="AA2008" s="1">
        <f>IF(P2008=1,$O$3,IF(P2008=2,$O$4,$O$5))</f>
        <v>0</v>
      </c>
    </row>
    <row r="2009">
      <c r="A2009" s="1" t="s">
        <v>75</v>
      </c>
      <c r="E2009" s="27" t="s">
        <v>71</v>
      </c>
    </row>
    <row r="2010">
      <c r="A2010" s="1" t="s">
        <v>76</v>
      </c>
    </row>
    <row r="2011" ht="76.5">
      <c r="A2011" s="1" t="s">
        <v>78</v>
      </c>
      <c r="E2011" s="27" t="s">
        <v>1658</v>
      </c>
    </row>
    <row r="2012" ht="25.5">
      <c r="A2012" s="1" t="s">
        <v>69</v>
      </c>
      <c r="B2012" s="1">
        <v>5</v>
      </c>
      <c r="C2012" s="26" t="s">
        <v>1720</v>
      </c>
      <c r="D2012" t="s">
        <v>71</v>
      </c>
      <c r="E2012" s="27" t="s">
        <v>1721</v>
      </c>
      <c r="F2012" s="28" t="s">
        <v>96</v>
      </c>
      <c r="G2012" s="29">
        <v>10</v>
      </c>
      <c r="H2012" s="28">
        <v>0</v>
      </c>
      <c r="I2012" s="30">
        <f>ROUND(G2012*H2012,P4)</f>
        <v>0</v>
      </c>
      <c r="L2012" s="31">
        <v>0</v>
      </c>
      <c r="M2012" s="24">
        <f>ROUND(G2012*L2012,P4)</f>
        <v>0</v>
      </c>
      <c r="N2012" s="25" t="s">
        <v>74</v>
      </c>
      <c r="O2012" s="32">
        <f>M2012*AA2012</f>
        <v>0</v>
      </c>
      <c r="P2012" s="1">
        <v>3</v>
      </c>
      <c r="AA2012" s="1">
        <f>IF(P2012=1,$O$3,IF(P2012=2,$O$4,$O$5))</f>
        <v>0</v>
      </c>
    </row>
    <row r="2013">
      <c r="A2013" s="1" t="s">
        <v>75</v>
      </c>
      <c r="E2013" s="27" t="s">
        <v>71</v>
      </c>
    </row>
    <row r="2014">
      <c r="A2014" s="1" t="s">
        <v>76</v>
      </c>
    </row>
    <row r="2015" ht="102">
      <c r="A2015" s="1" t="s">
        <v>78</v>
      </c>
      <c r="E2015" s="27" t="s">
        <v>1722</v>
      </c>
    </row>
    <row r="2016">
      <c r="A2016" s="1" t="s">
        <v>69</v>
      </c>
      <c r="B2016" s="1">
        <v>6</v>
      </c>
      <c r="C2016" s="26" t="s">
        <v>368</v>
      </c>
      <c r="D2016" t="s">
        <v>71</v>
      </c>
      <c r="E2016" s="27" t="s">
        <v>369</v>
      </c>
      <c r="F2016" s="28" t="s">
        <v>330</v>
      </c>
      <c r="G2016" s="29">
        <v>100</v>
      </c>
      <c r="H2016" s="28">
        <v>0</v>
      </c>
      <c r="I2016" s="30">
        <f>ROUND(G2016*H2016,P4)</f>
        <v>0</v>
      </c>
      <c r="L2016" s="31">
        <v>0</v>
      </c>
      <c r="M2016" s="24">
        <f>ROUND(G2016*L2016,P4)</f>
        <v>0</v>
      </c>
      <c r="N2016" s="25" t="s">
        <v>74</v>
      </c>
      <c r="O2016" s="32">
        <f>M2016*AA2016</f>
        <v>0</v>
      </c>
      <c r="P2016" s="1">
        <v>3</v>
      </c>
      <c r="AA2016" s="1">
        <f>IF(P2016=1,$O$3,IF(P2016=2,$O$4,$O$5))</f>
        <v>0</v>
      </c>
    </row>
    <row r="2017">
      <c r="A2017" s="1" t="s">
        <v>75</v>
      </c>
      <c r="E2017" s="27" t="s">
        <v>71</v>
      </c>
    </row>
    <row r="2018">
      <c r="A2018" s="1" t="s">
        <v>76</v>
      </c>
    </row>
    <row r="2019" ht="153">
      <c r="A2019" s="1" t="s">
        <v>78</v>
      </c>
      <c r="E2019" s="27" t="s">
        <v>1681</v>
      </c>
    </row>
    <row r="2020">
      <c r="A2020" s="1" t="s">
        <v>69</v>
      </c>
      <c r="B2020" s="1">
        <v>7</v>
      </c>
      <c r="C2020" s="26" t="s">
        <v>372</v>
      </c>
      <c r="D2020" t="s">
        <v>71</v>
      </c>
      <c r="E2020" s="27" t="s">
        <v>373</v>
      </c>
      <c r="F2020" s="28" t="s">
        <v>330</v>
      </c>
      <c r="G2020" s="29">
        <v>100</v>
      </c>
      <c r="H2020" s="28">
        <v>0</v>
      </c>
      <c r="I2020" s="30">
        <f>ROUND(G2020*H2020,P4)</f>
        <v>0</v>
      </c>
      <c r="L2020" s="31">
        <v>0</v>
      </c>
      <c r="M2020" s="24">
        <f>ROUND(G2020*L2020,P4)</f>
        <v>0</v>
      </c>
      <c r="N2020" s="25" t="s">
        <v>74</v>
      </c>
      <c r="O2020" s="32">
        <f>M2020*AA2020</f>
        <v>0</v>
      </c>
      <c r="P2020" s="1">
        <v>3</v>
      </c>
      <c r="AA2020" s="1">
        <f>IF(P2020=1,$O$3,IF(P2020=2,$O$4,$O$5))</f>
        <v>0</v>
      </c>
    </row>
    <row r="2021">
      <c r="A2021" s="1" t="s">
        <v>75</v>
      </c>
      <c r="E2021" s="27" t="s">
        <v>71</v>
      </c>
    </row>
    <row r="2022">
      <c r="A2022" s="1" t="s">
        <v>76</v>
      </c>
    </row>
    <row r="2023" ht="127.5">
      <c r="A2023" s="1" t="s">
        <v>78</v>
      </c>
      <c r="E2023" s="27" t="s">
        <v>1670</v>
      </c>
    </row>
    <row r="2024">
      <c r="A2024" s="1" t="s">
        <v>69</v>
      </c>
      <c r="B2024" s="1">
        <v>8</v>
      </c>
      <c r="C2024" s="26" t="s">
        <v>1723</v>
      </c>
      <c r="D2024" t="s">
        <v>71</v>
      </c>
      <c r="E2024" s="27" t="s">
        <v>1724</v>
      </c>
      <c r="F2024" s="28" t="s">
        <v>330</v>
      </c>
      <c r="G2024" s="29">
        <v>10</v>
      </c>
      <c r="H2024" s="28">
        <v>0</v>
      </c>
      <c r="I2024" s="30">
        <f>ROUND(G2024*H2024,P4)</f>
        <v>0</v>
      </c>
      <c r="L2024" s="31">
        <v>0</v>
      </c>
      <c r="M2024" s="24">
        <f>ROUND(G2024*L2024,P4)</f>
        <v>0</v>
      </c>
      <c r="N2024" s="25" t="s">
        <v>74</v>
      </c>
      <c r="O2024" s="32">
        <f>M2024*AA2024</f>
        <v>0</v>
      </c>
      <c r="P2024" s="1">
        <v>3</v>
      </c>
      <c r="AA2024" s="1">
        <f>IF(P2024=1,$O$3,IF(P2024=2,$O$4,$O$5))</f>
        <v>0</v>
      </c>
    </row>
    <row r="2025">
      <c r="A2025" s="1" t="s">
        <v>75</v>
      </c>
      <c r="E2025" s="27" t="s">
        <v>71</v>
      </c>
    </row>
    <row r="2026">
      <c r="A2026" s="1" t="s">
        <v>76</v>
      </c>
    </row>
    <row r="2027" ht="153">
      <c r="A2027" s="1" t="s">
        <v>78</v>
      </c>
      <c r="E2027" s="27" t="s">
        <v>1681</v>
      </c>
    </row>
    <row r="2028">
      <c r="A2028" s="1" t="s">
        <v>69</v>
      </c>
      <c r="B2028" s="1">
        <v>9</v>
      </c>
      <c r="C2028" s="26" t="s">
        <v>1725</v>
      </c>
      <c r="D2028" t="s">
        <v>71</v>
      </c>
      <c r="E2028" s="27" t="s">
        <v>1726</v>
      </c>
      <c r="F2028" s="28" t="s">
        <v>330</v>
      </c>
      <c r="G2028" s="29">
        <v>10</v>
      </c>
      <c r="H2028" s="28">
        <v>0</v>
      </c>
      <c r="I2028" s="30">
        <f>ROUND(G2028*H2028,P4)</f>
        <v>0</v>
      </c>
      <c r="L2028" s="31">
        <v>0</v>
      </c>
      <c r="M2028" s="24">
        <f>ROUND(G2028*L2028,P4)</f>
        <v>0</v>
      </c>
      <c r="N2028" s="25" t="s">
        <v>74</v>
      </c>
      <c r="O2028" s="32">
        <f>M2028*AA2028</f>
        <v>0</v>
      </c>
      <c r="P2028" s="1">
        <v>3</v>
      </c>
      <c r="AA2028" s="1">
        <f>IF(P2028=1,$O$3,IF(P2028=2,$O$4,$O$5))</f>
        <v>0</v>
      </c>
    </row>
    <row r="2029">
      <c r="A2029" s="1" t="s">
        <v>75</v>
      </c>
      <c r="E2029" s="27" t="s">
        <v>71</v>
      </c>
    </row>
    <row r="2030">
      <c r="A2030" s="1" t="s">
        <v>76</v>
      </c>
    </row>
    <row r="2031" ht="127.5">
      <c r="A2031" s="1" t="s">
        <v>78</v>
      </c>
      <c r="E2031" s="27" t="s">
        <v>1670</v>
      </c>
    </row>
    <row r="2032">
      <c r="A2032" s="1" t="s">
        <v>69</v>
      </c>
      <c r="B2032" s="1">
        <v>10</v>
      </c>
      <c r="C2032" s="26" t="s">
        <v>375</v>
      </c>
      <c r="D2032" t="s">
        <v>71</v>
      </c>
      <c r="E2032" s="27" t="s">
        <v>376</v>
      </c>
      <c r="F2032" s="28" t="s">
        <v>377</v>
      </c>
      <c r="G2032" s="29">
        <v>1</v>
      </c>
      <c r="H2032" s="28">
        <v>0</v>
      </c>
      <c r="I2032" s="30">
        <f>ROUND(G2032*H2032,P4)</f>
        <v>0</v>
      </c>
      <c r="L2032" s="31">
        <v>0</v>
      </c>
      <c r="M2032" s="24">
        <f>ROUND(G2032*L2032,P4)</f>
        <v>0</v>
      </c>
      <c r="N2032" s="25" t="s">
        <v>74</v>
      </c>
      <c r="O2032" s="32">
        <f>M2032*AA2032</f>
        <v>0</v>
      </c>
      <c r="P2032" s="1">
        <v>3</v>
      </c>
      <c r="AA2032" s="1">
        <f>IF(P2032=1,$O$3,IF(P2032=2,$O$4,$O$5))</f>
        <v>0</v>
      </c>
    </row>
    <row r="2033">
      <c r="A2033" s="1" t="s">
        <v>75</v>
      </c>
      <c r="E2033" s="27" t="s">
        <v>71</v>
      </c>
    </row>
    <row r="2034">
      <c r="A2034" s="1" t="s">
        <v>76</v>
      </c>
    </row>
    <row r="2035" ht="140.25">
      <c r="A2035" s="1" t="s">
        <v>78</v>
      </c>
      <c r="E2035" s="27" t="s">
        <v>1682</v>
      </c>
    </row>
    <row r="2036">
      <c r="A2036" s="1" t="s">
        <v>69</v>
      </c>
      <c r="B2036" s="1">
        <v>11</v>
      </c>
      <c r="C2036" s="26" t="s">
        <v>380</v>
      </c>
      <c r="D2036" t="s">
        <v>71</v>
      </c>
      <c r="E2036" s="27" t="s">
        <v>381</v>
      </c>
      <c r="F2036" s="28" t="s">
        <v>330</v>
      </c>
      <c r="G2036" s="29">
        <v>100</v>
      </c>
      <c r="H2036" s="28">
        <v>0</v>
      </c>
      <c r="I2036" s="30">
        <f>ROUND(G2036*H2036,P4)</f>
        <v>0</v>
      </c>
      <c r="L2036" s="31">
        <v>0</v>
      </c>
      <c r="M2036" s="24">
        <f>ROUND(G2036*L2036,P4)</f>
        <v>0</v>
      </c>
      <c r="N2036" s="25" t="s">
        <v>74</v>
      </c>
      <c r="O2036" s="32">
        <f>M2036*AA2036</f>
        <v>0</v>
      </c>
      <c r="P2036" s="1">
        <v>3</v>
      </c>
      <c r="AA2036" s="1">
        <f>IF(P2036=1,$O$3,IF(P2036=2,$O$4,$O$5))</f>
        <v>0</v>
      </c>
    </row>
    <row r="2037">
      <c r="A2037" s="1" t="s">
        <v>75</v>
      </c>
      <c r="E2037" s="27" t="s">
        <v>71</v>
      </c>
    </row>
    <row r="2038">
      <c r="A2038" s="1" t="s">
        <v>76</v>
      </c>
    </row>
    <row r="2039" ht="140.25">
      <c r="A2039" s="1" t="s">
        <v>78</v>
      </c>
      <c r="E2039" s="27" t="s">
        <v>1683</v>
      </c>
    </row>
    <row r="2040">
      <c r="A2040" s="1" t="s">
        <v>69</v>
      </c>
      <c r="B2040" s="1">
        <v>12</v>
      </c>
      <c r="C2040" s="26" t="s">
        <v>1684</v>
      </c>
      <c r="D2040" t="s">
        <v>71</v>
      </c>
      <c r="E2040" s="27" t="s">
        <v>1685</v>
      </c>
      <c r="F2040" s="28" t="s">
        <v>96</v>
      </c>
      <c r="G2040" s="29">
        <v>2</v>
      </c>
      <c r="H2040" s="28">
        <v>0</v>
      </c>
      <c r="I2040" s="30">
        <f>ROUND(G2040*H2040,P4)</f>
        <v>0</v>
      </c>
      <c r="L2040" s="31">
        <v>0</v>
      </c>
      <c r="M2040" s="24">
        <f>ROUND(G2040*L2040,P4)</f>
        <v>0</v>
      </c>
      <c r="N2040" s="25" t="s">
        <v>74</v>
      </c>
      <c r="O2040" s="32">
        <f>M2040*AA2040</f>
        <v>0</v>
      </c>
      <c r="P2040" s="1">
        <v>3</v>
      </c>
      <c r="AA2040" s="1">
        <f>IF(P2040=1,$O$3,IF(P2040=2,$O$4,$O$5))</f>
        <v>0</v>
      </c>
    </row>
    <row r="2041">
      <c r="A2041" s="1" t="s">
        <v>75</v>
      </c>
      <c r="E2041" s="27" t="s">
        <v>71</v>
      </c>
    </row>
    <row r="2042">
      <c r="A2042" s="1" t="s">
        <v>76</v>
      </c>
    </row>
    <row r="2043" ht="153">
      <c r="A2043" s="1" t="s">
        <v>78</v>
      </c>
      <c r="E2043" s="27" t="s">
        <v>1680</v>
      </c>
    </row>
    <row r="2044">
      <c r="A2044" s="1" t="s">
        <v>69</v>
      </c>
      <c r="B2044" s="1">
        <v>13</v>
      </c>
      <c r="C2044" s="26" t="s">
        <v>1686</v>
      </c>
      <c r="D2044" t="s">
        <v>71</v>
      </c>
      <c r="E2044" s="27" t="s">
        <v>1687</v>
      </c>
      <c r="F2044" s="28" t="s">
        <v>96</v>
      </c>
      <c r="G2044" s="29">
        <v>2</v>
      </c>
      <c r="H2044" s="28">
        <v>0</v>
      </c>
      <c r="I2044" s="30">
        <f>ROUND(G2044*H2044,P4)</f>
        <v>0</v>
      </c>
      <c r="L2044" s="31">
        <v>0</v>
      </c>
      <c r="M2044" s="24">
        <f>ROUND(G2044*L2044,P4)</f>
        <v>0</v>
      </c>
      <c r="N2044" s="25" t="s">
        <v>74</v>
      </c>
      <c r="O2044" s="32">
        <f>M2044*AA2044</f>
        <v>0</v>
      </c>
      <c r="P2044" s="1">
        <v>3</v>
      </c>
      <c r="AA2044" s="1">
        <f>IF(P2044=1,$O$3,IF(P2044=2,$O$4,$O$5))</f>
        <v>0</v>
      </c>
    </row>
    <row r="2045">
      <c r="A2045" s="1" t="s">
        <v>75</v>
      </c>
      <c r="E2045" s="27" t="s">
        <v>71</v>
      </c>
    </row>
    <row r="2046">
      <c r="A2046" s="1" t="s">
        <v>76</v>
      </c>
    </row>
    <row r="2047" ht="127.5">
      <c r="A2047" s="1" t="s">
        <v>78</v>
      </c>
      <c r="E2047" s="27" t="s">
        <v>601</v>
      </c>
    </row>
    <row r="2048">
      <c r="A2048" s="1" t="s">
        <v>1645</v>
      </c>
      <c r="C2048" s="22" t="s">
        <v>1783</v>
      </c>
      <c r="E2048" s="23" t="s">
        <v>1784</v>
      </c>
      <c r="L2048" s="24">
        <f>L2049+L2062</f>
        <v>0</v>
      </c>
      <c r="M2048" s="24">
        <f>M2049+M2062</f>
        <v>0</v>
      </c>
      <c r="N2048" s="25"/>
    </row>
    <row r="2049">
      <c r="A2049" s="1" t="s">
        <v>66</v>
      </c>
      <c r="C2049" s="22" t="s">
        <v>67</v>
      </c>
      <c r="E2049" s="23" t="s">
        <v>68</v>
      </c>
      <c r="L2049" s="24">
        <f>SUMIFS(L2050:L2061,A2050:A2061,"P")</f>
        <v>0</v>
      </c>
      <c r="M2049" s="24">
        <f>SUMIFS(M2050:M2061,A2050:A2061,"P")</f>
        <v>0</v>
      </c>
      <c r="N2049" s="25"/>
    </row>
    <row r="2050">
      <c r="A2050" s="1" t="s">
        <v>69</v>
      </c>
      <c r="B2050" s="1">
        <v>1</v>
      </c>
      <c r="C2050" s="26" t="s">
        <v>1648</v>
      </c>
      <c r="D2050" t="s">
        <v>71</v>
      </c>
      <c r="E2050" s="27" t="s">
        <v>1649</v>
      </c>
      <c r="F2050" s="28" t="s">
        <v>73</v>
      </c>
      <c r="G2050" s="29">
        <v>36</v>
      </c>
      <c r="H2050" s="28">
        <v>0</v>
      </c>
      <c r="I2050" s="30">
        <f>ROUND(G2050*H2050,P4)</f>
        <v>0</v>
      </c>
      <c r="L2050" s="31">
        <v>0</v>
      </c>
      <c r="M2050" s="24">
        <f>ROUND(G2050*L2050,P4)</f>
        <v>0</v>
      </c>
      <c r="N2050" s="25" t="s">
        <v>328</v>
      </c>
      <c r="O2050" s="32">
        <f>M2050*AA2050</f>
        <v>0</v>
      </c>
      <c r="P2050" s="1">
        <v>3</v>
      </c>
      <c r="AA2050" s="1">
        <f>IF(P2050=1,$O$3,IF(P2050=2,$O$4,$O$5))</f>
        <v>0</v>
      </c>
    </row>
    <row r="2051">
      <c r="A2051" s="1" t="s">
        <v>75</v>
      </c>
      <c r="E2051" s="27" t="s">
        <v>71</v>
      </c>
    </row>
    <row r="2052" ht="51">
      <c r="A2052" s="1" t="s">
        <v>76</v>
      </c>
      <c r="E2052" s="33" t="s">
        <v>1778</v>
      </c>
    </row>
    <row r="2053" ht="344.25">
      <c r="A2053" s="1" t="s">
        <v>78</v>
      </c>
      <c r="E2053" s="27" t="s">
        <v>79</v>
      </c>
    </row>
    <row r="2054">
      <c r="A2054" s="1" t="s">
        <v>69</v>
      </c>
      <c r="B2054" s="1">
        <v>2</v>
      </c>
      <c r="C2054" s="26" t="s">
        <v>88</v>
      </c>
      <c r="D2054" t="s">
        <v>71</v>
      </c>
      <c r="E2054" s="27" t="s">
        <v>89</v>
      </c>
      <c r="F2054" s="28" t="s">
        <v>73</v>
      </c>
      <c r="G2054" s="29">
        <v>36</v>
      </c>
      <c r="H2054" s="28">
        <v>0</v>
      </c>
      <c r="I2054" s="30">
        <f>ROUND(G2054*H2054,P4)</f>
        <v>0</v>
      </c>
      <c r="L2054" s="31">
        <v>0</v>
      </c>
      <c r="M2054" s="24">
        <f>ROUND(G2054*L2054,P4)</f>
        <v>0</v>
      </c>
      <c r="N2054" s="25" t="s">
        <v>328</v>
      </c>
      <c r="O2054" s="32">
        <f>M2054*AA2054</f>
        <v>0</v>
      </c>
      <c r="P2054" s="1">
        <v>3</v>
      </c>
      <c r="AA2054" s="1">
        <f>IF(P2054=1,$O$3,IF(P2054=2,$O$4,$O$5))</f>
        <v>0</v>
      </c>
    </row>
    <row r="2055">
      <c r="A2055" s="1" t="s">
        <v>75</v>
      </c>
      <c r="E2055" s="27" t="s">
        <v>71</v>
      </c>
    </row>
    <row r="2056" ht="51">
      <c r="A2056" s="1" t="s">
        <v>76</v>
      </c>
      <c r="E2056" s="33" t="s">
        <v>1778</v>
      </c>
    </row>
    <row r="2057" ht="255">
      <c r="A2057" s="1" t="s">
        <v>78</v>
      </c>
      <c r="E2057" s="27" t="s">
        <v>91</v>
      </c>
    </row>
    <row r="2058">
      <c r="A2058" s="1" t="s">
        <v>69</v>
      </c>
      <c r="B2058" s="1">
        <v>3</v>
      </c>
      <c r="C2058" s="26" t="s">
        <v>1653</v>
      </c>
      <c r="D2058" t="s">
        <v>71</v>
      </c>
      <c r="E2058" s="27" t="s">
        <v>1654</v>
      </c>
      <c r="F2058" s="28" t="s">
        <v>674</v>
      </c>
      <c r="G2058" s="29">
        <v>20</v>
      </c>
      <c r="H2058" s="28">
        <v>0</v>
      </c>
      <c r="I2058" s="30">
        <f>ROUND(G2058*H2058,P4)</f>
        <v>0</v>
      </c>
      <c r="L2058" s="31">
        <v>0</v>
      </c>
      <c r="M2058" s="24">
        <f>ROUND(G2058*L2058,P4)</f>
        <v>0</v>
      </c>
      <c r="N2058" s="25" t="s">
        <v>328</v>
      </c>
      <c r="O2058" s="32">
        <f>M2058*AA2058</f>
        <v>0</v>
      </c>
      <c r="P2058" s="1">
        <v>3</v>
      </c>
      <c r="AA2058" s="1">
        <f>IF(P2058=1,$O$3,IF(P2058=2,$O$4,$O$5))</f>
        <v>0</v>
      </c>
    </row>
    <row r="2059">
      <c r="A2059" s="1" t="s">
        <v>75</v>
      </c>
      <c r="E2059" s="27" t="s">
        <v>71</v>
      </c>
    </row>
    <row r="2060">
      <c r="A2060" s="1" t="s">
        <v>76</v>
      </c>
      <c r="E2060" s="33" t="s">
        <v>1763</v>
      </c>
    </row>
    <row r="2061" ht="51">
      <c r="A2061" s="1" t="s">
        <v>78</v>
      </c>
      <c r="E2061" s="27" t="s">
        <v>1764</v>
      </c>
    </row>
    <row r="2062">
      <c r="A2062" s="1" t="s">
        <v>66</v>
      </c>
      <c r="C2062" s="22" t="s">
        <v>92</v>
      </c>
      <c r="E2062" s="23" t="s">
        <v>93</v>
      </c>
      <c r="L2062" s="24">
        <f>SUMIFS(L2063:L2134,A2063:A2134,"P")</f>
        <v>0</v>
      </c>
      <c r="M2062" s="24">
        <f>SUMIFS(M2063:M2134,A2063:A2134,"P")</f>
        <v>0</v>
      </c>
      <c r="N2062" s="25"/>
    </row>
    <row r="2063">
      <c r="A2063" s="1" t="s">
        <v>69</v>
      </c>
      <c r="B2063" s="1">
        <v>4</v>
      </c>
      <c r="C2063" s="26" t="s">
        <v>1656</v>
      </c>
      <c r="D2063" t="s">
        <v>71</v>
      </c>
      <c r="E2063" s="27" t="s">
        <v>1657</v>
      </c>
      <c r="F2063" s="28" t="s">
        <v>344</v>
      </c>
      <c r="G2063" s="29">
        <v>2</v>
      </c>
      <c r="H2063" s="28">
        <v>0</v>
      </c>
      <c r="I2063" s="30">
        <f>ROUND(G2063*H2063,P4)</f>
        <v>0</v>
      </c>
      <c r="L2063" s="31">
        <v>0</v>
      </c>
      <c r="M2063" s="24">
        <f>ROUND(G2063*L2063,P4)</f>
        <v>0</v>
      </c>
      <c r="N2063" s="25" t="s">
        <v>328</v>
      </c>
      <c r="O2063" s="32">
        <f>M2063*AA2063</f>
        <v>0</v>
      </c>
      <c r="P2063" s="1">
        <v>3</v>
      </c>
      <c r="AA2063" s="1">
        <f>IF(P2063=1,$O$3,IF(P2063=2,$O$4,$O$5))</f>
        <v>0</v>
      </c>
    </row>
    <row r="2064">
      <c r="A2064" s="1" t="s">
        <v>75</v>
      </c>
      <c r="E2064" s="27" t="s">
        <v>71</v>
      </c>
    </row>
    <row r="2065">
      <c r="A2065" s="1" t="s">
        <v>76</v>
      </c>
      <c r="E2065" s="33" t="s">
        <v>378</v>
      </c>
    </row>
    <row r="2066" ht="76.5">
      <c r="A2066" s="1" t="s">
        <v>78</v>
      </c>
      <c r="E2066" s="27" t="s">
        <v>97</v>
      </c>
    </row>
    <row r="2067">
      <c r="A2067" s="1" t="s">
        <v>69</v>
      </c>
      <c r="B2067" s="1">
        <v>5</v>
      </c>
      <c r="C2067" s="26" t="s">
        <v>1717</v>
      </c>
      <c r="D2067" t="s">
        <v>71</v>
      </c>
      <c r="E2067" s="27" t="s">
        <v>1718</v>
      </c>
      <c r="F2067" s="28" t="s">
        <v>330</v>
      </c>
      <c r="G2067" s="29">
        <v>100</v>
      </c>
      <c r="H2067" s="28">
        <v>0</v>
      </c>
      <c r="I2067" s="30">
        <f>ROUND(G2067*H2067,P4)</f>
        <v>0</v>
      </c>
      <c r="L2067" s="31">
        <v>0</v>
      </c>
      <c r="M2067" s="24">
        <f>ROUND(G2067*L2067,P4)</f>
        <v>0</v>
      </c>
      <c r="N2067" s="25" t="s">
        <v>328</v>
      </c>
      <c r="O2067" s="32">
        <f>M2067*AA2067</f>
        <v>0</v>
      </c>
      <c r="P2067" s="1">
        <v>3</v>
      </c>
      <c r="AA2067" s="1">
        <f>IF(P2067=1,$O$3,IF(P2067=2,$O$4,$O$5))</f>
        <v>0</v>
      </c>
    </row>
    <row r="2068">
      <c r="A2068" s="1" t="s">
        <v>75</v>
      </c>
      <c r="E2068" s="27" t="s">
        <v>71</v>
      </c>
    </row>
    <row r="2069">
      <c r="A2069" s="1" t="s">
        <v>76</v>
      </c>
      <c r="E2069" s="33" t="s">
        <v>340</v>
      </c>
    </row>
    <row r="2070" ht="76.5">
      <c r="A2070" s="1" t="s">
        <v>78</v>
      </c>
      <c r="E2070" s="27" t="s">
        <v>101</v>
      </c>
    </row>
    <row r="2071">
      <c r="A2071" s="1" t="s">
        <v>69</v>
      </c>
      <c r="B2071" s="1">
        <v>6</v>
      </c>
      <c r="C2071" s="26" t="s">
        <v>1671</v>
      </c>
      <c r="D2071" t="s">
        <v>71</v>
      </c>
      <c r="E2071" s="27" t="s">
        <v>1672</v>
      </c>
      <c r="F2071" s="28" t="s">
        <v>356</v>
      </c>
      <c r="G2071" s="29">
        <v>72</v>
      </c>
      <c r="H2071" s="28">
        <v>0</v>
      </c>
      <c r="I2071" s="30">
        <f>ROUND(G2071*H2071,P4)</f>
        <v>0</v>
      </c>
      <c r="L2071" s="31">
        <v>0</v>
      </c>
      <c r="M2071" s="24">
        <f>ROUND(G2071*L2071,P4)</f>
        <v>0</v>
      </c>
      <c r="N2071" s="25" t="s">
        <v>328</v>
      </c>
      <c r="O2071" s="32">
        <f>M2071*AA2071</f>
        <v>0</v>
      </c>
      <c r="P2071" s="1">
        <v>3</v>
      </c>
      <c r="AA2071" s="1">
        <f>IF(P2071=1,$O$3,IF(P2071=2,$O$4,$O$5))</f>
        <v>0</v>
      </c>
    </row>
    <row r="2072">
      <c r="A2072" s="1" t="s">
        <v>75</v>
      </c>
      <c r="E2072" s="27" t="s">
        <v>71</v>
      </c>
    </row>
    <row r="2073" ht="38.25">
      <c r="A2073" s="1" t="s">
        <v>76</v>
      </c>
      <c r="E2073" s="33" t="s">
        <v>1785</v>
      </c>
    </row>
    <row r="2074" ht="153">
      <c r="A2074" s="1" t="s">
        <v>78</v>
      </c>
      <c r="E2074" s="27" t="s">
        <v>358</v>
      </c>
    </row>
    <row r="2075">
      <c r="A2075" s="1" t="s">
        <v>69</v>
      </c>
      <c r="B2075" s="1">
        <v>7</v>
      </c>
      <c r="C2075" s="26" t="s">
        <v>359</v>
      </c>
      <c r="D2075" t="s">
        <v>71</v>
      </c>
      <c r="E2075" s="27" t="s">
        <v>360</v>
      </c>
      <c r="F2075" s="28" t="s">
        <v>330</v>
      </c>
      <c r="G2075" s="29">
        <v>500</v>
      </c>
      <c r="H2075" s="28">
        <v>0</v>
      </c>
      <c r="I2075" s="30">
        <f>ROUND(G2075*H2075,P4)</f>
        <v>0</v>
      </c>
      <c r="L2075" s="31">
        <v>0</v>
      </c>
      <c r="M2075" s="24">
        <f>ROUND(G2075*L2075,P4)</f>
        <v>0</v>
      </c>
      <c r="N2075" s="25" t="s">
        <v>328</v>
      </c>
      <c r="O2075" s="32">
        <f>M2075*AA2075</f>
        <v>0</v>
      </c>
      <c r="P2075" s="1">
        <v>3</v>
      </c>
      <c r="AA2075" s="1">
        <f>IF(P2075=1,$O$3,IF(P2075=2,$O$4,$O$5))</f>
        <v>0</v>
      </c>
    </row>
    <row r="2076">
      <c r="A2076" s="1" t="s">
        <v>75</v>
      </c>
      <c r="E2076" s="27" t="s">
        <v>71</v>
      </c>
    </row>
    <row r="2077">
      <c r="A2077" s="1" t="s">
        <v>76</v>
      </c>
      <c r="E2077" s="33" t="s">
        <v>1772</v>
      </c>
    </row>
    <row r="2078" ht="127.5">
      <c r="A2078" s="1" t="s">
        <v>78</v>
      </c>
      <c r="E2078" s="27" t="s">
        <v>362</v>
      </c>
    </row>
    <row r="2079">
      <c r="A2079" s="1" t="s">
        <v>69</v>
      </c>
      <c r="B2079" s="1">
        <v>8</v>
      </c>
      <c r="C2079" s="26" t="s">
        <v>363</v>
      </c>
      <c r="D2079" t="s">
        <v>71</v>
      </c>
      <c r="E2079" s="27" t="s">
        <v>364</v>
      </c>
      <c r="F2079" s="28" t="s">
        <v>344</v>
      </c>
      <c r="G2079" s="29">
        <v>2</v>
      </c>
      <c r="H2079" s="28">
        <v>0</v>
      </c>
      <c r="I2079" s="30">
        <f>ROUND(G2079*H2079,P4)</f>
        <v>0</v>
      </c>
      <c r="L2079" s="31">
        <v>0</v>
      </c>
      <c r="M2079" s="24">
        <f>ROUND(G2079*L2079,P4)</f>
        <v>0</v>
      </c>
      <c r="N2079" s="25" t="s">
        <v>328</v>
      </c>
      <c r="O2079" s="32">
        <f>M2079*AA2079</f>
        <v>0</v>
      </c>
      <c r="P2079" s="1">
        <v>3</v>
      </c>
      <c r="AA2079" s="1">
        <f>IF(P2079=1,$O$3,IF(P2079=2,$O$4,$O$5))</f>
        <v>0</v>
      </c>
    </row>
    <row r="2080">
      <c r="A2080" s="1" t="s">
        <v>75</v>
      </c>
      <c r="E2080" s="27" t="s">
        <v>71</v>
      </c>
    </row>
    <row r="2081">
      <c r="A2081" s="1" t="s">
        <v>76</v>
      </c>
      <c r="E2081" s="33" t="s">
        <v>378</v>
      </c>
    </row>
    <row r="2082" ht="153">
      <c r="A2082" s="1" t="s">
        <v>78</v>
      </c>
      <c r="E2082" s="27" t="s">
        <v>276</v>
      </c>
    </row>
    <row r="2083">
      <c r="A2083" s="1" t="s">
        <v>69</v>
      </c>
      <c r="B2083" s="1">
        <v>9</v>
      </c>
      <c r="C2083" s="26" t="s">
        <v>366</v>
      </c>
      <c r="D2083" t="s">
        <v>71</v>
      </c>
      <c r="E2083" s="27" t="s">
        <v>367</v>
      </c>
      <c r="F2083" s="28" t="s">
        <v>344</v>
      </c>
      <c r="G2083" s="29">
        <v>2</v>
      </c>
      <c r="H2083" s="28">
        <v>0</v>
      </c>
      <c r="I2083" s="30">
        <f>ROUND(G2083*H2083,P4)</f>
        <v>0</v>
      </c>
      <c r="L2083" s="31">
        <v>0</v>
      </c>
      <c r="M2083" s="24">
        <f>ROUND(G2083*L2083,P4)</f>
        <v>0</v>
      </c>
      <c r="N2083" s="25" t="s">
        <v>328</v>
      </c>
      <c r="O2083" s="32">
        <f>M2083*AA2083</f>
        <v>0</v>
      </c>
      <c r="P2083" s="1">
        <v>3</v>
      </c>
      <c r="AA2083" s="1">
        <f>IF(P2083=1,$O$3,IF(P2083=2,$O$4,$O$5))</f>
        <v>0</v>
      </c>
    </row>
    <row r="2084">
      <c r="A2084" s="1" t="s">
        <v>75</v>
      </c>
      <c r="E2084" s="27" t="s">
        <v>71</v>
      </c>
    </row>
    <row r="2085">
      <c r="A2085" s="1" t="s">
        <v>76</v>
      </c>
      <c r="E2085" s="33" t="s">
        <v>378</v>
      </c>
    </row>
    <row r="2086" ht="127.5">
      <c r="A2086" s="1" t="s">
        <v>78</v>
      </c>
      <c r="E2086" s="27" t="s">
        <v>279</v>
      </c>
    </row>
    <row r="2087">
      <c r="A2087" s="1" t="s">
        <v>69</v>
      </c>
      <c r="B2087" s="1">
        <v>10</v>
      </c>
      <c r="C2087" s="26" t="s">
        <v>368</v>
      </c>
      <c r="D2087" t="s">
        <v>71</v>
      </c>
      <c r="E2087" s="27" t="s">
        <v>369</v>
      </c>
      <c r="F2087" s="28" t="s">
        <v>330</v>
      </c>
      <c r="G2087" s="29">
        <v>120</v>
      </c>
      <c r="H2087" s="28">
        <v>0</v>
      </c>
      <c r="I2087" s="30">
        <f>ROUND(G2087*H2087,P4)</f>
        <v>0</v>
      </c>
      <c r="L2087" s="31">
        <v>0</v>
      </c>
      <c r="M2087" s="24">
        <f>ROUND(G2087*L2087,P4)</f>
        <v>0</v>
      </c>
      <c r="N2087" s="25" t="s">
        <v>328</v>
      </c>
      <c r="O2087" s="32">
        <f>M2087*AA2087</f>
        <v>0</v>
      </c>
      <c r="P2087" s="1">
        <v>3</v>
      </c>
      <c r="AA2087" s="1">
        <f>IF(P2087=1,$O$3,IF(P2087=2,$O$4,$O$5))</f>
        <v>0</v>
      </c>
    </row>
    <row r="2088">
      <c r="A2088" s="1" t="s">
        <v>75</v>
      </c>
      <c r="E2088" s="27" t="s">
        <v>71</v>
      </c>
    </row>
    <row r="2089">
      <c r="A2089" s="1" t="s">
        <v>76</v>
      </c>
      <c r="E2089" s="33" t="s">
        <v>1765</v>
      </c>
    </row>
    <row r="2090" ht="153">
      <c r="A2090" s="1" t="s">
        <v>78</v>
      </c>
      <c r="E2090" s="27" t="s">
        <v>371</v>
      </c>
    </row>
    <row r="2091">
      <c r="A2091" s="1" t="s">
        <v>69</v>
      </c>
      <c r="B2091" s="1">
        <v>11</v>
      </c>
      <c r="C2091" s="26" t="s">
        <v>372</v>
      </c>
      <c r="D2091" t="s">
        <v>71</v>
      </c>
      <c r="E2091" s="27" t="s">
        <v>373</v>
      </c>
      <c r="F2091" s="28" t="s">
        <v>330</v>
      </c>
      <c r="G2091" s="29">
        <v>120</v>
      </c>
      <c r="H2091" s="28">
        <v>0</v>
      </c>
      <c r="I2091" s="30">
        <f>ROUND(G2091*H2091,P4)</f>
        <v>0</v>
      </c>
      <c r="L2091" s="31">
        <v>0</v>
      </c>
      <c r="M2091" s="24">
        <f>ROUND(G2091*L2091,P4)</f>
        <v>0</v>
      </c>
      <c r="N2091" s="25" t="s">
        <v>328</v>
      </c>
      <c r="O2091" s="32">
        <f>M2091*AA2091</f>
        <v>0</v>
      </c>
      <c r="P2091" s="1">
        <v>3</v>
      </c>
      <c r="AA2091" s="1">
        <f>IF(P2091=1,$O$3,IF(P2091=2,$O$4,$O$5))</f>
        <v>0</v>
      </c>
    </row>
    <row r="2092">
      <c r="A2092" s="1" t="s">
        <v>75</v>
      </c>
      <c r="E2092" s="27" t="s">
        <v>71</v>
      </c>
    </row>
    <row r="2093">
      <c r="A2093" s="1" t="s">
        <v>76</v>
      </c>
      <c r="E2093" s="33" t="s">
        <v>1765</v>
      </c>
    </row>
    <row r="2094" ht="127.5">
      <c r="A2094" s="1" t="s">
        <v>78</v>
      </c>
      <c r="E2094" s="27" t="s">
        <v>374</v>
      </c>
    </row>
    <row r="2095">
      <c r="A2095" s="1" t="s">
        <v>69</v>
      </c>
      <c r="B2095" s="1">
        <v>12</v>
      </c>
      <c r="C2095" s="26" t="s">
        <v>1723</v>
      </c>
      <c r="D2095" t="s">
        <v>71</v>
      </c>
      <c r="E2095" s="27" t="s">
        <v>1724</v>
      </c>
      <c r="F2095" s="28" t="s">
        <v>330</v>
      </c>
      <c r="G2095" s="29">
        <v>120</v>
      </c>
      <c r="H2095" s="28">
        <v>0</v>
      </c>
      <c r="I2095" s="30">
        <f>ROUND(G2095*H2095,P4)</f>
        <v>0</v>
      </c>
      <c r="L2095" s="31">
        <v>0</v>
      </c>
      <c r="M2095" s="24">
        <f>ROUND(G2095*L2095,P4)</f>
        <v>0</v>
      </c>
      <c r="N2095" s="25" t="s">
        <v>328</v>
      </c>
      <c r="O2095" s="32">
        <f>M2095*AA2095</f>
        <v>0</v>
      </c>
      <c r="P2095" s="1">
        <v>3</v>
      </c>
      <c r="AA2095" s="1">
        <f>IF(P2095=1,$O$3,IF(P2095=2,$O$4,$O$5))</f>
        <v>0</v>
      </c>
    </row>
    <row r="2096">
      <c r="A2096" s="1" t="s">
        <v>75</v>
      </c>
      <c r="E2096" s="27" t="s">
        <v>71</v>
      </c>
    </row>
    <row r="2097">
      <c r="A2097" s="1" t="s">
        <v>76</v>
      </c>
      <c r="E2097" s="33" t="s">
        <v>1765</v>
      </c>
    </row>
    <row r="2098" ht="153">
      <c r="A2098" s="1" t="s">
        <v>78</v>
      </c>
      <c r="E2098" s="27" t="s">
        <v>371</v>
      </c>
    </row>
    <row r="2099">
      <c r="A2099" s="1" t="s">
        <v>69</v>
      </c>
      <c r="B2099" s="1">
        <v>13</v>
      </c>
      <c r="C2099" s="26" t="s">
        <v>1725</v>
      </c>
      <c r="D2099" t="s">
        <v>71</v>
      </c>
      <c r="E2099" s="27" t="s">
        <v>1726</v>
      </c>
      <c r="F2099" s="28" t="s">
        <v>330</v>
      </c>
      <c r="G2099" s="29">
        <v>120</v>
      </c>
      <c r="H2099" s="28">
        <v>0</v>
      </c>
      <c r="I2099" s="30">
        <f>ROUND(G2099*H2099,P4)</f>
        <v>0</v>
      </c>
      <c r="L2099" s="31">
        <v>0</v>
      </c>
      <c r="M2099" s="24">
        <f>ROUND(G2099*L2099,P4)</f>
        <v>0</v>
      </c>
      <c r="N2099" s="25" t="s">
        <v>328</v>
      </c>
      <c r="O2099" s="32">
        <f>M2099*AA2099</f>
        <v>0</v>
      </c>
      <c r="P2099" s="1">
        <v>3</v>
      </c>
      <c r="AA2099" s="1">
        <f>IF(P2099=1,$O$3,IF(P2099=2,$O$4,$O$5))</f>
        <v>0</v>
      </c>
    </row>
    <row r="2100">
      <c r="A2100" s="1" t="s">
        <v>75</v>
      </c>
      <c r="E2100" s="27" t="s">
        <v>71</v>
      </c>
    </row>
    <row r="2101">
      <c r="A2101" s="1" t="s">
        <v>76</v>
      </c>
      <c r="E2101" s="33" t="s">
        <v>1765</v>
      </c>
    </row>
    <row r="2102" ht="127.5">
      <c r="A2102" s="1" t="s">
        <v>78</v>
      </c>
      <c r="E2102" s="27" t="s">
        <v>374</v>
      </c>
    </row>
    <row r="2103">
      <c r="A2103" s="1" t="s">
        <v>69</v>
      </c>
      <c r="B2103" s="1">
        <v>14</v>
      </c>
      <c r="C2103" s="26" t="s">
        <v>375</v>
      </c>
      <c r="D2103" t="s">
        <v>71</v>
      </c>
      <c r="E2103" s="27" t="s">
        <v>376</v>
      </c>
      <c r="F2103" s="28" t="s">
        <v>377</v>
      </c>
      <c r="G2103" s="29">
        <v>2</v>
      </c>
      <c r="H2103" s="28">
        <v>0</v>
      </c>
      <c r="I2103" s="30">
        <f>ROUND(G2103*H2103,P4)</f>
        <v>0</v>
      </c>
      <c r="L2103" s="31">
        <v>0</v>
      </c>
      <c r="M2103" s="24">
        <f>ROUND(G2103*L2103,P4)</f>
        <v>0</v>
      </c>
      <c r="N2103" s="25" t="s">
        <v>328</v>
      </c>
      <c r="O2103" s="32">
        <f>M2103*AA2103</f>
        <v>0</v>
      </c>
      <c r="P2103" s="1">
        <v>3</v>
      </c>
      <c r="AA2103" s="1">
        <f>IF(P2103=1,$O$3,IF(P2103=2,$O$4,$O$5))</f>
        <v>0</v>
      </c>
    </row>
    <row r="2104">
      <c r="A2104" s="1" t="s">
        <v>75</v>
      </c>
      <c r="E2104" s="27" t="s">
        <v>71</v>
      </c>
    </row>
    <row r="2105">
      <c r="A2105" s="1" t="s">
        <v>76</v>
      </c>
      <c r="E2105" s="33" t="s">
        <v>378</v>
      </c>
    </row>
    <row r="2106" ht="140.25">
      <c r="A2106" s="1" t="s">
        <v>78</v>
      </c>
      <c r="E2106" s="27" t="s">
        <v>379</v>
      </c>
    </row>
    <row r="2107">
      <c r="A2107" s="1" t="s">
        <v>69</v>
      </c>
      <c r="B2107" s="1">
        <v>15</v>
      </c>
      <c r="C2107" s="26" t="s">
        <v>380</v>
      </c>
      <c r="D2107" t="s">
        <v>71</v>
      </c>
      <c r="E2107" s="27" t="s">
        <v>381</v>
      </c>
      <c r="F2107" s="28" t="s">
        <v>330</v>
      </c>
      <c r="G2107" s="29">
        <v>120</v>
      </c>
      <c r="H2107" s="28">
        <v>0</v>
      </c>
      <c r="I2107" s="30">
        <f>ROUND(G2107*H2107,P4)</f>
        <v>0</v>
      </c>
      <c r="L2107" s="31">
        <v>0</v>
      </c>
      <c r="M2107" s="24">
        <f>ROUND(G2107*L2107,P4)</f>
        <v>0</v>
      </c>
      <c r="N2107" s="25" t="s">
        <v>328</v>
      </c>
      <c r="O2107" s="32">
        <f>M2107*AA2107</f>
        <v>0</v>
      </c>
      <c r="P2107" s="1">
        <v>3</v>
      </c>
      <c r="AA2107" s="1">
        <f>IF(P2107=1,$O$3,IF(P2107=2,$O$4,$O$5))</f>
        <v>0</v>
      </c>
    </row>
    <row r="2108">
      <c r="A2108" s="1" t="s">
        <v>75</v>
      </c>
      <c r="E2108" s="27" t="s">
        <v>71</v>
      </c>
    </row>
    <row r="2109">
      <c r="A2109" s="1" t="s">
        <v>76</v>
      </c>
      <c r="E2109" s="33" t="s">
        <v>1765</v>
      </c>
    </row>
    <row r="2110" ht="140.25">
      <c r="A2110" s="1" t="s">
        <v>78</v>
      </c>
      <c r="E2110" s="27" t="s">
        <v>382</v>
      </c>
    </row>
    <row r="2111">
      <c r="A2111" s="1" t="s">
        <v>69</v>
      </c>
      <c r="B2111" s="1">
        <v>16</v>
      </c>
      <c r="C2111" s="26" t="s">
        <v>1684</v>
      </c>
      <c r="D2111" t="s">
        <v>71</v>
      </c>
      <c r="E2111" s="27" t="s">
        <v>1685</v>
      </c>
      <c r="F2111" s="28" t="s">
        <v>344</v>
      </c>
      <c r="G2111" s="29">
        <v>4</v>
      </c>
      <c r="H2111" s="28">
        <v>0</v>
      </c>
      <c r="I2111" s="30">
        <f>ROUND(G2111*H2111,P4)</f>
        <v>0</v>
      </c>
      <c r="L2111" s="31">
        <v>0</v>
      </c>
      <c r="M2111" s="24">
        <f>ROUND(G2111*L2111,P4)</f>
        <v>0</v>
      </c>
      <c r="N2111" s="25" t="s">
        <v>328</v>
      </c>
      <c r="O2111" s="32">
        <f>M2111*AA2111</f>
        <v>0</v>
      </c>
      <c r="P2111" s="1">
        <v>3</v>
      </c>
      <c r="AA2111" s="1">
        <f>IF(P2111=1,$O$3,IF(P2111=2,$O$4,$O$5))</f>
        <v>0</v>
      </c>
    </row>
    <row r="2112">
      <c r="A2112" s="1" t="s">
        <v>75</v>
      </c>
      <c r="E2112" s="27" t="s">
        <v>71</v>
      </c>
    </row>
    <row r="2113">
      <c r="A2113" s="1" t="s">
        <v>76</v>
      </c>
      <c r="E2113" s="33" t="s">
        <v>365</v>
      </c>
    </row>
    <row r="2114" ht="153">
      <c r="A2114" s="1" t="s">
        <v>78</v>
      </c>
      <c r="E2114" s="27" t="s">
        <v>276</v>
      </c>
    </row>
    <row r="2115">
      <c r="A2115" s="1" t="s">
        <v>69</v>
      </c>
      <c r="B2115" s="1">
        <v>17</v>
      </c>
      <c r="C2115" s="26" t="s">
        <v>1686</v>
      </c>
      <c r="D2115" t="s">
        <v>71</v>
      </c>
      <c r="E2115" s="27" t="s">
        <v>1687</v>
      </c>
      <c r="F2115" s="28" t="s">
        <v>344</v>
      </c>
      <c r="G2115" s="29">
        <v>4</v>
      </c>
      <c r="H2115" s="28">
        <v>0</v>
      </c>
      <c r="I2115" s="30">
        <f>ROUND(G2115*H2115,P4)</f>
        <v>0</v>
      </c>
      <c r="L2115" s="31">
        <v>0</v>
      </c>
      <c r="M2115" s="24">
        <f>ROUND(G2115*L2115,P4)</f>
        <v>0</v>
      </c>
      <c r="N2115" s="25" t="s">
        <v>328</v>
      </c>
      <c r="O2115" s="32">
        <f>M2115*AA2115</f>
        <v>0</v>
      </c>
      <c r="P2115" s="1">
        <v>3</v>
      </c>
      <c r="AA2115" s="1">
        <f>IF(P2115=1,$O$3,IF(P2115=2,$O$4,$O$5))</f>
        <v>0</v>
      </c>
    </row>
    <row r="2116">
      <c r="A2116" s="1" t="s">
        <v>75</v>
      </c>
      <c r="E2116" s="27" t="s">
        <v>71</v>
      </c>
    </row>
    <row r="2117">
      <c r="A2117" s="1" t="s">
        <v>76</v>
      </c>
      <c r="E2117" s="33" t="s">
        <v>365</v>
      </c>
    </row>
    <row r="2118" ht="127.5">
      <c r="A2118" s="1" t="s">
        <v>78</v>
      </c>
      <c r="E2118" s="27" t="s">
        <v>279</v>
      </c>
    </row>
    <row r="2119">
      <c r="A2119" s="1" t="s">
        <v>69</v>
      </c>
      <c r="B2119" s="1">
        <v>18</v>
      </c>
      <c r="C2119" s="26" t="s">
        <v>1690</v>
      </c>
      <c r="D2119" t="s">
        <v>71</v>
      </c>
      <c r="E2119" s="27" t="s">
        <v>1691</v>
      </c>
      <c r="F2119" s="28" t="s">
        <v>344</v>
      </c>
      <c r="G2119" s="29">
        <v>2</v>
      </c>
      <c r="H2119" s="28">
        <v>0</v>
      </c>
      <c r="I2119" s="30">
        <f>ROUND(G2119*H2119,P4)</f>
        <v>0</v>
      </c>
      <c r="L2119" s="31">
        <v>0</v>
      </c>
      <c r="M2119" s="24">
        <f>ROUND(G2119*L2119,P4)</f>
        <v>0</v>
      </c>
      <c r="N2119" s="25" t="s">
        <v>328</v>
      </c>
      <c r="O2119" s="32">
        <f>M2119*AA2119</f>
        <v>0</v>
      </c>
      <c r="P2119" s="1">
        <v>3</v>
      </c>
      <c r="AA2119" s="1">
        <f>IF(P2119=1,$O$3,IF(P2119=2,$O$4,$O$5))</f>
        <v>0</v>
      </c>
    </row>
    <row r="2120">
      <c r="A2120" s="1" t="s">
        <v>75</v>
      </c>
      <c r="E2120" s="27" t="s">
        <v>71</v>
      </c>
    </row>
    <row r="2121">
      <c r="A2121" s="1" t="s">
        <v>76</v>
      </c>
      <c r="E2121" s="33" t="s">
        <v>378</v>
      </c>
    </row>
    <row r="2122" ht="127.5">
      <c r="A2122" s="1" t="s">
        <v>78</v>
      </c>
      <c r="E2122" s="27" t="s">
        <v>269</v>
      </c>
    </row>
    <row r="2123">
      <c r="A2123" s="1" t="s">
        <v>69</v>
      </c>
      <c r="B2123" s="1">
        <v>19</v>
      </c>
      <c r="C2123" s="26" t="s">
        <v>394</v>
      </c>
      <c r="D2123" t="s">
        <v>71</v>
      </c>
      <c r="E2123" s="27" t="s">
        <v>395</v>
      </c>
      <c r="F2123" s="28" t="s">
        <v>396</v>
      </c>
      <c r="G2123" s="29">
        <v>288</v>
      </c>
      <c r="H2123" s="28">
        <v>0</v>
      </c>
      <c r="I2123" s="30">
        <f>ROUND(G2123*H2123,P4)</f>
        <v>0</v>
      </c>
      <c r="L2123" s="31">
        <v>0</v>
      </c>
      <c r="M2123" s="24">
        <f>ROUND(G2123*L2123,P4)</f>
        <v>0</v>
      </c>
      <c r="N2123" s="25" t="s">
        <v>328</v>
      </c>
      <c r="O2123" s="32">
        <f>M2123*AA2123</f>
        <v>0</v>
      </c>
      <c r="P2123" s="1">
        <v>3</v>
      </c>
      <c r="AA2123" s="1">
        <f>IF(P2123=1,$O$3,IF(P2123=2,$O$4,$O$5))</f>
        <v>0</v>
      </c>
    </row>
    <row r="2124">
      <c r="A2124" s="1" t="s">
        <v>75</v>
      </c>
      <c r="E2124" s="27" t="s">
        <v>71</v>
      </c>
    </row>
    <row r="2125">
      <c r="A2125" s="1" t="s">
        <v>76</v>
      </c>
      <c r="E2125" s="33" t="s">
        <v>1775</v>
      </c>
    </row>
    <row r="2126" ht="178.5">
      <c r="A2126" s="1" t="s">
        <v>78</v>
      </c>
      <c r="E2126" s="27" t="s">
        <v>398</v>
      </c>
    </row>
    <row r="2127">
      <c r="A2127" s="1" t="s">
        <v>69</v>
      </c>
      <c r="B2127" s="1">
        <v>20</v>
      </c>
      <c r="C2127" s="26" t="s">
        <v>1705</v>
      </c>
      <c r="D2127" t="s">
        <v>406</v>
      </c>
      <c r="E2127" s="27" t="s">
        <v>1706</v>
      </c>
      <c r="F2127" s="28" t="s">
        <v>344</v>
      </c>
      <c r="G2127" s="29">
        <v>2</v>
      </c>
      <c r="H2127" s="28">
        <v>0</v>
      </c>
      <c r="I2127" s="30">
        <f>ROUND(G2127*H2127,P4)</f>
        <v>0</v>
      </c>
      <c r="L2127" s="31">
        <v>0</v>
      </c>
      <c r="M2127" s="24">
        <f>ROUND(G2127*L2127,P4)</f>
        <v>0</v>
      </c>
      <c r="N2127" s="25" t="s">
        <v>406</v>
      </c>
      <c r="O2127" s="32">
        <f>M2127*AA2127</f>
        <v>0</v>
      </c>
      <c r="P2127" s="1">
        <v>3</v>
      </c>
      <c r="AA2127" s="1">
        <f>IF(P2127=1,$O$3,IF(P2127=2,$O$4,$O$5))</f>
        <v>0</v>
      </c>
    </row>
    <row r="2128">
      <c r="A2128" s="1" t="s">
        <v>75</v>
      </c>
      <c r="E2128" s="27" t="s">
        <v>71</v>
      </c>
    </row>
    <row r="2129">
      <c r="A2129" s="1" t="s">
        <v>76</v>
      </c>
      <c r="E2129" s="33" t="s">
        <v>378</v>
      </c>
    </row>
    <row r="2130" ht="178.5">
      <c r="A2130" s="1" t="s">
        <v>78</v>
      </c>
      <c r="E2130" s="27" t="s">
        <v>1707</v>
      </c>
    </row>
    <row r="2131">
      <c r="A2131" s="1" t="s">
        <v>69</v>
      </c>
      <c r="B2131" s="1">
        <v>21</v>
      </c>
      <c r="C2131" s="26" t="s">
        <v>1708</v>
      </c>
      <c r="D2131" t="s">
        <v>406</v>
      </c>
      <c r="E2131" s="27" t="s">
        <v>1709</v>
      </c>
      <c r="F2131" s="28" t="s">
        <v>344</v>
      </c>
      <c r="G2131" s="29">
        <v>2</v>
      </c>
      <c r="H2131" s="28">
        <v>0</v>
      </c>
      <c r="I2131" s="30">
        <f>ROUND(G2131*H2131,P4)</f>
        <v>0</v>
      </c>
      <c r="L2131" s="31">
        <v>0</v>
      </c>
      <c r="M2131" s="24">
        <f>ROUND(G2131*L2131,P4)</f>
        <v>0</v>
      </c>
      <c r="N2131" s="25" t="s">
        <v>406</v>
      </c>
      <c r="O2131" s="32">
        <f>M2131*AA2131</f>
        <v>0</v>
      </c>
      <c r="P2131" s="1">
        <v>3</v>
      </c>
      <c r="AA2131" s="1">
        <f>IF(P2131=1,$O$3,IF(P2131=2,$O$4,$O$5))</f>
        <v>0</v>
      </c>
    </row>
    <row r="2132">
      <c r="A2132" s="1" t="s">
        <v>75</v>
      </c>
      <c r="E2132" s="27" t="s">
        <v>71</v>
      </c>
    </row>
    <row r="2133">
      <c r="A2133" s="1" t="s">
        <v>76</v>
      </c>
      <c r="E2133" s="33" t="s">
        <v>378</v>
      </c>
    </row>
    <row r="2134" ht="127.5">
      <c r="A2134" s="1" t="s">
        <v>78</v>
      </c>
      <c r="E2134" s="27" t="s">
        <v>1710</v>
      </c>
    </row>
    <row r="2135">
      <c r="A2135" s="1" t="s">
        <v>1645</v>
      </c>
      <c r="C2135" s="22" t="s">
        <v>1786</v>
      </c>
      <c r="E2135" s="23" t="s">
        <v>1787</v>
      </c>
      <c r="L2135" s="24">
        <f>L2136+L2149</f>
        <v>0</v>
      </c>
      <c r="M2135" s="24">
        <f>M2136+M2149</f>
        <v>0</v>
      </c>
      <c r="N2135" s="25"/>
    </row>
    <row r="2136">
      <c r="A2136" s="1" t="s">
        <v>66</v>
      </c>
      <c r="C2136" s="22" t="s">
        <v>67</v>
      </c>
      <c r="E2136" s="23" t="s">
        <v>68</v>
      </c>
      <c r="L2136" s="24">
        <f>SUMIFS(L2137:L2148,A2137:A2148,"P")</f>
        <v>0</v>
      </c>
      <c r="M2136" s="24">
        <f>SUMIFS(M2137:M2148,A2137:A2148,"P")</f>
        <v>0</v>
      </c>
      <c r="N2136" s="25"/>
    </row>
    <row r="2137">
      <c r="A2137" s="1" t="s">
        <v>69</v>
      </c>
      <c r="B2137" s="1">
        <v>1</v>
      </c>
      <c r="C2137" s="26" t="s">
        <v>1648</v>
      </c>
      <c r="D2137" t="s">
        <v>71</v>
      </c>
      <c r="E2137" s="27" t="s">
        <v>1649</v>
      </c>
      <c r="F2137" s="28" t="s">
        <v>73</v>
      </c>
      <c r="G2137" s="29">
        <v>36</v>
      </c>
      <c r="H2137" s="28">
        <v>0</v>
      </c>
      <c r="I2137" s="30">
        <f>ROUND(G2137*H2137,P4)</f>
        <v>0</v>
      </c>
      <c r="L2137" s="31">
        <v>0</v>
      </c>
      <c r="M2137" s="24">
        <f>ROUND(G2137*L2137,P4)</f>
        <v>0</v>
      </c>
      <c r="N2137" s="25" t="s">
        <v>328</v>
      </c>
      <c r="O2137" s="32">
        <f>M2137*AA2137</f>
        <v>0</v>
      </c>
      <c r="P2137" s="1">
        <v>3</v>
      </c>
      <c r="AA2137" s="1">
        <f>IF(P2137=1,$O$3,IF(P2137=2,$O$4,$O$5))</f>
        <v>0</v>
      </c>
    </row>
    <row r="2138">
      <c r="A2138" s="1" t="s">
        <v>75</v>
      </c>
      <c r="E2138" s="27" t="s">
        <v>71</v>
      </c>
    </row>
    <row r="2139" ht="51">
      <c r="A2139" s="1" t="s">
        <v>76</v>
      </c>
      <c r="E2139" s="33" t="s">
        <v>1778</v>
      </c>
    </row>
    <row r="2140" ht="344.25">
      <c r="A2140" s="1" t="s">
        <v>78</v>
      </c>
      <c r="E2140" s="27" t="s">
        <v>79</v>
      </c>
    </row>
    <row r="2141">
      <c r="A2141" s="1" t="s">
        <v>69</v>
      </c>
      <c r="B2141" s="1">
        <v>2</v>
      </c>
      <c r="C2141" s="26" t="s">
        <v>88</v>
      </c>
      <c r="D2141" t="s">
        <v>71</v>
      </c>
      <c r="E2141" s="27" t="s">
        <v>89</v>
      </c>
      <c r="F2141" s="28" t="s">
        <v>73</v>
      </c>
      <c r="G2141" s="29">
        <v>36</v>
      </c>
      <c r="H2141" s="28">
        <v>0</v>
      </c>
      <c r="I2141" s="30">
        <f>ROUND(G2141*H2141,P4)</f>
        <v>0</v>
      </c>
      <c r="L2141" s="31">
        <v>0</v>
      </c>
      <c r="M2141" s="24">
        <f>ROUND(G2141*L2141,P4)</f>
        <v>0</v>
      </c>
      <c r="N2141" s="25" t="s">
        <v>328</v>
      </c>
      <c r="O2141" s="32">
        <f>M2141*AA2141</f>
        <v>0</v>
      </c>
      <c r="P2141" s="1">
        <v>3</v>
      </c>
      <c r="AA2141" s="1">
        <f>IF(P2141=1,$O$3,IF(P2141=2,$O$4,$O$5))</f>
        <v>0</v>
      </c>
    </row>
    <row r="2142">
      <c r="A2142" s="1" t="s">
        <v>75</v>
      </c>
      <c r="E2142" s="27" t="s">
        <v>71</v>
      </c>
    </row>
    <row r="2143" ht="51">
      <c r="A2143" s="1" t="s">
        <v>76</v>
      </c>
      <c r="E2143" s="33" t="s">
        <v>1778</v>
      </c>
    </row>
    <row r="2144" ht="255">
      <c r="A2144" s="1" t="s">
        <v>78</v>
      </c>
      <c r="E2144" s="27" t="s">
        <v>91</v>
      </c>
    </row>
    <row r="2145">
      <c r="A2145" s="1" t="s">
        <v>69</v>
      </c>
      <c r="B2145" s="1">
        <v>3</v>
      </c>
      <c r="C2145" s="26" t="s">
        <v>1653</v>
      </c>
      <c r="D2145" t="s">
        <v>71</v>
      </c>
      <c r="E2145" s="27" t="s">
        <v>1654</v>
      </c>
      <c r="F2145" s="28" t="s">
        <v>674</v>
      </c>
      <c r="G2145" s="29">
        <v>20</v>
      </c>
      <c r="H2145" s="28">
        <v>0</v>
      </c>
      <c r="I2145" s="30">
        <f>ROUND(G2145*H2145,P4)</f>
        <v>0</v>
      </c>
      <c r="L2145" s="31">
        <v>0</v>
      </c>
      <c r="M2145" s="24">
        <f>ROUND(G2145*L2145,P4)</f>
        <v>0</v>
      </c>
      <c r="N2145" s="25" t="s">
        <v>328</v>
      </c>
      <c r="O2145" s="32">
        <f>M2145*AA2145</f>
        <v>0</v>
      </c>
      <c r="P2145" s="1">
        <v>3</v>
      </c>
      <c r="AA2145" s="1">
        <f>IF(P2145=1,$O$3,IF(P2145=2,$O$4,$O$5))</f>
        <v>0</v>
      </c>
    </row>
    <row r="2146">
      <c r="A2146" s="1" t="s">
        <v>75</v>
      </c>
      <c r="E2146" s="27" t="s">
        <v>71</v>
      </c>
    </row>
    <row r="2147">
      <c r="A2147" s="1" t="s">
        <v>76</v>
      </c>
      <c r="E2147" s="33" t="s">
        <v>1763</v>
      </c>
    </row>
    <row r="2148" ht="51">
      <c r="A2148" s="1" t="s">
        <v>78</v>
      </c>
      <c r="E2148" s="27" t="s">
        <v>1764</v>
      </c>
    </row>
    <row r="2149">
      <c r="A2149" s="1" t="s">
        <v>66</v>
      </c>
      <c r="C2149" s="22" t="s">
        <v>92</v>
      </c>
      <c r="E2149" s="23" t="s">
        <v>93</v>
      </c>
      <c r="L2149" s="24">
        <f>SUMIFS(L2150:L2221,A2150:A2221,"P")</f>
        <v>0</v>
      </c>
      <c r="M2149" s="24">
        <f>SUMIFS(M2150:M2221,A2150:A2221,"P")</f>
        <v>0</v>
      </c>
      <c r="N2149" s="25"/>
    </row>
    <row r="2150">
      <c r="A2150" s="1" t="s">
        <v>69</v>
      </c>
      <c r="B2150" s="1">
        <v>4</v>
      </c>
      <c r="C2150" s="26" t="s">
        <v>1656</v>
      </c>
      <c r="D2150" t="s">
        <v>71</v>
      </c>
      <c r="E2150" s="27" t="s">
        <v>1657</v>
      </c>
      <c r="F2150" s="28" t="s">
        <v>344</v>
      </c>
      <c r="G2150" s="29">
        <v>2</v>
      </c>
      <c r="H2150" s="28">
        <v>0</v>
      </c>
      <c r="I2150" s="30">
        <f>ROUND(G2150*H2150,P4)</f>
        <v>0</v>
      </c>
      <c r="L2150" s="31">
        <v>0</v>
      </c>
      <c r="M2150" s="24">
        <f>ROUND(G2150*L2150,P4)</f>
        <v>0</v>
      </c>
      <c r="N2150" s="25" t="s">
        <v>328</v>
      </c>
      <c r="O2150" s="32">
        <f>M2150*AA2150</f>
        <v>0</v>
      </c>
      <c r="P2150" s="1">
        <v>3</v>
      </c>
      <c r="AA2150" s="1">
        <f>IF(P2150=1,$O$3,IF(P2150=2,$O$4,$O$5))</f>
        <v>0</v>
      </c>
    </row>
    <row r="2151">
      <c r="A2151" s="1" t="s">
        <v>75</v>
      </c>
      <c r="E2151" s="27" t="s">
        <v>71</v>
      </c>
    </row>
    <row r="2152">
      <c r="A2152" s="1" t="s">
        <v>76</v>
      </c>
      <c r="E2152" s="33" t="s">
        <v>378</v>
      </c>
    </row>
    <row r="2153" ht="76.5">
      <c r="A2153" s="1" t="s">
        <v>78</v>
      </c>
      <c r="E2153" s="27" t="s">
        <v>97</v>
      </c>
    </row>
    <row r="2154">
      <c r="A2154" s="1" t="s">
        <v>69</v>
      </c>
      <c r="B2154" s="1">
        <v>5</v>
      </c>
      <c r="C2154" s="26" t="s">
        <v>1717</v>
      </c>
      <c r="D2154" t="s">
        <v>71</v>
      </c>
      <c r="E2154" s="27" t="s">
        <v>1718</v>
      </c>
      <c r="F2154" s="28" t="s">
        <v>330</v>
      </c>
      <c r="G2154" s="29">
        <v>100</v>
      </c>
      <c r="H2154" s="28">
        <v>0</v>
      </c>
      <c r="I2154" s="30">
        <f>ROUND(G2154*H2154,P4)</f>
        <v>0</v>
      </c>
      <c r="L2154" s="31">
        <v>0</v>
      </c>
      <c r="M2154" s="24">
        <f>ROUND(G2154*L2154,P4)</f>
        <v>0</v>
      </c>
      <c r="N2154" s="25" t="s">
        <v>328</v>
      </c>
      <c r="O2154" s="32">
        <f>M2154*AA2154</f>
        <v>0</v>
      </c>
      <c r="P2154" s="1">
        <v>3</v>
      </c>
      <c r="AA2154" s="1">
        <f>IF(P2154=1,$O$3,IF(P2154=2,$O$4,$O$5))</f>
        <v>0</v>
      </c>
    </row>
    <row r="2155">
      <c r="A2155" s="1" t="s">
        <v>75</v>
      </c>
      <c r="E2155" s="27" t="s">
        <v>71</v>
      </c>
    </row>
    <row r="2156">
      <c r="A2156" s="1" t="s">
        <v>76</v>
      </c>
      <c r="E2156" s="33" t="s">
        <v>340</v>
      </c>
    </row>
    <row r="2157" ht="76.5">
      <c r="A2157" s="1" t="s">
        <v>78</v>
      </c>
      <c r="E2157" s="27" t="s">
        <v>101</v>
      </c>
    </row>
    <row r="2158">
      <c r="A2158" s="1" t="s">
        <v>69</v>
      </c>
      <c r="B2158" s="1">
        <v>6</v>
      </c>
      <c r="C2158" s="26" t="s">
        <v>1671</v>
      </c>
      <c r="D2158" t="s">
        <v>71</v>
      </c>
      <c r="E2158" s="27" t="s">
        <v>1672</v>
      </c>
      <c r="F2158" s="28" t="s">
        <v>356</v>
      </c>
      <c r="G2158" s="29">
        <v>72</v>
      </c>
      <c r="H2158" s="28">
        <v>0</v>
      </c>
      <c r="I2158" s="30">
        <f>ROUND(G2158*H2158,P4)</f>
        <v>0</v>
      </c>
      <c r="L2158" s="31">
        <v>0</v>
      </c>
      <c r="M2158" s="24">
        <f>ROUND(G2158*L2158,P4)</f>
        <v>0</v>
      </c>
      <c r="N2158" s="25" t="s">
        <v>328</v>
      </c>
      <c r="O2158" s="32">
        <f>M2158*AA2158</f>
        <v>0</v>
      </c>
      <c r="P2158" s="1">
        <v>3</v>
      </c>
      <c r="AA2158" s="1">
        <f>IF(P2158=1,$O$3,IF(P2158=2,$O$4,$O$5))</f>
        <v>0</v>
      </c>
    </row>
    <row r="2159">
      <c r="A2159" s="1" t="s">
        <v>75</v>
      </c>
      <c r="E2159" s="27" t="s">
        <v>71</v>
      </c>
    </row>
    <row r="2160" ht="38.25">
      <c r="A2160" s="1" t="s">
        <v>76</v>
      </c>
      <c r="E2160" s="33" t="s">
        <v>1785</v>
      </c>
    </row>
    <row r="2161" ht="153">
      <c r="A2161" s="1" t="s">
        <v>78</v>
      </c>
      <c r="E2161" s="27" t="s">
        <v>358</v>
      </c>
    </row>
    <row r="2162">
      <c r="A2162" s="1" t="s">
        <v>69</v>
      </c>
      <c r="B2162" s="1">
        <v>7</v>
      </c>
      <c r="C2162" s="26" t="s">
        <v>359</v>
      </c>
      <c r="D2162" t="s">
        <v>71</v>
      </c>
      <c r="E2162" s="27" t="s">
        <v>360</v>
      </c>
      <c r="F2162" s="28" t="s">
        <v>330</v>
      </c>
      <c r="G2162" s="29">
        <v>500</v>
      </c>
      <c r="H2162" s="28">
        <v>0</v>
      </c>
      <c r="I2162" s="30">
        <f>ROUND(G2162*H2162,P4)</f>
        <v>0</v>
      </c>
      <c r="L2162" s="31">
        <v>0</v>
      </c>
      <c r="M2162" s="24">
        <f>ROUND(G2162*L2162,P4)</f>
        <v>0</v>
      </c>
      <c r="N2162" s="25" t="s">
        <v>328</v>
      </c>
      <c r="O2162" s="32">
        <f>M2162*AA2162</f>
        <v>0</v>
      </c>
      <c r="P2162" s="1">
        <v>3</v>
      </c>
      <c r="AA2162" s="1">
        <f>IF(P2162=1,$O$3,IF(P2162=2,$O$4,$O$5))</f>
        <v>0</v>
      </c>
    </row>
    <row r="2163">
      <c r="A2163" s="1" t="s">
        <v>75</v>
      </c>
      <c r="E2163" s="27" t="s">
        <v>71</v>
      </c>
    </row>
    <row r="2164">
      <c r="A2164" s="1" t="s">
        <v>76</v>
      </c>
      <c r="E2164" s="33" t="s">
        <v>1772</v>
      </c>
    </row>
    <row r="2165" ht="127.5">
      <c r="A2165" s="1" t="s">
        <v>78</v>
      </c>
      <c r="E2165" s="27" t="s">
        <v>362</v>
      </c>
    </row>
    <row r="2166">
      <c r="A2166" s="1" t="s">
        <v>69</v>
      </c>
      <c r="B2166" s="1">
        <v>8</v>
      </c>
      <c r="C2166" s="26" t="s">
        <v>363</v>
      </c>
      <c r="D2166" t="s">
        <v>71</v>
      </c>
      <c r="E2166" s="27" t="s">
        <v>364</v>
      </c>
      <c r="F2166" s="28" t="s">
        <v>344</v>
      </c>
      <c r="G2166" s="29">
        <v>2</v>
      </c>
      <c r="H2166" s="28">
        <v>0</v>
      </c>
      <c r="I2166" s="30">
        <f>ROUND(G2166*H2166,P4)</f>
        <v>0</v>
      </c>
      <c r="L2166" s="31">
        <v>0</v>
      </c>
      <c r="M2166" s="24">
        <f>ROUND(G2166*L2166,P4)</f>
        <v>0</v>
      </c>
      <c r="N2166" s="25" t="s">
        <v>328</v>
      </c>
      <c r="O2166" s="32">
        <f>M2166*AA2166</f>
        <v>0</v>
      </c>
      <c r="P2166" s="1">
        <v>3</v>
      </c>
      <c r="AA2166" s="1">
        <f>IF(P2166=1,$O$3,IF(P2166=2,$O$4,$O$5))</f>
        <v>0</v>
      </c>
    </row>
    <row r="2167">
      <c r="A2167" s="1" t="s">
        <v>75</v>
      </c>
      <c r="E2167" s="27" t="s">
        <v>71</v>
      </c>
    </row>
    <row r="2168">
      <c r="A2168" s="1" t="s">
        <v>76</v>
      </c>
      <c r="E2168" s="33" t="s">
        <v>378</v>
      </c>
    </row>
    <row r="2169" ht="153">
      <c r="A2169" s="1" t="s">
        <v>78</v>
      </c>
      <c r="E2169" s="27" t="s">
        <v>276</v>
      </c>
    </row>
    <row r="2170">
      <c r="A2170" s="1" t="s">
        <v>69</v>
      </c>
      <c r="B2170" s="1">
        <v>9</v>
      </c>
      <c r="C2170" s="26" t="s">
        <v>366</v>
      </c>
      <c r="D2170" t="s">
        <v>71</v>
      </c>
      <c r="E2170" s="27" t="s">
        <v>367</v>
      </c>
      <c r="F2170" s="28" t="s">
        <v>344</v>
      </c>
      <c r="G2170" s="29">
        <v>2</v>
      </c>
      <c r="H2170" s="28">
        <v>0</v>
      </c>
      <c r="I2170" s="30">
        <f>ROUND(G2170*H2170,P4)</f>
        <v>0</v>
      </c>
      <c r="L2170" s="31">
        <v>0</v>
      </c>
      <c r="M2170" s="24">
        <f>ROUND(G2170*L2170,P4)</f>
        <v>0</v>
      </c>
      <c r="N2170" s="25" t="s">
        <v>328</v>
      </c>
      <c r="O2170" s="32">
        <f>M2170*AA2170</f>
        <v>0</v>
      </c>
      <c r="P2170" s="1">
        <v>3</v>
      </c>
      <c r="AA2170" s="1">
        <f>IF(P2170=1,$O$3,IF(P2170=2,$O$4,$O$5))</f>
        <v>0</v>
      </c>
    </row>
    <row r="2171">
      <c r="A2171" s="1" t="s">
        <v>75</v>
      </c>
      <c r="E2171" s="27" t="s">
        <v>71</v>
      </c>
    </row>
    <row r="2172">
      <c r="A2172" s="1" t="s">
        <v>76</v>
      </c>
      <c r="E2172" s="33" t="s">
        <v>378</v>
      </c>
    </row>
    <row r="2173" ht="127.5">
      <c r="A2173" s="1" t="s">
        <v>78</v>
      </c>
      <c r="E2173" s="27" t="s">
        <v>279</v>
      </c>
    </row>
    <row r="2174">
      <c r="A2174" s="1" t="s">
        <v>69</v>
      </c>
      <c r="B2174" s="1">
        <v>10</v>
      </c>
      <c r="C2174" s="26" t="s">
        <v>368</v>
      </c>
      <c r="D2174" t="s">
        <v>71</v>
      </c>
      <c r="E2174" s="27" t="s">
        <v>369</v>
      </c>
      <c r="F2174" s="28" t="s">
        <v>330</v>
      </c>
      <c r="G2174" s="29">
        <v>120</v>
      </c>
      <c r="H2174" s="28">
        <v>0</v>
      </c>
      <c r="I2174" s="30">
        <f>ROUND(G2174*H2174,P4)</f>
        <v>0</v>
      </c>
      <c r="L2174" s="31">
        <v>0</v>
      </c>
      <c r="M2174" s="24">
        <f>ROUND(G2174*L2174,P4)</f>
        <v>0</v>
      </c>
      <c r="N2174" s="25" t="s">
        <v>328</v>
      </c>
      <c r="O2174" s="32">
        <f>M2174*AA2174</f>
        <v>0</v>
      </c>
      <c r="P2174" s="1">
        <v>3</v>
      </c>
      <c r="AA2174" s="1">
        <f>IF(P2174=1,$O$3,IF(P2174=2,$O$4,$O$5))</f>
        <v>0</v>
      </c>
    </row>
    <row r="2175">
      <c r="A2175" s="1" t="s">
        <v>75</v>
      </c>
      <c r="E2175" s="27" t="s">
        <v>71</v>
      </c>
    </row>
    <row r="2176">
      <c r="A2176" s="1" t="s">
        <v>76</v>
      </c>
      <c r="E2176" s="33" t="s">
        <v>1765</v>
      </c>
    </row>
    <row r="2177" ht="153">
      <c r="A2177" s="1" t="s">
        <v>78</v>
      </c>
      <c r="E2177" s="27" t="s">
        <v>371</v>
      </c>
    </row>
    <row r="2178">
      <c r="A2178" s="1" t="s">
        <v>69</v>
      </c>
      <c r="B2178" s="1">
        <v>11</v>
      </c>
      <c r="C2178" s="26" t="s">
        <v>372</v>
      </c>
      <c r="D2178" t="s">
        <v>71</v>
      </c>
      <c r="E2178" s="27" t="s">
        <v>373</v>
      </c>
      <c r="F2178" s="28" t="s">
        <v>330</v>
      </c>
      <c r="G2178" s="29">
        <v>120</v>
      </c>
      <c r="H2178" s="28">
        <v>0</v>
      </c>
      <c r="I2178" s="30">
        <f>ROUND(G2178*H2178,P4)</f>
        <v>0</v>
      </c>
      <c r="L2178" s="31">
        <v>0</v>
      </c>
      <c r="M2178" s="24">
        <f>ROUND(G2178*L2178,P4)</f>
        <v>0</v>
      </c>
      <c r="N2178" s="25" t="s">
        <v>328</v>
      </c>
      <c r="O2178" s="32">
        <f>M2178*AA2178</f>
        <v>0</v>
      </c>
      <c r="P2178" s="1">
        <v>3</v>
      </c>
      <c r="AA2178" s="1">
        <f>IF(P2178=1,$O$3,IF(P2178=2,$O$4,$O$5))</f>
        <v>0</v>
      </c>
    </row>
    <row r="2179">
      <c r="A2179" s="1" t="s">
        <v>75</v>
      </c>
      <c r="E2179" s="27" t="s">
        <v>71</v>
      </c>
    </row>
    <row r="2180">
      <c r="A2180" s="1" t="s">
        <v>76</v>
      </c>
      <c r="E2180" s="33" t="s">
        <v>1765</v>
      </c>
    </row>
    <row r="2181" ht="127.5">
      <c r="A2181" s="1" t="s">
        <v>78</v>
      </c>
      <c r="E2181" s="27" t="s">
        <v>374</v>
      </c>
    </row>
    <row r="2182">
      <c r="A2182" s="1" t="s">
        <v>69</v>
      </c>
      <c r="B2182" s="1">
        <v>12</v>
      </c>
      <c r="C2182" s="26" t="s">
        <v>1723</v>
      </c>
      <c r="D2182" t="s">
        <v>71</v>
      </c>
      <c r="E2182" s="27" t="s">
        <v>1724</v>
      </c>
      <c r="F2182" s="28" t="s">
        <v>330</v>
      </c>
      <c r="G2182" s="29">
        <v>120</v>
      </c>
      <c r="H2182" s="28">
        <v>0</v>
      </c>
      <c r="I2182" s="30">
        <f>ROUND(G2182*H2182,P4)</f>
        <v>0</v>
      </c>
      <c r="L2182" s="31">
        <v>0</v>
      </c>
      <c r="M2182" s="24">
        <f>ROUND(G2182*L2182,P4)</f>
        <v>0</v>
      </c>
      <c r="N2182" s="25" t="s">
        <v>328</v>
      </c>
      <c r="O2182" s="32">
        <f>M2182*AA2182</f>
        <v>0</v>
      </c>
      <c r="P2182" s="1">
        <v>3</v>
      </c>
      <c r="AA2182" s="1">
        <f>IF(P2182=1,$O$3,IF(P2182=2,$O$4,$O$5))</f>
        <v>0</v>
      </c>
    </row>
    <row r="2183">
      <c r="A2183" s="1" t="s">
        <v>75</v>
      </c>
      <c r="E2183" s="27" t="s">
        <v>71</v>
      </c>
    </row>
    <row r="2184">
      <c r="A2184" s="1" t="s">
        <v>76</v>
      </c>
      <c r="E2184" s="33" t="s">
        <v>1765</v>
      </c>
    </row>
    <row r="2185" ht="153">
      <c r="A2185" s="1" t="s">
        <v>78</v>
      </c>
      <c r="E2185" s="27" t="s">
        <v>371</v>
      </c>
    </row>
    <row r="2186">
      <c r="A2186" s="1" t="s">
        <v>69</v>
      </c>
      <c r="B2186" s="1">
        <v>13</v>
      </c>
      <c r="C2186" s="26" t="s">
        <v>1725</v>
      </c>
      <c r="D2186" t="s">
        <v>71</v>
      </c>
      <c r="E2186" s="27" t="s">
        <v>1726</v>
      </c>
      <c r="F2186" s="28" t="s">
        <v>330</v>
      </c>
      <c r="G2186" s="29">
        <v>120</v>
      </c>
      <c r="H2186" s="28">
        <v>0</v>
      </c>
      <c r="I2186" s="30">
        <f>ROUND(G2186*H2186,P4)</f>
        <v>0</v>
      </c>
      <c r="L2186" s="31">
        <v>0</v>
      </c>
      <c r="M2186" s="24">
        <f>ROUND(G2186*L2186,P4)</f>
        <v>0</v>
      </c>
      <c r="N2186" s="25" t="s">
        <v>328</v>
      </c>
      <c r="O2186" s="32">
        <f>M2186*AA2186</f>
        <v>0</v>
      </c>
      <c r="P2186" s="1">
        <v>3</v>
      </c>
      <c r="AA2186" s="1">
        <f>IF(P2186=1,$O$3,IF(P2186=2,$O$4,$O$5))</f>
        <v>0</v>
      </c>
    </row>
    <row r="2187">
      <c r="A2187" s="1" t="s">
        <v>75</v>
      </c>
      <c r="E2187" s="27" t="s">
        <v>71</v>
      </c>
    </row>
    <row r="2188">
      <c r="A2188" s="1" t="s">
        <v>76</v>
      </c>
      <c r="E2188" s="33" t="s">
        <v>1765</v>
      </c>
    </row>
    <row r="2189" ht="127.5">
      <c r="A2189" s="1" t="s">
        <v>78</v>
      </c>
      <c r="E2189" s="27" t="s">
        <v>374</v>
      </c>
    </row>
    <row r="2190">
      <c r="A2190" s="1" t="s">
        <v>69</v>
      </c>
      <c r="B2190" s="1">
        <v>14</v>
      </c>
      <c r="C2190" s="26" t="s">
        <v>375</v>
      </c>
      <c r="D2190" t="s">
        <v>71</v>
      </c>
      <c r="E2190" s="27" t="s">
        <v>376</v>
      </c>
      <c r="F2190" s="28" t="s">
        <v>377</v>
      </c>
      <c r="G2190" s="29">
        <v>2</v>
      </c>
      <c r="H2190" s="28">
        <v>0</v>
      </c>
      <c r="I2190" s="30">
        <f>ROUND(G2190*H2190,P4)</f>
        <v>0</v>
      </c>
      <c r="L2190" s="31">
        <v>0</v>
      </c>
      <c r="M2190" s="24">
        <f>ROUND(G2190*L2190,P4)</f>
        <v>0</v>
      </c>
      <c r="N2190" s="25" t="s">
        <v>328</v>
      </c>
      <c r="O2190" s="32">
        <f>M2190*AA2190</f>
        <v>0</v>
      </c>
      <c r="P2190" s="1">
        <v>3</v>
      </c>
      <c r="AA2190" s="1">
        <f>IF(P2190=1,$O$3,IF(P2190=2,$O$4,$O$5))</f>
        <v>0</v>
      </c>
    </row>
    <row r="2191">
      <c r="A2191" s="1" t="s">
        <v>75</v>
      </c>
      <c r="E2191" s="27" t="s">
        <v>71</v>
      </c>
    </row>
    <row r="2192">
      <c r="A2192" s="1" t="s">
        <v>76</v>
      </c>
      <c r="E2192" s="33" t="s">
        <v>378</v>
      </c>
    </row>
    <row r="2193" ht="140.25">
      <c r="A2193" s="1" t="s">
        <v>78</v>
      </c>
      <c r="E2193" s="27" t="s">
        <v>379</v>
      </c>
    </row>
    <row r="2194">
      <c r="A2194" s="1" t="s">
        <v>69</v>
      </c>
      <c r="B2194" s="1">
        <v>15</v>
      </c>
      <c r="C2194" s="26" t="s">
        <v>380</v>
      </c>
      <c r="D2194" t="s">
        <v>71</v>
      </c>
      <c r="E2194" s="27" t="s">
        <v>381</v>
      </c>
      <c r="F2194" s="28" t="s">
        <v>330</v>
      </c>
      <c r="G2194" s="29">
        <v>120</v>
      </c>
      <c r="H2194" s="28">
        <v>0</v>
      </c>
      <c r="I2194" s="30">
        <f>ROUND(G2194*H2194,P4)</f>
        <v>0</v>
      </c>
      <c r="L2194" s="31">
        <v>0</v>
      </c>
      <c r="M2194" s="24">
        <f>ROUND(G2194*L2194,P4)</f>
        <v>0</v>
      </c>
      <c r="N2194" s="25" t="s">
        <v>328</v>
      </c>
      <c r="O2194" s="32">
        <f>M2194*AA2194</f>
        <v>0</v>
      </c>
      <c r="P2194" s="1">
        <v>3</v>
      </c>
      <c r="AA2194" s="1">
        <f>IF(P2194=1,$O$3,IF(P2194=2,$O$4,$O$5))</f>
        <v>0</v>
      </c>
    </row>
    <row r="2195">
      <c r="A2195" s="1" t="s">
        <v>75</v>
      </c>
      <c r="E2195" s="27" t="s">
        <v>71</v>
      </c>
    </row>
    <row r="2196">
      <c r="A2196" s="1" t="s">
        <v>76</v>
      </c>
      <c r="E2196" s="33" t="s">
        <v>1765</v>
      </c>
    </row>
    <row r="2197" ht="140.25">
      <c r="A2197" s="1" t="s">
        <v>78</v>
      </c>
      <c r="E2197" s="27" t="s">
        <v>382</v>
      </c>
    </row>
    <row r="2198">
      <c r="A2198" s="1" t="s">
        <v>69</v>
      </c>
      <c r="B2198" s="1">
        <v>16</v>
      </c>
      <c r="C2198" s="26" t="s">
        <v>1684</v>
      </c>
      <c r="D2198" t="s">
        <v>71</v>
      </c>
      <c r="E2198" s="27" t="s">
        <v>1685</v>
      </c>
      <c r="F2198" s="28" t="s">
        <v>344</v>
      </c>
      <c r="G2198" s="29">
        <v>4</v>
      </c>
      <c r="H2198" s="28">
        <v>0</v>
      </c>
      <c r="I2198" s="30">
        <f>ROUND(G2198*H2198,P4)</f>
        <v>0</v>
      </c>
      <c r="L2198" s="31">
        <v>0</v>
      </c>
      <c r="M2198" s="24">
        <f>ROUND(G2198*L2198,P4)</f>
        <v>0</v>
      </c>
      <c r="N2198" s="25" t="s">
        <v>328</v>
      </c>
      <c r="O2198" s="32">
        <f>M2198*AA2198</f>
        <v>0</v>
      </c>
      <c r="P2198" s="1">
        <v>3</v>
      </c>
      <c r="AA2198" s="1">
        <f>IF(P2198=1,$O$3,IF(P2198=2,$O$4,$O$5))</f>
        <v>0</v>
      </c>
    </row>
    <row r="2199">
      <c r="A2199" s="1" t="s">
        <v>75</v>
      </c>
      <c r="E2199" s="27" t="s">
        <v>71</v>
      </c>
    </row>
    <row r="2200">
      <c r="A2200" s="1" t="s">
        <v>76</v>
      </c>
      <c r="E2200" s="33" t="s">
        <v>365</v>
      </c>
    </row>
    <row r="2201" ht="153">
      <c r="A2201" s="1" t="s">
        <v>78</v>
      </c>
      <c r="E2201" s="27" t="s">
        <v>276</v>
      </c>
    </row>
    <row r="2202">
      <c r="A2202" s="1" t="s">
        <v>69</v>
      </c>
      <c r="B2202" s="1">
        <v>17</v>
      </c>
      <c r="C2202" s="26" t="s">
        <v>1686</v>
      </c>
      <c r="D2202" t="s">
        <v>71</v>
      </c>
      <c r="E2202" s="27" t="s">
        <v>1687</v>
      </c>
      <c r="F2202" s="28" t="s">
        <v>344</v>
      </c>
      <c r="G2202" s="29">
        <v>4</v>
      </c>
      <c r="H2202" s="28">
        <v>0</v>
      </c>
      <c r="I2202" s="30">
        <f>ROUND(G2202*H2202,P4)</f>
        <v>0</v>
      </c>
      <c r="L2202" s="31">
        <v>0</v>
      </c>
      <c r="M2202" s="24">
        <f>ROUND(G2202*L2202,P4)</f>
        <v>0</v>
      </c>
      <c r="N2202" s="25" t="s">
        <v>328</v>
      </c>
      <c r="O2202" s="32">
        <f>M2202*AA2202</f>
        <v>0</v>
      </c>
      <c r="P2202" s="1">
        <v>3</v>
      </c>
      <c r="AA2202" s="1">
        <f>IF(P2202=1,$O$3,IF(P2202=2,$O$4,$O$5))</f>
        <v>0</v>
      </c>
    </row>
    <row r="2203">
      <c r="A2203" s="1" t="s">
        <v>75</v>
      </c>
      <c r="E2203" s="27" t="s">
        <v>71</v>
      </c>
    </row>
    <row r="2204">
      <c r="A2204" s="1" t="s">
        <v>76</v>
      </c>
      <c r="E2204" s="33" t="s">
        <v>365</v>
      </c>
    </row>
    <row r="2205" ht="127.5">
      <c r="A2205" s="1" t="s">
        <v>78</v>
      </c>
      <c r="E2205" s="27" t="s">
        <v>279</v>
      </c>
    </row>
    <row r="2206">
      <c r="A2206" s="1" t="s">
        <v>69</v>
      </c>
      <c r="B2206" s="1">
        <v>18</v>
      </c>
      <c r="C2206" s="26" t="s">
        <v>1690</v>
      </c>
      <c r="D2206" t="s">
        <v>71</v>
      </c>
      <c r="E2206" s="27" t="s">
        <v>1691</v>
      </c>
      <c r="F2206" s="28" t="s">
        <v>344</v>
      </c>
      <c r="G2206" s="29">
        <v>2</v>
      </c>
      <c r="H2206" s="28">
        <v>0</v>
      </c>
      <c r="I2206" s="30">
        <f>ROUND(G2206*H2206,P4)</f>
        <v>0</v>
      </c>
      <c r="L2206" s="31">
        <v>0</v>
      </c>
      <c r="M2206" s="24">
        <f>ROUND(G2206*L2206,P4)</f>
        <v>0</v>
      </c>
      <c r="N2206" s="25" t="s">
        <v>328</v>
      </c>
      <c r="O2206" s="32">
        <f>M2206*AA2206</f>
        <v>0</v>
      </c>
      <c r="P2206" s="1">
        <v>3</v>
      </c>
      <c r="AA2206" s="1">
        <f>IF(P2206=1,$O$3,IF(P2206=2,$O$4,$O$5))</f>
        <v>0</v>
      </c>
    </row>
    <row r="2207">
      <c r="A2207" s="1" t="s">
        <v>75</v>
      </c>
      <c r="E2207" s="27" t="s">
        <v>71</v>
      </c>
    </row>
    <row r="2208">
      <c r="A2208" s="1" t="s">
        <v>76</v>
      </c>
      <c r="E2208" s="33" t="s">
        <v>378</v>
      </c>
    </row>
    <row r="2209" ht="127.5">
      <c r="A2209" s="1" t="s">
        <v>78</v>
      </c>
      <c r="E2209" s="27" t="s">
        <v>269</v>
      </c>
    </row>
    <row r="2210">
      <c r="A2210" s="1" t="s">
        <v>69</v>
      </c>
      <c r="B2210" s="1">
        <v>19</v>
      </c>
      <c r="C2210" s="26" t="s">
        <v>394</v>
      </c>
      <c r="D2210" t="s">
        <v>71</v>
      </c>
      <c r="E2210" s="27" t="s">
        <v>395</v>
      </c>
      <c r="F2210" s="28" t="s">
        <v>396</v>
      </c>
      <c r="G2210" s="29">
        <v>288</v>
      </c>
      <c r="H2210" s="28">
        <v>0</v>
      </c>
      <c r="I2210" s="30">
        <f>ROUND(G2210*H2210,P4)</f>
        <v>0</v>
      </c>
      <c r="L2210" s="31">
        <v>0</v>
      </c>
      <c r="M2210" s="24">
        <f>ROUND(G2210*L2210,P4)</f>
        <v>0</v>
      </c>
      <c r="N2210" s="25" t="s">
        <v>328</v>
      </c>
      <c r="O2210" s="32">
        <f>M2210*AA2210</f>
        <v>0</v>
      </c>
      <c r="P2210" s="1">
        <v>3</v>
      </c>
      <c r="AA2210" s="1">
        <f>IF(P2210=1,$O$3,IF(P2210=2,$O$4,$O$5))</f>
        <v>0</v>
      </c>
    </row>
    <row r="2211">
      <c r="A2211" s="1" t="s">
        <v>75</v>
      </c>
      <c r="E2211" s="27" t="s">
        <v>71</v>
      </c>
    </row>
    <row r="2212">
      <c r="A2212" s="1" t="s">
        <v>76</v>
      </c>
      <c r="E2212" s="33" t="s">
        <v>1775</v>
      </c>
    </row>
    <row r="2213" ht="178.5">
      <c r="A2213" s="1" t="s">
        <v>78</v>
      </c>
      <c r="E2213" s="27" t="s">
        <v>398</v>
      </c>
    </row>
    <row r="2214">
      <c r="A2214" s="1" t="s">
        <v>69</v>
      </c>
      <c r="B2214" s="1">
        <v>20</v>
      </c>
      <c r="C2214" s="26" t="s">
        <v>1705</v>
      </c>
      <c r="D2214" t="s">
        <v>406</v>
      </c>
      <c r="E2214" s="27" t="s">
        <v>1706</v>
      </c>
      <c r="F2214" s="28" t="s">
        <v>344</v>
      </c>
      <c r="G2214" s="29">
        <v>2</v>
      </c>
      <c r="H2214" s="28">
        <v>0</v>
      </c>
      <c r="I2214" s="30">
        <f>ROUND(G2214*H2214,P4)</f>
        <v>0</v>
      </c>
      <c r="L2214" s="31">
        <v>0</v>
      </c>
      <c r="M2214" s="24">
        <f>ROUND(G2214*L2214,P4)</f>
        <v>0</v>
      </c>
      <c r="N2214" s="25" t="s">
        <v>406</v>
      </c>
      <c r="O2214" s="32">
        <f>M2214*AA2214</f>
        <v>0</v>
      </c>
      <c r="P2214" s="1">
        <v>3</v>
      </c>
      <c r="AA2214" s="1">
        <f>IF(P2214=1,$O$3,IF(P2214=2,$O$4,$O$5))</f>
        <v>0</v>
      </c>
    </row>
    <row r="2215">
      <c r="A2215" s="1" t="s">
        <v>75</v>
      </c>
      <c r="E2215" s="27" t="s">
        <v>71</v>
      </c>
    </row>
    <row r="2216">
      <c r="A2216" s="1" t="s">
        <v>76</v>
      </c>
      <c r="E2216" s="33" t="s">
        <v>378</v>
      </c>
    </row>
    <row r="2217" ht="178.5">
      <c r="A2217" s="1" t="s">
        <v>78</v>
      </c>
      <c r="E2217" s="27" t="s">
        <v>1707</v>
      </c>
    </row>
    <row r="2218">
      <c r="A2218" s="1" t="s">
        <v>69</v>
      </c>
      <c r="B2218" s="1">
        <v>21</v>
      </c>
      <c r="C2218" s="26" t="s">
        <v>1708</v>
      </c>
      <c r="D2218" t="s">
        <v>406</v>
      </c>
      <c r="E2218" s="27" t="s">
        <v>1709</v>
      </c>
      <c r="F2218" s="28" t="s">
        <v>344</v>
      </c>
      <c r="G2218" s="29">
        <v>2</v>
      </c>
      <c r="H2218" s="28">
        <v>0</v>
      </c>
      <c r="I2218" s="30">
        <f>ROUND(G2218*H2218,P4)</f>
        <v>0</v>
      </c>
      <c r="L2218" s="31">
        <v>0</v>
      </c>
      <c r="M2218" s="24">
        <f>ROUND(G2218*L2218,P4)</f>
        <v>0</v>
      </c>
      <c r="N2218" s="25" t="s">
        <v>406</v>
      </c>
      <c r="O2218" s="32">
        <f>M2218*AA2218</f>
        <v>0</v>
      </c>
      <c r="P2218" s="1">
        <v>3</v>
      </c>
      <c r="AA2218" s="1">
        <f>IF(P2218=1,$O$3,IF(P2218=2,$O$4,$O$5))</f>
        <v>0</v>
      </c>
    </row>
    <row r="2219">
      <c r="A2219" s="1" t="s">
        <v>75</v>
      </c>
      <c r="E2219" s="27" t="s">
        <v>71</v>
      </c>
    </row>
    <row r="2220">
      <c r="A2220" s="1" t="s">
        <v>76</v>
      </c>
      <c r="E2220" s="33" t="s">
        <v>378</v>
      </c>
    </row>
    <row r="2221" ht="127.5">
      <c r="A2221" s="1" t="s">
        <v>78</v>
      </c>
      <c r="E2221" s="27" t="s">
        <v>1710</v>
      </c>
    </row>
    <row r="2222">
      <c r="A2222" s="1" t="s">
        <v>1645</v>
      </c>
      <c r="C2222" s="22" t="s">
        <v>1788</v>
      </c>
      <c r="E2222" s="23" t="s">
        <v>1789</v>
      </c>
      <c r="L2222" s="24">
        <f>L2223+L2236</f>
        <v>0</v>
      </c>
      <c r="M2222" s="24">
        <f>M2223+M2236</f>
        <v>0</v>
      </c>
      <c r="N2222" s="25"/>
    </row>
    <row r="2223">
      <c r="A2223" s="1" t="s">
        <v>66</v>
      </c>
      <c r="C2223" s="22" t="s">
        <v>67</v>
      </c>
      <c r="E2223" s="23" t="s">
        <v>68</v>
      </c>
      <c r="L2223" s="24">
        <f>SUMIFS(L2224:L2235,A2224:A2235,"P")</f>
        <v>0</v>
      </c>
      <c r="M2223" s="24">
        <f>SUMIFS(M2224:M2235,A2224:A2235,"P")</f>
        <v>0</v>
      </c>
      <c r="N2223" s="25"/>
    </row>
    <row r="2224">
      <c r="A2224" s="1" t="s">
        <v>69</v>
      </c>
      <c r="B2224" s="1">
        <v>1</v>
      </c>
      <c r="C2224" s="26" t="s">
        <v>1648</v>
      </c>
      <c r="D2224" t="s">
        <v>71</v>
      </c>
      <c r="E2224" s="27" t="s">
        <v>1649</v>
      </c>
      <c r="F2224" s="28" t="s">
        <v>73</v>
      </c>
      <c r="G2224" s="29">
        <v>36</v>
      </c>
      <c r="H2224" s="28">
        <v>0</v>
      </c>
      <c r="I2224" s="30">
        <f>ROUND(G2224*H2224,P4)</f>
        <v>0</v>
      </c>
      <c r="L2224" s="31">
        <v>0</v>
      </c>
      <c r="M2224" s="24">
        <f>ROUND(G2224*L2224,P4)</f>
        <v>0</v>
      </c>
      <c r="N2224" s="25" t="s">
        <v>328</v>
      </c>
      <c r="O2224" s="32">
        <f>M2224*AA2224</f>
        <v>0</v>
      </c>
      <c r="P2224" s="1">
        <v>3</v>
      </c>
      <c r="AA2224" s="1">
        <f>IF(P2224=1,$O$3,IF(P2224=2,$O$4,$O$5))</f>
        <v>0</v>
      </c>
    </row>
    <row r="2225">
      <c r="A2225" s="1" t="s">
        <v>75</v>
      </c>
      <c r="E2225" s="27" t="s">
        <v>71</v>
      </c>
    </row>
    <row r="2226" ht="51">
      <c r="A2226" s="1" t="s">
        <v>76</v>
      </c>
      <c r="E2226" s="33" t="s">
        <v>1778</v>
      </c>
    </row>
    <row r="2227" ht="344.25">
      <c r="A2227" s="1" t="s">
        <v>78</v>
      </c>
      <c r="E2227" s="27" t="s">
        <v>79</v>
      </c>
    </row>
    <row r="2228">
      <c r="A2228" s="1" t="s">
        <v>69</v>
      </c>
      <c r="B2228" s="1">
        <v>2</v>
      </c>
      <c r="C2228" s="26" t="s">
        <v>88</v>
      </c>
      <c r="D2228" t="s">
        <v>71</v>
      </c>
      <c r="E2228" s="27" t="s">
        <v>89</v>
      </c>
      <c r="F2228" s="28" t="s">
        <v>73</v>
      </c>
      <c r="G2228" s="29">
        <v>36</v>
      </c>
      <c r="H2228" s="28">
        <v>0</v>
      </c>
      <c r="I2228" s="30">
        <f>ROUND(G2228*H2228,P4)</f>
        <v>0</v>
      </c>
      <c r="L2228" s="31">
        <v>0</v>
      </c>
      <c r="M2228" s="24">
        <f>ROUND(G2228*L2228,P4)</f>
        <v>0</v>
      </c>
      <c r="N2228" s="25" t="s">
        <v>328</v>
      </c>
      <c r="O2228" s="32">
        <f>M2228*AA2228</f>
        <v>0</v>
      </c>
      <c r="P2228" s="1">
        <v>3</v>
      </c>
      <c r="AA2228" s="1">
        <f>IF(P2228=1,$O$3,IF(P2228=2,$O$4,$O$5))</f>
        <v>0</v>
      </c>
    </row>
    <row r="2229">
      <c r="A2229" s="1" t="s">
        <v>75</v>
      </c>
      <c r="E2229" s="27" t="s">
        <v>71</v>
      </c>
    </row>
    <row r="2230" ht="51">
      <c r="A2230" s="1" t="s">
        <v>76</v>
      </c>
      <c r="E2230" s="33" t="s">
        <v>1778</v>
      </c>
    </row>
    <row r="2231" ht="255">
      <c r="A2231" s="1" t="s">
        <v>78</v>
      </c>
      <c r="E2231" s="27" t="s">
        <v>91</v>
      </c>
    </row>
    <row r="2232">
      <c r="A2232" s="1" t="s">
        <v>69</v>
      </c>
      <c r="B2232" s="1">
        <v>3</v>
      </c>
      <c r="C2232" s="26" t="s">
        <v>1653</v>
      </c>
      <c r="D2232" t="s">
        <v>71</v>
      </c>
      <c r="E2232" s="27" t="s">
        <v>1654</v>
      </c>
      <c r="F2232" s="28" t="s">
        <v>674</v>
      </c>
      <c r="G2232" s="29">
        <v>20</v>
      </c>
      <c r="H2232" s="28">
        <v>0</v>
      </c>
      <c r="I2232" s="30">
        <f>ROUND(G2232*H2232,P4)</f>
        <v>0</v>
      </c>
      <c r="L2232" s="31">
        <v>0</v>
      </c>
      <c r="M2232" s="24">
        <f>ROUND(G2232*L2232,P4)</f>
        <v>0</v>
      </c>
      <c r="N2232" s="25" t="s">
        <v>328</v>
      </c>
      <c r="O2232" s="32">
        <f>M2232*AA2232</f>
        <v>0</v>
      </c>
      <c r="P2232" s="1">
        <v>3</v>
      </c>
      <c r="AA2232" s="1">
        <f>IF(P2232=1,$O$3,IF(P2232=2,$O$4,$O$5))</f>
        <v>0</v>
      </c>
    </row>
    <row r="2233">
      <c r="A2233" s="1" t="s">
        <v>75</v>
      </c>
      <c r="E2233" s="27" t="s">
        <v>71</v>
      </c>
    </row>
    <row r="2234">
      <c r="A2234" s="1" t="s">
        <v>76</v>
      </c>
      <c r="E2234" s="33" t="s">
        <v>1763</v>
      </c>
    </row>
    <row r="2235" ht="51">
      <c r="A2235" s="1" t="s">
        <v>78</v>
      </c>
      <c r="E2235" s="27" t="s">
        <v>1764</v>
      </c>
    </row>
    <row r="2236">
      <c r="A2236" s="1" t="s">
        <v>66</v>
      </c>
      <c r="C2236" s="22" t="s">
        <v>92</v>
      </c>
      <c r="E2236" s="23" t="s">
        <v>93</v>
      </c>
      <c r="L2236" s="24">
        <f>SUMIFS(L2237:L2308,A2237:A2308,"P")</f>
        <v>0</v>
      </c>
      <c r="M2236" s="24">
        <f>SUMIFS(M2237:M2308,A2237:A2308,"P")</f>
        <v>0</v>
      </c>
      <c r="N2236" s="25"/>
    </row>
    <row r="2237">
      <c r="A2237" s="1" t="s">
        <v>69</v>
      </c>
      <c r="B2237" s="1">
        <v>4</v>
      </c>
      <c r="C2237" s="26" t="s">
        <v>1656</v>
      </c>
      <c r="D2237" t="s">
        <v>71</v>
      </c>
      <c r="E2237" s="27" t="s">
        <v>1657</v>
      </c>
      <c r="F2237" s="28" t="s">
        <v>344</v>
      </c>
      <c r="G2237" s="29">
        <v>2</v>
      </c>
      <c r="H2237" s="28">
        <v>0</v>
      </c>
      <c r="I2237" s="30">
        <f>ROUND(G2237*H2237,P4)</f>
        <v>0</v>
      </c>
      <c r="L2237" s="31">
        <v>0</v>
      </c>
      <c r="M2237" s="24">
        <f>ROUND(G2237*L2237,P4)</f>
        <v>0</v>
      </c>
      <c r="N2237" s="25" t="s">
        <v>328</v>
      </c>
      <c r="O2237" s="32">
        <f>M2237*AA2237</f>
        <v>0</v>
      </c>
      <c r="P2237" s="1">
        <v>3</v>
      </c>
      <c r="AA2237" s="1">
        <f>IF(P2237=1,$O$3,IF(P2237=2,$O$4,$O$5))</f>
        <v>0</v>
      </c>
    </row>
    <row r="2238">
      <c r="A2238" s="1" t="s">
        <v>75</v>
      </c>
      <c r="E2238" s="27" t="s">
        <v>71</v>
      </c>
    </row>
    <row r="2239">
      <c r="A2239" s="1" t="s">
        <v>76</v>
      </c>
      <c r="E2239" s="33" t="s">
        <v>378</v>
      </c>
    </row>
    <row r="2240" ht="76.5">
      <c r="A2240" s="1" t="s">
        <v>78</v>
      </c>
      <c r="E2240" s="27" t="s">
        <v>97</v>
      </c>
    </row>
    <row r="2241">
      <c r="A2241" s="1" t="s">
        <v>69</v>
      </c>
      <c r="B2241" s="1">
        <v>5</v>
      </c>
      <c r="C2241" s="26" t="s">
        <v>1717</v>
      </c>
      <c r="D2241" t="s">
        <v>71</v>
      </c>
      <c r="E2241" s="27" t="s">
        <v>1718</v>
      </c>
      <c r="F2241" s="28" t="s">
        <v>330</v>
      </c>
      <c r="G2241" s="29">
        <v>100</v>
      </c>
      <c r="H2241" s="28">
        <v>0</v>
      </c>
      <c r="I2241" s="30">
        <f>ROUND(G2241*H2241,P4)</f>
        <v>0</v>
      </c>
      <c r="L2241" s="31">
        <v>0</v>
      </c>
      <c r="M2241" s="24">
        <f>ROUND(G2241*L2241,P4)</f>
        <v>0</v>
      </c>
      <c r="N2241" s="25" t="s">
        <v>328</v>
      </c>
      <c r="O2241" s="32">
        <f>M2241*AA2241</f>
        <v>0</v>
      </c>
      <c r="P2241" s="1">
        <v>3</v>
      </c>
      <c r="AA2241" s="1">
        <f>IF(P2241=1,$O$3,IF(P2241=2,$O$4,$O$5))</f>
        <v>0</v>
      </c>
    </row>
    <row r="2242">
      <c r="A2242" s="1" t="s">
        <v>75</v>
      </c>
      <c r="E2242" s="27" t="s">
        <v>71</v>
      </c>
    </row>
    <row r="2243">
      <c r="A2243" s="1" t="s">
        <v>76</v>
      </c>
      <c r="E2243" s="33" t="s">
        <v>340</v>
      </c>
    </row>
    <row r="2244" ht="76.5">
      <c r="A2244" s="1" t="s">
        <v>78</v>
      </c>
      <c r="E2244" s="27" t="s">
        <v>101</v>
      </c>
    </row>
    <row r="2245">
      <c r="A2245" s="1" t="s">
        <v>69</v>
      </c>
      <c r="B2245" s="1">
        <v>6</v>
      </c>
      <c r="C2245" s="26" t="s">
        <v>1671</v>
      </c>
      <c r="D2245" t="s">
        <v>71</v>
      </c>
      <c r="E2245" s="27" t="s">
        <v>1672</v>
      </c>
      <c r="F2245" s="28" t="s">
        <v>356</v>
      </c>
      <c r="G2245" s="29">
        <v>72</v>
      </c>
      <c r="H2245" s="28">
        <v>0</v>
      </c>
      <c r="I2245" s="30">
        <f>ROUND(G2245*H2245,P4)</f>
        <v>0</v>
      </c>
      <c r="L2245" s="31">
        <v>0</v>
      </c>
      <c r="M2245" s="24">
        <f>ROUND(G2245*L2245,P4)</f>
        <v>0</v>
      </c>
      <c r="N2245" s="25" t="s">
        <v>328</v>
      </c>
      <c r="O2245" s="32">
        <f>M2245*AA2245</f>
        <v>0</v>
      </c>
      <c r="P2245" s="1">
        <v>3</v>
      </c>
      <c r="AA2245" s="1">
        <f>IF(P2245=1,$O$3,IF(P2245=2,$O$4,$O$5))</f>
        <v>0</v>
      </c>
    </row>
    <row r="2246">
      <c r="A2246" s="1" t="s">
        <v>75</v>
      </c>
      <c r="E2246" s="27" t="s">
        <v>71</v>
      </c>
    </row>
    <row r="2247" ht="38.25">
      <c r="A2247" s="1" t="s">
        <v>76</v>
      </c>
      <c r="E2247" s="33" t="s">
        <v>1785</v>
      </c>
    </row>
    <row r="2248" ht="153">
      <c r="A2248" s="1" t="s">
        <v>78</v>
      </c>
      <c r="E2248" s="27" t="s">
        <v>358</v>
      </c>
    </row>
    <row r="2249">
      <c r="A2249" s="1" t="s">
        <v>69</v>
      </c>
      <c r="B2249" s="1">
        <v>7</v>
      </c>
      <c r="C2249" s="26" t="s">
        <v>359</v>
      </c>
      <c r="D2249" t="s">
        <v>71</v>
      </c>
      <c r="E2249" s="27" t="s">
        <v>360</v>
      </c>
      <c r="F2249" s="28" t="s">
        <v>330</v>
      </c>
      <c r="G2249" s="29">
        <v>500</v>
      </c>
      <c r="H2249" s="28">
        <v>0</v>
      </c>
      <c r="I2249" s="30">
        <f>ROUND(G2249*H2249,P4)</f>
        <v>0</v>
      </c>
      <c r="L2249" s="31">
        <v>0</v>
      </c>
      <c r="M2249" s="24">
        <f>ROUND(G2249*L2249,P4)</f>
        <v>0</v>
      </c>
      <c r="N2249" s="25" t="s">
        <v>328</v>
      </c>
      <c r="O2249" s="32">
        <f>M2249*AA2249</f>
        <v>0</v>
      </c>
      <c r="P2249" s="1">
        <v>3</v>
      </c>
      <c r="AA2249" s="1">
        <f>IF(P2249=1,$O$3,IF(P2249=2,$O$4,$O$5))</f>
        <v>0</v>
      </c>
    </row>
    <row r="2250">
      <c r="A2250" s="1" t="s">
        <v>75</v>
      </c>
      <c r="E2250" s="27" t="s">
        <v>71</v>
      </c>
    </row>
    <row r="2251">
      <c r="A2251" s="1" t="s">
        <v>76</v>
      </c>
      <c r="E2251" s="33" t="s">
        <v>1772</v>
      </c>
    </row>
    <row r="2252" ht="127.5">
      <c r="A2252" s="1" t="s">
        <v>78</v>
      </c>
      <c r="E2252" s="27" t="s">
        <v>362</v>
      </c>
    </row>
    <row r="2253">
      <c r="A2253" s="1" t="s">
        <v>69</v>
      </c>
      <c r="B2253" s="1">
        <v>8</v>
      </c>
      <c r="C2253" s="26" t="s">
        <v>363</v>
      </c>
      <c r="D2253" t="s">
        <v>71</v>
      </c>
      <c r="E2253" s="27" t="s">
        <v>364</v>
      </c>
      <c r="F2253" s="28" t="s">
        <v>344</v>
      </c>
      <c r="G2253" s="29">
        <v>2</v>
      </c>
      <c r="H2253" s="28">
        <v>0</v>
      </c>
      <c r="I2253" s="30">
        <f>ROUND(G2253*H2253,P4)</f>
        <v>0</v>
      </c>
      <c r="L2253" s="31">
        <v>0</v>
      </c>
      <c r="M2253" s="24">
        <f>ROUND(G2253*L2253,P4)</f>
        <v>0</v>
      </c>
      <c r="N2253" s="25" t="s">
        <v>328</v>
      </c>
      <c r="O2253" s="32">
        <f>M2253*AA2253</f>
        <v>0</v>
      </c>
      <c r="P2253" s="1">
        <v>3</v>
      </c>
      <c r="AA2253" s="1">
        <f>IF(P2253=1,$O$3,IF(P2253=2,$O$4,$O$5))</f>
        <v>0</v>
      </c>
    </row>
    <row r="2254">
      <c r="A2254" s="1" t="s">
        <v>75</v>
      </c>
      <c r="E2254" s="27" t="s">
        <v>71</v>
      </c>
    </row>
    <row r="2255">
      <c r="A2255" s="1" t="s">
        <v>76</v>
      </c>
      <c r="E2255" s="33" t="s">
        <v>378</v>
      </c>
    </row>
    <row r="2256" ht="153">
      <c r="A2256" s="1" t="s">
        <v>78</v>
      </c>
      <c r="E2256" s="27" t="s">
        <v>276</v>
      </c>
    </row>
    <row r="2257">
      <c r="A2257" s="1" t="s">
        <v>69</v>
      </c>
      <c r="B2257" s="1">
        <v>9</v>
      </c>
      <c r="C2257" s="26" t="s">
        <v>366</v>
      </c>
      <c r="D2257" t="s">
        <v>71</v>
      </c>
      <c r="E2257" s="27" t="s">
        <v>367</v>
      </c>
      <c r="F2257" s="28" t="s">
        <v>344</v>
      </c>
      <c r="G2257" s="29">
        <v>2</v>
      </c>
      <c r="H2257" s="28">
        <v>0</v>
      </c>
      <c r="I2257" s="30">
        <f>ROUND(G2257*H2257,P4)</f>
        <v>0</v>
      </c>
      <c r="L2257" s="31">
        <v>0</v>
      </c>
      <c r="M2257" s="24">
        <f>ROUND(G2257*L2257,P4)</f>
        <v>0</v>
      </c>
      <c r="N2257" s="25" t="s">
        <v>328</v>
      </c>
      <c r="O2257" s="32">
        <f>M2257*AA2257</f>
        <v>0</v>
      </c>
      <c r="P2257" s="1">
        <v>3</v>
      </c>
      <c r="AA2257" s="1">
        <f>IF(P2257=1,$O$3,IF(P2257=2,$O$4,$O$5))</f>
        <v>0</v>
      </c>
    </row>
    <row r="2258">
      <c r="A2258" s="1" t="s">
        <v>75</v>
      </c>
      <c r="E2258" s="27" t="s">
        <v>71</v>
      </c>
    </row>
    <row r="2259">
      <c r="A2259" s="1" t="s">
        <v>76</v>
      </c>
      <c r="E2259" s="33" t="s">
        <v>378</v>
      </c>
    </row>
    <row r="2260" ht="127.5">
      <c r="A2260" s="1" t="s">
        <v>78</v>
      </c>
      <c r="E2260" s="27" t="s">
        <v>279</v>
      </c>
    </row>
    <row r="2261">
      <c r="A2261" s="1" t="s">
        <v>69</v>
      </c>
      <c r="B2261" s="1">
        <v>10</v>
      </c>
      <c r="C2261" s="26" t="s">
        <v>368</v>
      </c>
      <c r="D2261" t="s">
        <v>71</v>
      </c>
      <c r="E2261" s="27" t="s">
        <v>369</v>
      </c>
      <c r="F2261" s="28" t="s">
        <v>330</v>
      </c>
      <c r="G2261" s="29">
        <v>120</v>
      </c>
      <c r="H2261" s="28">
        <v>0</v>
      </c>
      <c r="I2261" s="30">
        <f>ROUND(G2261*H2261,P4)</f>
        <v>0</v>
      </c>
      <c r="L2261" s="31">
        <v>0</v>
      </c>
      <c r="M2261" s="24">
        <f>ROUND(G2261*L2261,P4)</f>
        <v>0</v>
      </c>
      <c r="N2261" s="25" t="s">
        <v>328</v>
      </c>
      <c r="O2261" s="32">
        <f>M2261*AA2261</f>
        <v>0</v>
      </c>
      <c r="P2261" s="1">
        <v>3</v>
      </c>
      <c r="AA2261" s="1">
        <f>IF(P2261=1,$O$3,IF(P2261=2,$O$4,$O$5))</f>
        <v>0</v>
      </c>
    </row>
    <row r="2262">
      <c r="A2262" s="1" t="s">
        <v>75</v>
      </c>
      <c r="E2262" s="27" t="s">
        <v>71</v>
      </c>
    </row>
    <row r="2263">
      <c r="A2263" s="1" t="s">
        <v>76</v>
      </c>
      <c r="E2263" s="33" t="s">
        <v>1765</v>
      </c>
    </row>
    <row r="2264" ht="153">
      <c r="A2264" s="1" t="s">
        <v>78</v>
      </c>
      <c r="E2264" s="27" t="s">
        <v>371</v>
      </c>
    </row>
    <row r="2265">
      <c r="A2265" s="1" t="s">
        <v>69</v>
      </c>
      <c r="B2265" s="1">
        <v>11</v>
      </c>
      <c r="C2265" s="26" t="s">
        <v>372</v>
      </c>
      <c r="D2265" t="s">
        <v>71</v>
      </c>
      <c r="E2265" s="27" t="s">
        <v>373</v>
      </c>
      <c r="F2265" s="28" t="s">
        <v>330</v>
      </c>
      <c r="G2265" s="29">
        <v>120</v>
      </c>
      <c r="H2265" s="28">
        <v>0</v>
      </c>
      <c r="I2265" s="30">
        <f>ROUND(G2265*H2265,P4)</f>
        <v>0</v>
      </c>
      <c r="L2265" s="31">
        <v>0</v>
      </c>
      <c r="M2265" s="24">
        <f>ROUND(G2265*L2265,P4)</f>
        <v>0</v>
      </c>
      <c r="N2265" s="25" t="s">
        <v>328</v>
      </c>
      <c r="O2265" s="32">
        <f>M2265*AA2265</f>
        <v>0</v>
      </c>
      <c r="P2265" s="1">
        <v>3</v>
      </c>
      <c r="AA2265" s="1">
        <f>IF(P2265=1,$O$3,IF(P2265=2,$O$4,$O$5))</f>
        <v>0</v>
      </c>
    </row>
    <row r="2266">
      <c r="A2266" s="1" t="s">
        <v>75</v>
      </c>
      <c r="E2266" s="27" t="s">
        <v>71</v>
      </c>
    </row>
    <row r="2267">
      <c r="A2267" s="1" t="s">
        <v>76</v>
      </c>
      <c r="E2267" s="33" t="s">
        <v>1765</v>
      </c>
    </row>
    <row r="2268" ht="127.5">
      <c r="A2268" s="1" t="s">
        <v>78</v>
      </c>
      <c r="E2268" s="27" t="s">
        <v>374</v>
      </c>
    </row>
    <row r="2269">
      <c r="A2269" s="1" t="s">
        <v>69</v>
      </c>
      <c r="B2269" s="1">
        <v>12</v>
      </c>
      <c r="C2269" s="26" t="s">
        <v>1723</v>
      </c>
      <c r="D2269" t="s">
        <v>71</v>
      </c>
      <c r="E2269" s="27" t="s">
        <v>1724</v>
      </c>
      <c r="F2269" s="28" t="s">
        <v>330</v>
      </c>
      <c r="G2269" s="29">
        <v>120</v>
      </c>
      <c r="H2269" s="28">
        <v>0</v>
      </c>
      <c r="I2269" s="30">
        <f>ROUND(G2269*H2269,P4)</f>
        <v>0</v>
      </c>
      <c r="L2269" s="31">
        <v>0</v>
      </c>
      <c r="M2269" s="24">
        <f>ROUND(G2269*L2269,P4)</f>
        <v>0</v>
      </c>
      <c r="N2269" s="25" t="s">
        <v>328</v>
      </c>
      <c r="O2269" s="32">
        <f>M2269*AA2269</f>
        <v>0</v>
      </c>
      <c r="P2269" s="1">
        <v>3</v>
      </c>
      <c r="AA2269" s="1">
        <f>IF(P2269=1,$O$3,IF(P2269=2,$O$4,$O$5))</f>
        <v>0</v>
      </c>
    </row>
    <row r="2270">
      <c r="A2270" s="1" t="s">
        <v>75</v>
      </c>
      <c r="E2270" s="27" t="s">
        <v>71</v>
      </c>
    </row>
    <row r="2271">
      <c r="A2271" s="1" t="s">
        <v>76</v>
      </c>
      <c r="E2271" s="33" t="s">
        <v>1765</v>
      </c>
    </row>
    <row r="2272" ht="153">
      <c r="A2272" s="1" t="s">
        <v>78</v>
      </c>
      <c r="E2272" s="27" t="s">
        <v>371</v>
      </c>
    </row>
    <row r="2273">
      <c r="A2273" s="1" t="s">
        <v>69</v>
      </c>
      <c r="B2273" s="1">
        <v>13</v>
      </c>
      <c r="C2273" s="26" t="s">
        <v>1725</v>
      </c>
      <c r="D2273" t="s">
        <v>71</v>
      </c>
      <c r="E2273" s="27" t="s">
        <v>1726</v>
      </c>
      <c r="F2273" s="28" t="s">
        <v>330</v>
      </c>
      <c r="G2273" s="29">
        <v>120</v>
      </c>
      <c r="H2273" s="28">
        <v>0</v>
      </c>
      <c r="I2273" s="30">
        <f>ROUND(G2273*H2273,P4)</f>
        <v>0</v>
      </c>
      <c r="L2273" s="31">
        <v>0</v>
      </c>
      <c r="M2273" s="24">
        <f>ROUND(G2273*L2273,P4)</f>
        <v>0</v>
      </c>
      <c r="N2273" s="25" t="s">
        <v>328</v>
      </c>
      <c r="O2273" s="32">
        <f>M2273*AA2273</f>
        <v>0</v>
      </c>
      <c r="P2273" s="1">
        <v>3</v>
      </c>
      <c r="AA2273" s="1">
        <f>IF(P2273=1,$O$3,IF(P2273=2,$O$4,$O$5))</f>
        <v>0</v>
      </c>
    </row>
    <row r="2274">
      <c r="A2274" s="1" t="s">
        <v>75</v>
      </c>
      <c r="E2274" s="27" t="s">
        <v>71</v>
      </c>
    </row>
    <row r="2275">
      <c r="A2275" s="1" t="s">
        <v>76</v>
      </c>
      <c r="E2275" s="33" t="s">
        <v>1765</v>
      </c>
    </row>
    <row r="2276" ht="127.5">
      <c r="A2276" s="1" t="s">
        <v>78</v>
      </c>
      <c r="E2276" s="27" t="s">
        <v>374</v>
      </c>
    </row>
    <row r="2277">
      <c r="A2277" s="1" t="s">
        <v>69</v>
      </c>
      <c r="B2277" s="1">
        <v>14</v>
      </c>
      <c r="C2277" s="26" t="s">
        <v>375</v>
      </c>
      <c r="D2277" t="s">
        <v>71</v>
      </c>
      <c r="E2277" s="27" t="s">
        <v>376</v>
      </c>
      <c r="F2277" s="28" t="s">
        <v>377</v>
      </c>
      <c r="G2277" s="29">
        <v>2</v>
      </c>
      <c r="H2277" s="28">
        <v>0</v>
      </c>
      <c r="I2277" s="30">
        <f>ROUND(G2277*H2277,P4)</f>
        <v>0</v>
      </c>
      <c r="L2277" s="31">
        <v>0</v>
      </c>
      <c r="M2277" s="24">
        <f>ROUND(G2277*L2277,P4)</f>
        <v>0</v>
      </c>
      <c r="N2277" s="25" t="s">
        <v>328</v>
      </c>
      <c r="O2277" s="32">
        <f>M2277*AA2277</f>
        <v>0</v>
      </c>
      <c r="P2277" s="1">
        <v>3</v>
      </c>
      <c r="AA2277" s="1">
        <f>IF(P2277=1,$O$3,IF(P2277=2,$O$4,$O$5))</f>
        <v>0</v>
      </c>
    </row>
    <row r="2278">
      <c r="A2278" s="1" t="s">
        <v>75</v>
      </c>
      <c r="E2278" s="27" t="s">
        <v>71</v>
      </c>
    </row>
    <row r="2279">
      <c r="A2279" s="1" t="s">
        <v>76</v>
      </c>
      <c r="E2279" s="33" t="s">
        <v>378</v>
      </c>
    </row>
    <row r="2280" ht="140.25">
      <c r="A2280" s="1" t="s">
        <v>78</v>
      </c>
      <c r="E2280" s="27" t="s">
        <v>379</v>
      </c>
    </row>
    <row r="2281">
      <c r="A2281" s="1" t="s">
        <v>69</v>
      </c>
      <c r="B2281" s="1">
        <v>15</v>
      </c>
      <c r="C2281" s="26" t="s">
        <v>380</v>
      </c>
      <c r="D2281" t="s">
        <v>71</v>
      </c>
      <c r="E2281" s="27" t="s">
        <v>381</v>
      </c>
      <c r="F2281" s="28" t="s">
        <v>330</v>
      </c>
      <c r="G2281" s="29">
        <v>120</v>
      </c>
      <c r="H2281" s="28">
        <v>0</v>
      </c>
      <c r="I2281" s="30">
        <f>ROUND(G2281*H2281,P4)</f>
        <v>0</v>
      </c>
      <c r="L2281" s="31">
        <v>0</v>
      </c>
      <c r="M2281" s="24">
        <f>ROUND(G2281*L2281,P4)</f>
        <v>0</v>
      </c>
      <c r="N2281" s="25" t="s">
        <v>328</v>
      </c>
      <c r="O2281" s="32">
        <f>M2281*AA2281</f>
        <v>0</v>
      </c>
      <c r="P2281" s="1">
        <v>3</v>
      </c>
      <c r="AA2281" s="1">
        <f>IF(P2281=1,$O$3,IF(P2281=2,$O$4,$O$5))</f>
        <v>0</v>
      </c>
    </row>
    <row r="2282">
      <c r="A2282" s="1" t="s">
        <v>75</v>
      </c>
      <c r="E2282" s="27" t="s">
        <v>71</v>
      </c>
    </row>
    <row r="2283">
      <c r="A2283" s="1" t="s">
        <v>76</v>
      </c>
      <c r="E2283" s="33" t="s">
        <v>1765</v>
      </c>
    </row>
    <row r="2284" ht="140.25">
      <c r="A2284" s="1" t="s">
        <v>78</v>
      </c>
      <c r="E2284" s="27" t="s">
        <v>382</v>
      </c>
    </row>
    <row r="2285">
      <c r="A2285" s="1" t="s">
        <v>69</v>
      </c>
      <c r="B2285" s="1">
        <v>16</v>
      </c>
      <c r="C2285" s="26" t="s">
        <v>1684</v>
      </c>
      <c r="D2285" t="s">
        <v>71</v>
      </c>
      <c r="E2285" s="27" t="s">
        <v>1685</v>
      </c>
      <c r="F2285" s="28" t="s">
        <v>344</v>
      </c>
      <c r="G2285" s="29">
        <v>4</v>
      </c>
      <c r="H2285" s="28">
        <v>0</v>
      </c>
      <c r="I2285" s="30">
        <f>ROUND(G2285*H2285,P4)</f>
        <v>0</v>
      </c>
      <c r="L2285" s="31">
        <v>0</v>
      </c>
      <c r="M2285" s="24">
        <f>ROUND(G2285*L2285,P4)</f>
        <v>0</v>
      </c>
      <c r="N2285" s="25" t="s">
        <v>328</v>
      </c>
      <c r="O2285" s="32">
        <f>M2285*AA2285</f>
        <v>0</v>
      </c>
      <c r="P2285" s="1">
        <v>3</v>
      </c>
      <c r="AA2285" s="1">
        <f>IF(P2285=1,$O$3,IF(P2285=2,$O$4,$O$5))</f>
        <v>0</v>
      </c>
    </row>
    <row r="2286">
      <c r="A2286" s="1" t="s">
        <v>75</v>
      </c>
      <c r="E2286" s="27" t="s">
        <v>71</v>
      </c>
    </row>
    <row r="2287">
      <c r="A2287" s="1" t="s">
        <v>76</v>
      </c>
      <c r="E2287" s="33" t="s">
        <v>365</v>
      </c>
    </row>
    <row r="2288" ht="153">
      <c r="A2288" s="1" t="s">
        <v>78</v>
      </c>
      <c r="E2288" s="27" t="s">
        <v>276</v>
      </c>
    </row>
    <row r="2289">
      <c r="A2289" s="1" t="s">
        <v>69</v>
      </c>
      <c r="B2289" s="1">
        <v>17</v>
      </c>
      <c r="C2289" s="26" t="s">
        <v>1686</v>
      </c>
      <c r="D2289" t="s">
        <v>71</v>
      </c>
      <c r="E2289" s="27" t="s">
        <v>1687</v>
      </c>
      <c r="F2289" s="28" t="s">
        <v>344</v>
      </c>
      <c r="G2289" s="29">
        <v>4</v>
      </c>
      <c r="H2289" s="28">
        <v>0</v>
      </c>
      <c r="I2289" s="30">
        <f>ROUND(G2289*H2289,P4)</f>
        <v>0</v>
      </c>
      <c r="L2289" s="31">
        <v>0</v>
      </c>
      <c r="M2289" s="24">
        <f>ROUND(G2289*L2289,P4)</f>
        <v>0</v>
      </c>
      <c r="N2289" s="25" t="s">
        <v>328</v>
      </c>
      <c r="O2289" s="32">
        <f>M2289*AA2289</f>
        <v>0</v>
      </c>
      <c r="P2289" s="1">
        <v>3</v>
      </c>
      <c r="AA2289" s="1">
        <f>IF(P2289=1,$O$3,IF(P2289=2,$O$4,$O$5))</f>
        <v>0</v>
      </c>
    </row>
    <row r="2290">
      <c r="A2290" s="1" t="s">
        <v>75</v>
      </c>
      <c r="E2290" s="27" t="s">
        <v>71</v>
      </c>
    </row>
    <row r="2291">
      <c r="A2291" s="1" t="s">
        <v>76</v>
      </c>
      <c r="E2291" s="33" t="s">
        <v>365</v>
      </c>
    </row>
    <row r="2292" ht="127.5">
      <c r="A2292" s="1" t="s">
        <v>78</v>
      </c>
      <c r="E2292" s="27" t="s">
        <v>279</v>
      </c>
    </row>
    <row r="2293">
      <c r="A2293" s="1" t="s">
        <v>69</v>
      </c>
      <c r="B2293" s="1">
        <v>18</v>
      </c>
      <c r="C2293" s="26" t="s">
        <v>1690</v>
      </c>
      <c r="D2293" t="s">
        <v>71</v>
      </c>
      <c r="E2293" s="27" t="s">
        <v>1691</v>
      </c>
      <c r="F2293" s="28" t="s">
        <v>344</v>
      </c>
      <c r="G2293" s="29">
        <v>2</v>
      </c>
      <c r="H2293" s="28">
        <v>0</v>
      </c>
      <c r="I2293" s="30">
        <f>ROUND(G2293*H2293,P4)</f>
        <v>0</v>
      </c>
      <c r="L2293" s="31">
        <v>0</v>
      </c>
      <c r="M2293" s="24">
        <f>ROUND(G2293*L2293,P4)</f>
        <v>0</v>
      </c>
      <c r="N2293" s="25" t="s">
        <v>328</v>
      </c>
      <c r="O2293" s="32">
        <f>M2293*AA2293</f>
        <v>0</v>
      </c>
      <c r="P2293" s="1">
        <v>3</v>
      </c>
      <c r="AA2293" s="1">
        <f>IF(P2293=1,$O$3,IF(P2293=2,$O$4,$O$5))</f>
        <v>0</v>
      </c>
    </row>
    <row r="2294">
      <c r="A2294" s="1" t="s">
        <v>75</v>
      </c>
      <c r="E2294" s="27" t="s">
        <v>71</v>
      </c>
    </row>
    <row r="2295">
      <c r="A2295" s="1" t="s">
        <v>76</v>
      </c>
      <c r="E2295" s="33" t="s">
        <v>378</v>
      </c>
    </row>
    <row r="2296" ht="127.5">
      <c r="A2296" s="1" t="s">
        <v>78</v>
      </c>
      <c r="E2296" s="27" t="s">
        <v>269</v>
      </c>
    </row>
    <row r="2297">
      <c r="A2297" s="1" t="s">
        <v>69</v>
      </c>
      <c r="B2297" s="1">
        <v>19</v>
      </c>
      <c r="C2297" s="26" t="s">
        <v>394</v>
      </c>
      <c r="D2297" t="s">
        <v>71</v>
      </c>
      <c r="E2297" s="27" t="s">
        <v>395</v>
      </c>
      <c r="F2297" s="28" t="s">
        <v>396</v>
      </c>
      <c r="G2297" s="29">
        <v>288</v>
      </c>
      <c r="H2297" s="28">
        <v>0</v>
      </c>
      <c r="I2297" s="30">
        <f>ROUND(G2297*H2297,P4)</f>
        <v>0</v>
      </c>
      <c r="L2297" s="31">
        <v>0</v>
      </c>
      <c r="M2297" s="24">
        <f>ROUND(G2297*L2297,P4)</f>
        <v>0</v>
      </c>
      <c r="N2297" s="25" t="s">
        <v>328</v>
      </c>
      <c r="O2297" s="32">
        <f>M2297*AA2297</f>
        <v>0</v>
      </c>
      <c r="P2297" s="1">
        <v>3</v>
      </c>
      <c r="AA2297" s="1">
        <f>IF(P2297=1,$O$3,IF(P2297=2,$O$4,$O$5))</f>
        <v>0</v>
      </c>
    </row>
    <row r="2298">
      <c r="A2298" s="1" t="s">
        <v>75</v>
      </c>
      <c r="E2298" s="27" t="s">
        <v>71</v>
      </c>
    </row>
    <row r="2299">
      <c r="A2299" s="1" t="s">
        <v>76</v>
      </c>
      <c r="E2299" s="33" t="s">
        <v>1775</v>
      </c>
    </row>
    <row r="2300" ht="178.5">
      <c r="A2300" s="1" t="s">
        <v>78</v>
      </c>
      <c r="E2300" s="27" t="s">
        <v>398</v>
      </c>
    </row>
    <row r="2301">
      <c r="A2301" s="1" t="s">
        <v>69</v>
      </c>
      <c r="B2301" s="1">
        <v>20</v>
      </c>
      <c r="C2301" s="26" t="s">
        <v>1705</v>
      </c>
      <c r="D2301" t="s">
        <v>406</v>
      </c>
      <c r="E2301" s="27" t="s">
        <v>1706</v>
      </c>
      <c r="F2301" s="28" t="s">
        <v>344</v>
      </c>
      <c r="G2301" s="29">
        <v>2</v>
      </c>
      <c r="H2301" s="28">
        <v>0</v>
      </c>
      <c r="I2301" s="30">
        <f>ROUND(G2301*H2301,P4)</f>
        <v>0</v>
      </c>
      <c r="L2301" s="31">
        <v>0</v>
      </c>
      <c r="M2301" s="24">
        <f>ROUND(G2301*L2301,P4)</f>
        <v>0</v>
      </c>
      <c r="N2301" s="25" t="s">
        <v>406</v>
      </c>
      <c r="O2301" s="32">
        <f>M2301*AA2301</f>
        <v>0</v>
      </c>
      <c r="P2301" s="1">
        <v>3</v>
      </c>
      <c r="AA2301" s="1">
        <f>IF(P2301=1,$O$3,IF(P2301=2,$O$4,$O$5))</f>
        <v>0</v>
      </c>
    </row>
    <row r="2302">
      <c r="A2302" s="1" t="s">
        <v>75</v>
      </c>
      <c r="E2302" s="27" t="s">
        <v>71</v>
      </c>
    </row>
    <row r="2303">
      <c r="A2303" s="1" t="s">
        <v>76</v>
      </c>
      <c r="E2303" s="33" t="s">
        <v>378</v>
      </c>
    </row>
    <row r="2304" ht="178.5">
      <c r="A2304" s="1" t="s">
        <v>78</v>
      </c>
      <c r="E2304" s="27" t="s">
        <v>1707</v>
      </c>
    </row>
    <row r="2305">
      <c r="A2305" s="1" t="s">
        <v>69</v>
      </c>
      <c r="B2305" s="1">
        <v>21</v>
      </c>
      <c r="C2305" s="26" t="s">
        <v>1708</v>
      </c>
      <c r="D2305" t="s">
        <v>406</v>
      </c>
      <c r="E2305" s="27" t="s">
        <v>1709</v>
      </c>
      <c r="F2305" s="28" t="s">
        <v>344</v>
      </c>
      <c r="G2305" s="29">
        <v>2</v>
      </c>
      <c r="H2305" s="28">
        <v>0</v>
      </c>
      <c r="I2305" s="30">
        <f>ROUND(G2305*H2305,P4)</f>
        <v>0</v>
      </c>
      <c r="L2305" s="31">
        <v>0</v>
      </c>
      <c r="M2305" s="24">
        <f>ROUND(G2305*L2305,P4)</f>
        <v>0</v>
      </c>
      <c r="N2305" s="25" t="s">
        <v>406</v>
      </c>
      <c r="O2305" s="32">
        <f>M2305*AA2305</f>
        <v>0</v>
      </c>
      <c r="P2305" s="1">
        <v>3</v>
      </c>
      <c r="AA2305" s="1">
        <f>IF(P2305=1,$O$3,IF(P2305=2,$O$4,$O$5))</f>
        <v>0</v>
      </c>
    </row>
    <row r="2306">
      <c r="A2306" s="1" t="s">
        <v>75</v>
      </c>
      <c r="E2306" s="27" t="s">
        <v>71</v>
      </c>
    </row>
    <row r="2307">
      <c r="A2307" s="1" t="s">
        <v>76</v>
      </c>
      <c r="E2307" s="33" t="s">
        <v>378</v>
      </c>
    </row>
    <row r="2308" ht="127.5">
      <c r="A2308" s="1" t="s">
        <v>78</v>
      </c>
      <c r="E2308" s="27" t="s">
        <v>1710</v>
      </c>
    </row>
    <row r="2309">
      <c r="A2309" s="1" t="s">
        <v>63</v>
      </c>
      <c r="C2309" s="22" t="s">
        <v>1790</v>
      </c>
      <c r="E2309" s="23" t="s">
        <v>1791</v>
      </c>
      <c r="L2309" s="24">
        <f>L2310</f>
        <v>0</v>
      </c>
      <c r="M2309" s="24">
        <f>M2310</f>
        <v>0</v>
      </c>
      <c r="N2309" s="25"/>
    </row>
    <row r="2310">
      <c r="A2310" s="1" t="s">
        <v>66</v>
      </c>
      <c r="C2310" s="22" t="s">
        <v>92</v>
      </c>
      <c r="E2310" s="23" t="s">
        <v>93</v>
      </c>
      <c r="L2310" s="24">
        <f>SUMIFS(L2311:L2314,A2311:A2314,"P")</f>
        <v>0</v>
      </c>
      <c r="M2310" s="24">
        <f>SUMIFS(M2311:M2314,A2311:A2314,"P")</f>
        <v>0</v>
      </c>
      <c r="N2310" s="25"/>
    </row>
    <row r="2311">
      <c r="A2311" s="1" t="s">
        <v>69</v>
      </c>
      <c r="B2311" s="1">
        <v>1</v>
      </c>
      <c r="C2311" s="26" t="s">
        <v>1792</v>
      </c>
      <c r="D2311" t="s">
        <v>71</v>
      </c>
      <c r="E2311" s="27" t="s">
        <v>1793</v>
      </c>
      <c r="F2311" s="28" t="s">
        <v>706</v>
      </c>
      <c r="G2311" s="29">
        <v>1</v>
      </c>
      <c r="H2311" s="28">
        <v>0</v>
      </c>
      <c r="I2311" s="30">
        <f>ROUND(G2311*H2311,P4)</f>
        <v>0</v>
      </c>
      <c r="L2311" s="31">
        <v>0</v>
      </c>
      <c r="M2311" s="24">
        <f>ROUND(G2311*L2311,P4)</f>
        <v>0</v>
      </c>
      <c r="N2311" s="25" t="s">
        <v>71</v>
      </c>
      <c r="O2311" s="32">
        <f>M2311*AA2311</f>
        <v>0</v>
      </c>
      <c r="P2311" s="1">
        <v>3</v>
      </c>
      <c r="AA2311" s="1">
        <f>IF(P2311=1,$O$3,IF(P2311=2,$O$4,$O$5))</f>
        <v>0</v>
      </c>
    </row>
    <row r="2312">
      <c r="A2312" s="1" t="s">
        <v>75</v>
      </c>
      <c r="E2312" s="27" t="s">
        <v>71</v>
      </c>
    </row>
    <row r="2313" ht="25.5">
      <c r="A2313" s="1" t="s">
        <v>76</v>
      </c>
      <c r="E2313" s="33" t="s">
        <v>1411</v>
      </c>
    </row>
    <row r="2314">
      <c r="A2314" s="1" t="s">
        <v>78</v>
      </c>
      <c r="E2314" s="27" t="s">
        <v>71</v>
      </c>
    </row>
    <row r="2315">
      <c r="A2315" s="1" t="s">
        <v>63</v>
      </c>
      <c r="C2315" s="22" t="s">
        <v>1794</v>
      </c>
      <c r="E2315" s="23" t="s">
        <v>1795</v>
      </c>
      <c r="L2315" s="24">
        <f>L2316+L2337+L2342+L2375+L2388+L2401+L2406+L2427</f>
        <v>0</v>
      </c>
      <c r="M2315" s="24">
        <f>M2316+M2337+M2342+M2375+M2388+M2401+M2406+M2427</f>
        <v>0</v>
      </c>
      <c r="N2315" s="25"/>
    </row>
    <row r="2316">
      <c r="A2316" s="1" t="s">
        <v>66</v>
      </c>
      <c r="C2316" s="22" t="s">
        <v>67</v>
      </c>
      <c r="E2316" s="23" t="s">
        <v>68</v>
      </c>
      <c r="L2316" s="24">
        <f>SUMIFS(L2317:L2336,A2317:A2336,"P")</f>
        <v>0</v>
      </c>
      <c r="M2316" s="24">
        <f>SUMIFS(M2317:M2336,A2317:A2336,"P")</f>
        <v>0</v>
      </c>
      <c r="N2316" s="25"/>
    </row>
    <row r="2317">
      <c r="A2317" s="1" t="s">
        <v>69</v>
      </c>
      <c r="B2317" s="1">
        <v>1</v>
      </c>
      <c r="C2317" s="26" t="s">
        <v>1796</v>
      </c>
      <c r="D2317" t="s">
        <v>71</v>
      </c>
      <c r="E2317" s="27" t="s">
        <v>1797</v>
      </c>
      <c r="F2317" s="28" t="s">
        <v>674</v>
      </c>
      <c r="G2317" s="29">
        <v>5</v>
      </c>
      <c r="H2317" s="28">
        <v>0</v>
      </c>
      <c r="I2317" s="30">
        <f>ROUND(G2317*H2317,P4)</f>
        <v>0</v>
      </c>
      <c r="L2317" s="31">
        <v>0</v>
      </c>
      <c r="M2317" s="24">
        <f>ROUND(G2317*L2317,P4)</f>
        <v>0</v>
      </c>
      <c r="N2317" s="25" t="s">
        <v>328</v>
      </c>
      <c r="O2317" s="32">
        <f>M2317*AA2317</f>
        <v>0</v>
      </c>
      <c r="P2317" s="1">
        <v>3</v>
      </c>
      <c r="AA2317" s="1">
        <f>IF(P2317=1,$O$3,IF(P2317=2,$O$4,$O$5))</f>
        <v>0</v>
      </c>
    </row>
    <row r="2318">
      <c r="A2318" s="1" t="s">
        <v>75</v>
      </c>
      <c r="E2318" s="27" t="s">
        <v>71</v>
      </c>
    </row>
    <row r="2319">
      <c r="A2319" s="1" t="s">
        <v>76</v>
      </c>
      <c r="E2319" s="33" t="s">
        <v>1798</v>
      </c>
    </row>
    <row r="2320" ht="51">
      <c r="A2320" s="1" t="s">
        <v>78</v>
      </c>
      <c r="E2320" s="27" t="s">
        <v>1799</v>
      </c>
    </row>
    <row r="2321">
      <c r="A2321" s="1" t="s">
        <v>69</v>
      </c>
      <c r="B2321" s="1">
        <v>2</v>
      </c>
      <c r="C2321" s="26" t="s">
        <v>1800</v>
      </c>
      <c r="D2321" t="s">
        <v>71</v>
      </c>
      <c r="E2321" s="27" t="s">
        <v>1801</v>
      </c>
      <c r="F2321" s="28" t="s">
        <v>73</v>
      </c>
      <c r="G2321" s="29">
        <v>0.5</v>
      </c>
      <c r="H2321" s="28">
        <v>0</v>
      </c>
      <c r="I2321" s="30">
        <f>ROUND(G2321*H2321,P4)</f>
        <v>0</v>
      </c>
      <c r="L2321" s="31">
        <v>0</v>
      </c>
      <c r="M2321" s="24">
        <f>ROUND(G2321*L2321,P4)</f>
        <v>0</v>
      </c>
      <c r="N2321" s="25" t="s">
        <v>328</v>
      </c>
      <c r="O2321" s="32">
        <f>M2321*AA2321</f>
        <v>0</v>
      </c>
      <c r="P2321" s="1">
        <v>3</v>
      </c>
      <c r="AA2321" s="1">
        <f>IF(P2321=1,$O$3,IF(P2321=2,$O$4,$O$5))</f>
        <v>0</v>
      </c>
    </row>
    <row r="2322">
      <c r="A2322" s="1" t="s">
        <v>75</v>
      </c>
      <c r="E2322" s="27" t="s">
        <v>71</v>
      </c>
    </row>
    <row r="2323">
      <c r="A2323" s="1" t="s">
        <v>76</v>
      </c>
      <c r="E2323" s="33" t="s">
        <v>1798</v>
      </c>
    </row>
    <row r="2324" ht="357">
      <c r="A2324" s="1" t="s">
        <v>78</v>
      </c>
      <c r="E2324" s="27" t="s">
        <v>1802</v>
      </c>
    </row>
    <row r="2325">
      <c r="A2325" s="1" t="s">
        <v>69</v>
      </c>
      <c r="B2325" s="1">
        <v>3</v>
      </c>
      <c r="C2325" s="26" t="s">
        <v>1803</v>
      </c>
      <c r="D2325" t="s">
        <v>71</v>
      </c>
      <c r="E2325" s="27" t="s">
        <v>1804</v>
      </c>
      <c r="F2325" s="28" t="s">
        <v>73</v>
      </c>
      <c r="G2325" s="29">
        <v>1</v>
      </c>
      <c r="H2325" s="28">
        <v>0</v>
      </c>
      <c r="I2325" s="30">
        <f>ROUND(G2325*H2325,P4)</f>
        <v>0</v>
      </c>
      <c r="L2325" s="31">
        <v>0</v>
      </c>
      <c r="M2325" s="24">
        <f>ROUND(G2325*L2325,P4)</f>
        <v>0</v>
      </c>
      <c r="N2325" s="25" t="s">
        <v>328</v>
      </c>
      <c r="O2325" s="32">
        <f>M2325*AA2325</f>
        <v>0</v>
      </c>
      <c r="P2325" s="1">
        <v>3</v>
      </c>
      <c r="AA2325" s="1">
        <f>IF(P2325=1,$O$3,IF(P2325=2,$O$4,$O$5))</f>
        <v>0</v>
      </c>
    </row>
    <row r="2326">
      <c r="A2326" s="1" t="s">
        <v>75</v>
      </c>
      <c r="E2326" s="27" t="s">
        <v>71</v>
      </c>
    </row>
    <row r="2327">
      <c r="A2327" s="1" t="s">
        <v>76</v>
      </c>
      <c r="E2327" s="33" t="s">
        <v>1798</v>
      </c>
    </row>
    <row r="2328" ht="357">
      <c r="A2328" s="1" t="s">
        <v>78</v>
      </c>
      <c r="E2328" s="27" t="s">
        <v>1802</v>
      </c>
    </row>
    <row r="2329">
      <c r="A2329" s="1" t="s">
        <v>69</v>
      </c>
      <c r="B2329" s="1">
        <v>4</v>
      </c>
      <c r="C2329" s="26" t="s">
        <v>88</v>
      </c>
      <c r="D2329" t="s">
        <v>71</v>
      </c>
      <c r="E2329" s="27" t="s">
        <v>89</v>
      </c>
      <c r="F2329" s="28" t="s">
        <v>73</v>
      </c>
      <c r="G2329" s="29">
        <v>1.3500000000000001</v>
      </c>
      <c r="H2329" s="28">
        <v>0</v>
      </c>
      <c r="I2329" s="30">
        <f>ROUND(G2329*H2329,P4)</f>
        <v>0</v>
      </c>
      <c r="L2329" s="31">
        <v>0</v>
      </c>
      <c r="M2329" s="24">
        <f>ROUND(G2329*L2329,P4)</f>
        <v>0</v>
      </c>
      <c r="N2329" s="25" t="s">
        <v>328</v>
      </c>
      <c r="O2329" s="32">
        <f>M2329*AA2329</f>
        <v>0</v>
      </c>
      <c r="P2329" s="1">
        <v>3</v>
      </c>
      <c r="AA2329" s="1">
        <f>IF(P2329=1,$O$3,IF(P2329=2,$O$4,$O$5))</f>
        <v>0</v>
      </c>
    </row>
    <row r="2330">
      <c r="A2330" s="1" t="s">
        <v>75</v>
      </c>
      <c r="E2330" s="27" t="s">
        <v>71</v>
      </c>
    </row>
    <row r="2331">
      <c r="A2331" s="1" t="s">
        <v>76</v>
      </c>
      <c r="E2331" s="33" t="s">
        <v>1798</v>
      </c>
    </row>
    <row r="2332" ht="255">
      <c r="A2332" s="1" t="s">
        <v>78</v>
      </c>
      <c r="E2332" s="27" t="s">
        <v>91</v>
      </c>
    </row>
    <row r="2333">
      <c r="A2333" s="1" t="s">
        <v>69</v>
      </c>
      <c r="B2333" s="1">
        <v>5</v>
      </c>
      <c r="C2333" s="26" t="s">
        <v>1653</v>
      </c>
      <c r="D2333" t="s">
        <v>71</v>
      </c>
      <c r="E2333" s="27" t="s">
        <v>1654</v>
      </c>
      <c r="F2333" s="28" t="s">
        <v>674</v>
      </c>
      <c r="G2333" s="29">
        <v>5</v>
      </c>
      <c r="H2333" s="28">
        <v>0</v>
      </c>
      <c r="I2333" s="30">
        <f>ROUND(G2333*H2333,P4)</f>
        <v>0</v>
      </c>
      <c r="L2333" s="31">
        <v>0</v>
      </c>
      <c r="M2333" s="24">
        <f>ROUND(G2333*L2333,P4)</f>
        <v>0</v>
      </c>
      <c r="N2333" s="25" t="s">
        <v>328</v>
      </c>
      <c r="O2333" s="32">
        <f>M2333*AA2333</f>
        <v>0</v>
      </c>
      <c r="P2333" s="1">
        <v>3</v>
      </c>
      <c r="AA2333" s="1">
        <f>IF(P2333=1,$O$3,IF(P2333=2,$O$4,$O$5))</f>
        <v>0</v>
      </c>
    </row>
    <row r="2334">
      <c r="A2334" s="1" t="s">
        <v>75</v>
      </c>
      <c r="E2334" s="27" t="s">
        <v>71</v>
      </c>
    </row>
    <row r="2335">
      <c r="A2335" s="1" t="s">
        <v>76</v>
      </c>
      <c r="E2335" s="33" t="s">
        <v>1798</v>
      </c>
    </row>
    <row r="2336" ht="51">
      <c r="A2336" s="1" t="s">
        <v>78</v>
      </c>
      <c r="E2336" s="27" t="s">
        <v>1764</v>
      </c>
    </row>
    <row r="2337">
      <c r="A2337" s="1" t="s">
        <v>66</v>
      </c>
      <c r="C2337" s="22" t="s">
        <v>1125</v>
      </c>
      <c r="E2337" s="23" t="s">
        <v>1126</v>
      </c>
      <c r="L2337" s="24">
        <f>SUMIFS(L2338:L2341,A2338:A2341,"P")</f>
        <v>0</v>
      </c>
      <c r="M2337" s="24">
        <f>SUMIFS(M2338:M2341,A2338:A2341,"P")</f>
        <v>0</v>
      </c>
      <c r="N2337" s="25"/>
    </row>
    <row r="2338">
      <c r="A2338" s="1" t="s">
        <v>69</v>
      </c>
      <c r="B2338" s="1">
        <v>6</v>
      </c>
      <c r="C2338" s="26" t="s">
        <v>1142</v>
      </c>
      <c r="D2338" t="s">
        <v>71</v>
      </c>
      <c r="E2338" s="27" t="s">
        <v>1143</v>
      </c>
      <c r="F2338" s="28" t="s">
        <v>73</v>
      </c>
      <c r="G2338" s="29">
        <v>0.14999999999999999</v>
      </c>
      <c r="H2338" s="28">
        <v>0</v>
      </c>
      <c r="I2338" s="30">
        <f>ROUND(G2338*H2338,P4)</f>
        <v>0</v>
      </c>
      <c r="L2338" s="31">
        <v>0</v>
      </c>
      <c r="M2338" s="24">
        <f>ROUND(G2338*L2338,P4)</f>
        <v>0</v>
      </c>
      <c r="N2338" s="25" t="s">
        <v>328</v>
      </c>
      <c r="O2338" s="32">
        <f>M2338*AA2338</f>
        <v>0</v>
      </c>
      <c r="P2338" s="1">
        <v>3</v>
      </c>
      <c r="AA2338" s="1">
        <f>IF(P2338=1,$O$3,IF(P2338=2,$O$4,$O$5))</f>
        <v>0</v>
      </c>
    </row>
    <row r="2339">
      <c r="A2339" s="1" t="s">
        <v>75</v>
      </c>
      <c r="E2339" s="27" t="s">
        <v>71</v>
      </c>
    </row>
    <row r="2340">
      <c r="A2340" s="1" t="s">
        <v>76</v>
      </c>
      <c r="E2340" s="33" t="s">
        <v>1798</v>
      </c>
    </row>
    <row r="2341" ht="76.5">
      <c r="A2341" s="1" t="s">
        <v>78</v>
      </c>
      <c r="E2341" s="27" t="s">
        <v>1805</v>
      </c>
    </row>
    <row r="2342">
      <c r="A2342" s="1" t="s">
        <v>66</v>
      </c>
      <c r="C2342" s="22" t="s">
        <v>827</v>
      </c>
      <c r="E2342" s="23" t="s">
        <v>1806</v>
      </c>
      <c r="L2342" s="24">
        <f>SUMIFS(L2343:L2374,A2343:A2374,"P")</f>
        <v>0</v>
      </c>
      <c r="M2342" s="24">
        <f>SUMIFS(M2343:M2374,A2343:A2374,"P")</f>
        <v>0</v>
      </c>
      <c r="N2342" s="25"/>
    </row>
    <row r="2343" ht="25.5">
      <c r="A2343" s="1" t="s">
        <v>69</v>
      </c>
      <c r="B2343" s="1">
        <v>7</v>
      </c>
      <c r="C2343" s="26" t="s">
        <v>1807</v>
      </c>
      <c r="D2343" t="s">
        <v>71</v>
      </c>
      <c r="E2343" s="27" t="s">
        <v>1808</v>
      </c>
      <c r="F2343" s="28" t="s">
        <v>96</v>
      </c>
      <c r="G2343" s="29">
        <v>2</v>
      </c>
      <c r="H2343" s="28">
        <v>0</v>
      </c>
      <c r="I2343" s="30">
        <f>ROUND(G2343*H2343,P4)</f>
        <v>0</v>
      </c>
      <c r="L2343" s="31">
        <v>0</v>
      </c>
      <c r="M2343" s="24">
        <f>ROUND(G2343*L2343,P4)</f>
        <v>0</v>
      </c>
      <c r="N2343" s="25" t="s">
        <v>328</v>
      </c>
      <c r="O2343" s="32">
        <f>M2343*AA2343</f>
        <v>0</v>
      </c>
      <c r="P2343" s="1">
        <v>3</v>
      </c>
      <c r="AA2343" s="1">
        <f>IF(P2343=1,$O$3,IF(P2343=2,$O$4,$O$5))</f>
        <v>0</v>
      </c>
    </row>
    <row r="2344">
      <c r="A2344" s="1" t="s">
        <v>75</v>
      </c>
      <c r="E2344" s="27" t="s">
        <v>71</v>
      </c>
    </row>
    <row r="2345">
      <c r="A2345" s="1" t="s">
        <v>76</v>
      </c>
      <c r="E2345" s="33" t="s">
        <v>1798</v>
      </c>
    </row>
    <row r="2346" ht="76.5">
      <c r="A2346" s="1" t="s">
        <v>78</v>
      </c>
      <c r="E2346" s="27" t="s">
        <v>97</v>
      </c>
    </row>
    <row r="2347">
      <c r="A2347" s="1" t="s">
        <v>69</v>
      </c>
      <c r="B2347" s="1">
        <v>8</v>
      </c>
      <c r="C2347" s="26" t="s">
        <v>1809</v>
      </c>
      <c r="D2347" t="s">
        <v>71</v>
      </c>
      <c r="E2347" s="27" t="s">
        <v>1810</v>
      </c>
      <c r="F2347" s="28" t="s">
        <v>85</v>
      </c>
      <c r="G2347" s="29">
        <v>2</v>
      </c>
      <c r="H2347" s="28">
        <v>0</v>
      </c>
      <c r="I2347" s="30">
        <f>ROUND(G2347*H2347,P4)</f>
        <v>0</v>
      </c>
      <c r="L2347" s="31">
        <v>0</v>
      </c>
      <c r="M2347" s="24">
        <f>ROUND(G2347*L2347,P4)</f>
        <v>0</v>
      </c>
      <c r="N2347" s="25" t="s">
        <v>328</v>
      </c>
      <c r="O2347" s="32">
        <f>M2347*AA2347</f>
        <v>0</v>
      </c>
      <c r="P2347" s="1">
        <v>3</v>
      </c>
      <c r="AA2347" s="1">
        <f>IF(P2347=1,$O$3,IF(P2347=2,$O$4,$O$5))</f>
        <v>0</v>
      </c>
    </row>
    <row r="2348">
      <c r="A2348" s="1" t="s">
        <v>75</v>
      </c>
      <c r="E2348" s="27" t="s">
        <v>71</v>
      </c>
    </row>
    <row r="2349">
      <c r="A2349" s="1" t="s">
        <v>76</v>
      </c>
      <c r="E2349" s="33" t="s">
        <v>1798</v>
      </c>
    </row>
    <row r="2350" ht="76.5">
      <c r="A2350" s="1" t="s">
        <v>78</v>
      </c>
      <c r="E2350" s="27" t="s">
        <v>101</v>
      </c>
    </row>
    <row r="2351">
      <c r="A2351" s="1" t="s">
        <v>69</v>
      </c>
      <c r="B2351" s="1">
        <v>9</v>
      </c>
      <c r="C2351" s="26" t="s">
        <v>1811</v>
      </c>
      <c r="D2351" t="s">
        <v>71</v>
      </c>
      <c r="E2351" s="27" t="s">
        <v>1812</v>
      </c>
      <c r="F2351" s="28" t="s">
        <v>85</v>
      </c>
      <c r="G2351" s="29">
        <v>10</v>
      </c>
      <c r="H2351" s="28">
        <v>0</v>
      </c>
      <c r="I2351" s="30">
        <f>ROUND(G2351*H2351,P4)</f>
        <v>0</v>
      </c>
      <c r="L2351" s="31">
        <v>0</v>
      </c>
      <c r="M2351" s="24">
        <f>ROUND(G2351*L2351,P4)</f>
        <v>0</v>
      </c>
      <c r="N2351" s="25" t="s">
        <v>328</v>
      </c>
      <c r="O2351" s="32">
        <f>M2351*AA2351</f>
        <v>0</v>
      </c>
      <c r="P2351" s="1">
        <v>3</v>
      </c>
      <c r="AA2351" s="1">
        <f>IF(P2351=1,$O$3,IF(P2351=2,$O$4,$O$5))</f>
        <v>0</v>
      </c>
    </row>
    <row r="2352">
      <c r="A2352" s="1" t="s">
        <v>75</v>
      </c>
      <c r="E2352" s="27" t="s">
        <v>71</v>
      </c>
    </row>
    <row r="2353">
      <c r="A2353" s="1" t="s">
        <v>76</v>
      </c>
      <c r="E2353" s="33" t="s">
        <v>1798</v>
      </c>
    </row>
    <row r="2354" ht="76.5">
      <c r="A2354" s="1" t="s">
        <v>78</v>
      </c>
      <c r="E2354" s="27" t="s">
        <v>101</v>
      </c>
    </row>
    <row r="2355">
      <c r="A2355" s="1" t="s">
        <v>69</v>
      </c>
      <c r="B2355" s="1">
        <v>10</v>
      </c>
      <c r="C2355" s="26" t="s">
        <v>1813</v>
      </c>
      <c r="D2355" t="s">
        <v>71</v>
      </c>
      <c r="E2355" s="27" t="s">
        <v>1814</v>
      </c>
      <c r="F2355" s="28" t="s">
        <v>85</v>
      </c>
      <c r="G2355" s="29">
        <v>2</v>
      </c>
      <c r="H2355" s="28">
        <v>0</v>
      </c>
      <c r="I2355" s="30">
        <f>ROUND(G2355*H2355,P4)</f>
        <v>0</v>
      </c>
      <c r="L2355" s="31">
        <v>0</v>
      </c>
      <c r="M2355" s="24">
        <f>ROUND(G2355*L2355,P4)</f>
        <v>0</v>
      </c>
      <c r="N2355" s="25" t="s">
        <v>328</v>
      </c>
      <c r="O2355" s="32">
        <f>M2355*AA2355</f>
        <v>0</v>
      </c>
      <c r="P2355" s="1">
        <v>3</v>
      </c>
      <c r="AA2355" s="1">
        <f>IF(P2355=1,$O$3,IF(P2355=2,$O$4,$O$5))</f>
        <v>0</v>
      </c>
    </row>
    <row r="2356">
      <c r="A2356" s="1" t="s">
        <v>75</v>
      </c>
      <c r="E2356" s="27" t="s">
        <v>71</v>
      </c>
    </row>
    <row r="2357">
      <c r="A2357" s="1" t="s">
        <v>76</v>
      </c>
      <c r="E2357" s="33" t="s">
        <v>1798</v>
      </c>
    </row>
    <row r="2358" ht="89.25">
      <c r="A2358" s="1" t="s">
        <v>78</v>
      </c>
      <c r="E2358" s="27" t="s">
        <v>334</v>
      </c>
    </row>
    <row r="2359">
      <c r="A2359" s="1" t="s">
        <v>69</v>
      </c>
      <c r="B2359" s="1">
        <v>11</v>
      </c>
      <c r="C2359" s="26" t="s">
        <v>1815</v>
      </c>
      <c r="D2359" t="s">
        <v>71</v>
      </c>
      <c r="E2359" s="27" t="s">
        <v>1816</v>
      </c>
      <c r="F2359" s="28" t="s">
        <v>96</v>
      </c>
      <c r="G2359" s="29">
        <v>2</v>
      </c>
      <c r="H2359" s="28">
        <v>0</v>
      </c>
      <c r="I2359" s="30">
        <f>ROUND(G2359*H2359,P4)</f>
        <v>0</v>
      </c>
      <c r="L2359" s="31">
        <v>0</v>
      </c>
      <c r="M2359" s="24">
        <f>ROUND(G2359*L2359,P4)</f>
        <v>0</v>
      </c>
      <c r="N2359" s="25" t="s">
        <v>328</v>
      </c>
      <c r="O2359" s="32">
        <f>M2359*AA2359</f>
        <v>0</v>
      </c>
      <c r="P2359" s="1">
        <v>3</v>
      </c>
      <c r="AA2359" s="1">
        <f>IF(P2359=1,$O$3,IF(P2359=2,$O$4,$O$5))</f>
        <v>0</v>
      </c>
    </row>
    <row r="2360">
      <c r="A2360" s="1" t="s">
        <v>75</v>
      </c>
      <c r="E2360" s="27" t="s">
        <v>71</v>
      </c>
    </row>
    <row r="2361">
      <c r="A2361" s="1" t="s">
        <v>76</v>
      </c>
      <c r="E2361" s="33" t="s">
        <v>1798</v>
      </c>
    </row>
    <row r="2362" ht="114.75">
      <c r="A2362" s="1" t="s">
        <v>78</v>
      </c>
      <c r="E2362" s="27" t="s">
        <v>1817</v>
      </c>
    </row>
    <row r="2363">
      <c r="A2363" s="1" t="s">
        <v>69</v>
      </c>
      <c r="B2363" s="1">
        <v>12</v>
      </c>
      <c r="C2363" s="26" t="s">
        <v>1818</v>
      </c>
      <c r="D2363" t="s">
        <v>71</v>
      </c>
      <c r="E2363" s="27" t="s">
        <v>1819</v>
      </c>
      <c r="F2363" s="28" t="s">
        <v>96</v>
      </c>
      <c r="G2363" s="29">
        <v>2</v>
      </c>
      <c r="H2363" s="28">
        <v>0</v>
      </c>
      <c r="I2363" s="30">
        <f>ROUND(G2363*H2363,P4)</f>
        <v>0</v>
      </c>
      <c r="L2363" s="31">
        <v>0</v>
      </c>
      <c r="M2363" s="24">
        <f>ROUND(G2363*L2363,P4)</f>
        <v>0</v>
      </c>
      <c r="N2363" s="25" t="s">
        <v>328</v>
      </c>
      <c r="O2363" s="32">
        <f>M2363*AA2363</f>
        <v>0</v>
      </c>
      <c r="P2363" s="1">
        <v>3</v>
      </c>
      <c r="AA2363" s="1">
        <f>IF(P2363=1,$O$3,IF(P2363=2,$O$4,$O$5))</f>
        <v>0</v>
      </c>
    </row>
    <row r="2364">
      <c r="A2364" s="1" t="s">
        <v>75</v>
      </c>
      <c r="E2364" s="27" t="s">
        <v>71</v>
      </c>
    </row>
    <row r="2365">
      <c r="A2365" s="1" t="s">
        <v>76</v>
      </c>
      <c r="E2365" s="33" t="s">
        <v>1798</v>
      </c>
    </row>
    <row r="2366" ht="114.75">
      <c r="A2366" s="1" t="s">
        <v>78</v>
      </c>
      <c r="E2366" s="27" t="s">
        <v>1817</v>
      </c>
    </row>
    <row r="2367" ht="25.5">
      <c r="A2367" s="1" t="s">
        <v>69</v>
      </c>
      <c r="B2367" s="1">
        <v>13</v>
      </c>
      <c r="C2367" s="26" t="s">
        <v>1720</v>
      </c>
      <c r="D2367" t="s">
        <v>71</v>
      </c>
      <c r="E2367" s="27" t="s">
        <v>1721</v>
      </c>
      <c r="F2367" s="28" t="s">
        <v>96</v>
      </c>
      <c r="G2367" s="29">
        <v>1</v>
      </c>
      <c r="H2367" s="28">
        <v>0</v>
      </c>
      <c r="I2367" s="30">
        <f>ROUND(G2367*H2367,P4)</f>
        <v>0</v>
      </c>
      <c r="L2367" s="31">
        <v>0</v>
      </c>
      <c r="M2367" s="24">
        <f>ROUND(G2367*L2367,P4)</f>
        <v>0</v>
      </c>
      <c r="N2367" s="25" t="s">
        <v>328</v>
      </c>
      <c r="O2367" s="32">
        <f>M2367*AA2367</f>
        <v>0</v>
      </c>
      <c r="P2367" s="1">
        <v>3</v>
      </c>
      <c r="AA2367" s="1">
        <f>IF(P2367=1,$O$3,IF(P2367=2,$O$4,$O$5))</f>
        <v>0</v>
      </c>
    </row>
    <row r="2368">
      <c r="A2368" s="1" t="s">
        <v>75</v>
      </c>
      <c r="E2368" s="27" t="s">
        <v>71</v>
      </c>
    </row>
    <row r="2369">
      <c r="A2369" s="1" t="s">
        <v>76</v>
      </c>
      <c r="E2369" s="33" t="s">
        <v>1798</v>
      </c>
    </row>
    <row r="2370" ht="102">
      <c r="A2370" s="1" t="s">
        <v>78</v>
      </c>
      <c r="E2370" s="27" t="s">
        <v>1768</v>
      </c>
    </row>
    <row r="2371">
      <c r="A2371" s="1" t="s">
        <v>69</v>
      </c>
      <c r="B2371" s="1">
        <v>14</v>
      </c>
      <c r="C2371" s="26" t="s">
        <v>1747</v>
      </c>
      <c r="D2371" t="s">
        <v>71</v>
      </c>
      <c r="E2371" s="27" t="s">
        <v>1748</v>
      </c>
      <c r="F2371" s="28" t="s">
        <v>85</v>
      </c>
      <c r="G2371" s="29">
        <v>10</v>
      </c>
      <c r="H2371" s="28">
        <v>0</v>
      </c>
      <c r="I2371" s="30">
        <f>ROUND(G2371*H2371,P4)</f>
        <v>0</v>
      </c>
      <c r="L2371" s="31">
        <v>0</v>
      </c>
      <c r="M2371" s="24">
        <f>ROUND(G2371*L2371,P4)</f>
        <v>0</v>
      </c>
      <c r="N2371" s="25" t="s">
        <v>328</v>
      </c>
      <c r="O2371" s="32">
        <f>M2371*AA2371</f>
        <v>0</v>
      </c>
      <c r="P2371" s="1">
        <v>3</v>
      </c>
      <c r="AA2371" s="1">
        <f>IF(P2371=1,$O$3,IF(P2371=2,$O$4,$O$5))</f>
        <v>0</v>
      </c>
    </row>
    <row r="2372">
      <c r="A2372" s="1" t="s">
        <v>75</v>
      </c>
      <c r="E2372" s="27" t="s">
        <v>71</v>
      </c>
    </row>
    <row r="2373">
      <c r="A2373" s="1" t="s">
        <v>76</v>
      </c>
      <c r="E2373" s="33" t="s">
        <v>1798</v>
      </c>
    </row>
    <row r="2374" ht="89.25">
      <c r="A2374" s="1" t="s">
        <v>78</v>
      </c>
      <c r="E2374" s="27" t="s">
        <v>1770</v>
      </c>
    </row>
    <row r="2375">
      <c r="A2375" s="1" t="s">
        <v>66</v>
      </c>
      <c r="C2375" s="22" t="s">
        <v>1820</v>
      </c>
      <c r="E2375" s="23" t="s">
        <v>1821</v>
      </c>
      <c r="L2375" s="24">
        <f>SUMIFS(L2376:L2387,A2376:A2387,"P")</f>
        <v>0</v>
      </c>
      <c r="M2375" s="24">
        <f>SUMIFS(M2376:M2387,A2376:A2387,"P")</f>
        <v>0</v>
      </c>
      <c r="N2375" s="25"/>
    </row>
    <row r="2376">
      <c r="A2376" s="1" t="s">
        <v>69</v>
      </c>
      <c r="B2376" s="1">
        <v>15</v>
      </c>
      <c r="C2376" s="26" t="s">
        <v>1822</v>
      </c>
      <c r="D2376" t="s">
        <v>71</v>
      </c>
      <c r="E2376" s="27" t="s">
        <v>1823</v>
      </c>
      <c r="F2376" s="28" t="s">
        <v>85</v>
      </c>
      <c r="G2376" s="29">
        <v>5</v>
      </c>
      <c r="H2376" s="28">
        <v>0</v>
      </c>
      <c r="I2376" s="30">
        <f>ROUND(G2376*H2376,P4)</f>
        <v>0</v>
      </c>
      <c r="L2376" s="31">
        <v>0</v>
      </c>
      <c r="M2376" s="24">
        <f>ROUND(G2376*L2376,P4)</f>
        <v>0</v>
      </c>
      <c r="N2376" s="25" t="s">
        <v>328</v>
      </c>
      <c r="O2376" s="32">
        <f>M2376*AA2376</f>
        <v>0</v>
      </c>
      <c r="P2376" s="1">
        <v>3</v>
      </c>
      <c r="AA2376" s="1">
        <f>IF(P2376=1,$O$3,IF(P2376=2,$O$4,$O$5))</f>
        <v>0</v>
      </c>
    </row>
    <row r="2377">
      <c r="A2377" s="1" t="s">
        <v>75</v>
      </c>
      <c r="E2377" s="27" t="s">
        <v>71</v>
      </c>
    </row>
    <row r="2378">
      <c r="A2378" s="1" t="s">
        <v>76</v>
      </c>
      <c r="E2378" s="33" t="s">
        <v>1798</v>
      </c>
    </row>
    <row r="2379" ht="114.75">
      <c r="A2379" s="1" t="s">
        <v>78</v>
      </c>
      <c r="E2379" s="27" t="s">
        <v>1824</v>
      </c>
    </row>
    <row r="2380">
      <c r="A2380" s="1" t="s">
        <v>69</v>
      </c>
      <c r="B2380" s="1">
        <v>16</v>
      </c>
      <c r="C2380" s="26" t="s">
        <v>1825</v>
      </c>
      <c r="D2380" t="s">
        <v>71</v>
      </c>
      <c r="E2380" s="27" t="s">
        <v>1826</v>
      </c>
      <c r="F2380" s="28" t="s">
        <v>96</v>
      </c>
      <c r="G2380" s="29">
        <v>2</v>
      </c>
      <c r="H2380" s="28">
        <v>0</v>
      </c>
      <c r="I2380" s="30">
        <f>ROUND(G2380*H2380,P4)</f>
        <v>0</v>
      </c>
      <c r="L2380" s="31">
        <v>0</v>
      </c>
      <c r="M2380" s="24">
        <f>ROUND(G2380*L2380,P4)</f>
        <v>0</v>
      </c>
      <c r="N2380" s="25" t="s">
        <v>328</v>
      </c>
      <c r="O2380" s="32">
        <f>M2380*AA2380</f>
        <v>0</v>
      </c>
      <c r="P2380" s="1">
        <v>3</v>
      </c>
      <c r="AA2380" s="1">
        <f>IF(P2380=1,$O$3,IF(P2380=2,$O$4,$O$5))</f>
        <v>0</v>
      </c>
    </row>
    <row r="2381">
      <c r="A2381" s="1" t="s">
        <v>75</v>
      </c>
      <c r="E2381" s="27" t="s">
        <v>71</v>
      </c>
    </row>
    <row r="2382">
      <c r="A2382" s="1" t="s">
        <v>76</v>
      </c>
      <c r="E2382" s="33" t="s">
        <v>1798</v>
      </c>
    </row>
    <row r="2383" ht="102">
      <c r="A2383" s="1" t="s">
        <v>78</v>
      </c>
      <c r="E2383" s="27" t="s">
        <v>1827</v>
      </c>
    </row>
    <row r="2384">
      <c r="A2384" s="1" t="s">
        <v>69</v>
      </c>
      <c r="B2384" s="1">
        <v>17</v>
      </c>
      <c r="C2384" s="26" t="s">
        <v>1828</v>
      </c>
      <c r="D2384" t="s">
        <v>71</v>
      </c>
      <c r="E2384" s="27" t="s">
        <v>1829</v>
      </c>
      <c r="F2384" s="28" t="s">
        <v>96</v>
      </c>
      <c r="G2384" s="29">
        <v>1</v>
      </c>
      <c r="H2384" s="28">
        <v>0</v>
      </c>
      <c r="I2384" s="30">
        <f>ROUND(G2384*H2384,P4)</f>
        <v>0</v>
      </c>
      <c r="L2384" s="31">
        <v>0</v>
      </c>
      <c r="M2384" s="24">
        <f>ROUND(G2384*L2384,P4)</f>
        <v>0</v>
      </c>
      <c r="N2384" s="25" t="s">
        <v>328</v>
      </c>
      <c r="O2384" s="32">
        <f>M2384*AA2384</f>
        <v>0</v>
      </c>
      <c r="P2384" s="1">
        <v>3</v>
      </c>
      <c r="AA2384" s="1">
        <f>IF(P2384=1,$O$3,IF(P2384=2,$O$4,$O$5))</f>
        <v>0</v>
      </c>
    </row>
    <row r="2385">
      <c r="A2385" s="1" t="s">
        <v>75</v>
      </c>
      <c r="E2385" s="27" t="s">
        <v>71</v>
      </c>
    </row>
    <row r="2386">
      <c r="A2386" s="1" t="s">
        <v>76</v>
      </c>
      <c r="E2386" s="33" t="s">
        <v>1798</v>
      </c>
    </row>
    <row r="2387" ht="102">
      <c r="A2387" s="1" t="s">
        <v>78</v>
      </c>
      <c r="E2387" s="27" t="s">
        <v>1830</v>
      </c>
    </row>
    <row r="2388">
      <c r="A2388" s="1" t="s">
        <v>66</v>
      </c>
      <c r="C2388" s="22" t="s">
        <v>1831</v>
      </c>
      <c r="E2388" s="23" t="s">
        <v>1832</v>
      </c>
      <c r="L2388" s="24">
        <f>SUMIFS(L2389:L2400,A2389:A2400,"P")</f>
        <v>0</v>
      </c>
      <c r="M2388" s="24">
        <f>SUMIFS(M2389:M2400,A2389:A2400,"P")</f>
        <v>0</v>
      </c>
      <c r="N2388" s="25"/>
    </row>
    <row r="2389">
      <c r="A2389" s="1" t="s">
        <v>69</v>
      </c>
      <c r="B2389" s="1">
        <v>18</v>
      </c>
      <c r="C2389" s="26" t="s">
        <v>1833</v>
      </c>
      <c r="D2389" t="s">
        <v>71</v>
      </c>
      <c r="E2389" s="27" t="s">
        <v>1834</v>
      </c>
      <c r="F2389" s="28" t="s">
        <v>85</v>
      </c>
      <c r="G2389" s="29">
        <v>10</v>
      </c>
      <c r="H2389" s="28">
        <v>0</v>
      </c>
      <c r="I2389" s="30">
        <f>ROUND(G2389*H2389,P4)</f>
        <v>0</v>
      </c>
      <c r="L2389" s="31">
        <v>0</v>
      </c>
      <c r="M2389" s="24">
        <f>ROUND(G2389*L2389,P4)</f>
        <v>0</v>
      </c>
      <c r="N2389" s="25" t="s">
        <v>328</v>
      </c>
      <c r="O2389" s="32">
        <f>M2389*AA2389</f>
        <v>0</v>
      </c>
      <c r="P2389" s="1">
        <v>3</v>
      </c>
      <c r="AA2389" s="1">
        <f>IF(P2389=1,$O$3,IF(P2389=2,$O$4,$O$5))</f>
        <v>0</v>
      </c>
    </row>
    <row r="2390">
      <c r="A2390" s="1" t="s">
        <v>75</v>
      </c>
      <c r="E2390" s="27" t="s">
        <v>71</v>
      </c>
    </row>
    <row r="2391">
      <c r="A2391" s="1" t="s">
        <v>76</v>
      </c>
      <c r="E2391" s="33" t="s">
        <v>1798</v>
      </c>
    </row>
    <row r="2392" ht="76.5">
      <c r="A2392" s="1" t="s">
        <v>78</v>
      </c>
      <c r="E2392" s="27" t="s">
        <v>486</v>
      </c>
    </row>
    <row r="2393" ht="25.5">
      <c r="A2393" s="1" t="s">
        <v>69</v>
      </c>
      <c r="B2393" s="1">
        <v>19</v>
      </c>
      <c r="C2393" s="26" t="s">
        <v>1835</v>
      </c>
      <c r="D2393" t="s">
        <v>71</v>
      </c>
      <c r="E2393" s="27" t="s">
        <v>1836</v>
      </c>
      <c r="F2393" s="28" t="s">
        <v>96</v>
      </c>
      <c r="G2393" s="29">
        <v>2</v>
      </c>
      <c r="H2393" s="28">
        <v>0</v>
      </c>
      <c r="I2393" s="30">
        <f>ROUND(G2393*H2393,P4)</f>
        <v>0</v>
      </c>
      <c r="L2393" s="31">
        <v>0</v>
      </c>
      <c r="M2393" s="24">
        <f>ROUND(G2393*L2393,P4)</f>
        <v>0</v>
      </c>
      <c r="N2393" s="25" t="s">
        <v>328</v>
      </c>
      <c r="O2393" s="32">
        <f>M2393*AA2393</f>
        <v>0</v>
      </c>
      <c r="P2393" s="1">
        <v>3</v>
      </c>
      <c r="AA2393" s="1">
        <f>IF(P2393=1,$O$3,IF(P2393=2,$O$4,$O$5))</f>
        <v>0</v>
      </c>
    </row>
    <row r="2394">
      <c r="A2394" s="1" t="s">
        <v>75</v>
      </c>
      <c r="E2394" s="27" t="s">
        <v>71</v>
      </c>
    </row>
    <row r="2395">
      <c r="A2395" s="1" t="s">
        <v>76</v>
      </c>
      <c r="E2395" s="33" t="s">
        <v>1798</v>
      </c>
    </row>
    <row r="2396" ht="89.25">
      <c r="A2396" s="1" t="s">
        <v>78</v>
      </c>
      <c r="E2396" s="27" t="s">
        <v>1837</v>
      </c>
    </row>
    <row r="2397">
      <c r="A2397" s="1" t="s">
        <v>69</v>
      </c>
      <c r="B2397" s="1">
        <v>20</v>
      </c>
      <c r="C2397" s="26" t="s">
        <v>1838</v>
      </c>
      <c r="D2397" t="s">
        <v>71</v>
      </c>
      <c r="E2397" s="27" t="s">
        <v>1839</v>
      </c>
      <c r="F2397" s="28" t="s">
        <v>85</v>
      </c>
      <c r="G2397" s="29">
        <v>10</v>
      </c>
      <c r="H2397" s="28">
        <v>0</v>
      </c>
      <c r="I2397" s="30">
        <f>ROUND(G2397*H2397,P4)</f>
        <v>0</v>
      </c>
      <c r="L2397" s="31">
        <v>0</v>
      </c>
      <c r="M2397" s="24">
        <f>ROUND(G2397*L2397,P4)</f>
        <v>0</v>
      </c>
      <c r="N2397" s="25" t="s">
        <v>328</v>
      </c>
      <c r="O2397" s="32">
        <f>M2397*AA2397</f>
        <v>0</v>
      </c>
      <c r="P2397" s="1">
        <v>3</v>
      </c>
      <c r="AA2397" s="1">
        <f>IF(P2397=1,$O$3,IF(P2397=2,$O$4,$O$5))</f>
        <v>0</v>
      </c>
    </row>
    <row r="2398">
      <c r="A2398" s="1" t="s">
        <v>75</v>
      </c>
      <c r="E2398" s="27" t="s">
        <v>71</v>
      </c>
    </row>
    <row r="2399">
      <c r="A2399" s="1" t="s">
        <v>76</v>
      </c>
      <c r="E2399" s="33" t="s">
        <v>1798</v>
      </c>
    </row>
    <row r="2400" ht="76.5">
      <c r="A2400" s="1" t="s">
        <v>78</v>
      </c>
      <c r="E2400" s="27" t="s">
        <v>1840</v>
      </c>
    </row>
    <row r="2401">
      <c r="A2401" s="1" t="s">
        <v>66</v>
      </c>
      <c r="C2401" s="22" t="s">
        <v>1841</v>
      </c>
      <c r="E2401" s="23" t="s">
        <v>1842</v>
      </c>
      <c r="L2401" s="24">
        <f>SUMIFS(L2402:L2405,A2402:A2405,"P")</f>
        <v>0</v>
      </c>
      <c r="M2401" s="24">
        <f>SUMIFS(M2402:M2405,A2402:A2405,"P")</f>
        <v>0</v>
      </c>
      <c r="N2401" s="25"/>
    </row>
    <row r="2402" ht="25.5">
      <c r="A2402" s="1" t="s">
        <v>69</v>
      </c>
      <c r="B2402" s="1">
        <v>21</v>
      </c>
      <c r="C2402" s="26" t="s">
        <v>1843</v>
      </c>
      <c r="D2402" t="s">
        <v>71</v>
      </c>
      <c r="E2402" s="27" t="s">
        <v>1844</v>
      </c>
      <c r="F2402" s="28" t="s">
        <v>96</v>
      </c>
      <c r="G2402" s="29">
        <v>1</v>
      </c>
      <c r="H2402" s="28">
        <v>0</v>
      </c>
      <c r="I2402" s="30">
        <f>ROUND(G2402*H2402,P4)</f>
        <v>0</v>
      </c>
      <c r="L2402" s="31">
        <v>0</v>
      </c>
      <c r="M2402" s="24">
        <f>ROUND(G2402*L2402,P4)</f>
        <v>0</v>
      </c>
      <c r="N2402" s="25" t="s">
        <v>328</v>
      </c>
      <c r="O2402" s="32">
        <f>M2402*AA2402</f>
        <v>0</v>
      </c>
      <c r="P2402" s="1">
        <v>3</v>
      </c>
      <c r="AA2402" s="1">
        <f>IF(P2402=1,$O$3,IF(P2402=2,$O$4,$O$5))</f>
        <v>0</v>
      </c>
    </row>
    <row r="2403">
      <c r="A2403" s="1" t="s">
        <v>75</v>
      </c>
      <c r="E2403" s="27" t="s">
        <v>71</v>
      </c>
    </row>
    <row r="2404">
      <c r="A2404" s="1" t="s">
        <v>76</v>
      </c>
      <c r="E2404" s="33" t="s">
        <v>1798</v>
      </c>
    </row>
    <row r="2405" ht="89.25">
      <c r="A2405" s="1" t="s">
        <v>78</v>
      </c>
      <c r="E2405" s="27" t="s">
        <v>1845</v>
      </c>
    </row>
    <row r="2406">
      <c r="A2406" s="1" t="s">
        <v>66</v>
      </c>
      <c r="C2406" s="22" t="s">
        <v>652</v>
      </c>
      <c r="E2406" s="23" t="s">
        <v>1846</v>
      </c>
      <c r="L2406" s="24">
        <f>SUMIFS(L2407:L2426,A2407:A2426,"P")</f>
        <v>0</v>
      </c>
      <c r="M2406" s="24">
        <f>SUMIFS(M2407:M2426,A2407:A2426,"P")</f>
        <v>0</v>
      </c>
      <c r="N2406" s="25"/>
    </row>
    <row r="2407">
      <c r="A2407" s="1" t="s">
        <v>69</v>
      </c>
      <c r="B2407" s="1">
        <v>22</v>
      </c>
      <c r="C2407" s="26" t="s">
        <v>1847</v>
      </c>
      <c r="D2407" t="s">
        <v>71</v>
      </c>
      <c r="E2407" s="27" t="s">
        <v>1848</v>
      </c>
      <c r="F2407" s="28" t="s">
        <v>96</v>
      </c>
      <c r="G2407" s="29">
        <v>1</v>
      </c>
      <c r="H2407" s="28">
        <v>0</v>
      </c>
      <c r="I2407" s="30">
        <f>ROUND(G2407*H2407,P4)</f>
        <v>0</v>
      </c>
      <c r="L2407" s="31">
        <v>0</v>
      </c>
      <c r="M2407" s="24">
        <f>ROUND(G2407*L2407,P4)</f>
        <v>0</v>
      </c>
      <c r="N2407" s="25" t="s">
        <v>328</v>
      </c>
      <c r="O2407" s="32">
        <f>M2407*AA2407</f>
        <v>0</v>
      </c>
      <c r="P2407" s="1">
        <v>3</v>
      </c>
      <c r="AA2407" s="1">
        <f>IF(P2407=1,$O$3,IF(P2407=2,$O$4,$O$5))</f>
        <v>0</v>
      </c>
    </row>
    <row r="2408">
      <c r="A2408" s="1" t="s">
        <v>75</v>
      </c>
      <c r="E2408" s="27" t="s">
        <v>71</v>
      </c>
    </row>
    <row r="2409">
      <c r="A2409" s="1" t="s">
        <v>76</v>
      </c>
      <c r="E2409" s="33" t="s">
        <v>1798</v>
      </c>
    </row>
    <row r="2410" ht="89.25">
      <c r="A2410" s="1" t="s">
        <v>78</v>
      </c>
      <c r="E2410" s="27" t="s">
        <v>1849</v>
      </c>
    </row>
    <row r="2411" ht="25.5">
      <c r="A2411" s="1" t="s">
        <v>69</v>
      </c>
      <c r="B2411" s="1">
        <v>23</v>
      </c>
      <c r="C2411" s="26" t="s">
        <v>1850</v>
      </c>
      <c r="D2411" t="s">
        <v>71</v>
      </c>
      <c r="E2411" s="27" t="s">
        <v>1851</v>
      </c>
      <c r="F2411" s="28" t="s">
        <v>96</v>
      </c>
      <c r="G2411" s="29">
        <v>1</v>
      </c>
      <c r="H2411" s="28">
        <v>0</v>
      </c>
      <c r="I2411" s="30">
        <f>ROUND(G2411*H2411,P4)</f>
        <v>0</v>
      </c>
      <c r="L2411" s="31">
        <v>0</v>
      </c>
      <c r="M2411" s="24">
        <f>ROUND(G2411*L2411,P4)</f>
        <v>0</v>
      </c>
      <c r="N2411" s="25" t="s">
        <v>328</v>
      </c>
      <c r="O2411" s="32">
        <f>M2411*AA2411</f>
        <v>0</v>
      </c>
      <c r="P2411" s="1">
        <v>3</v>
      </c>
      <c r="AA2411" s="1">
        <f>IF(P2411=1,$O$3,IF(P2411=2,$O$4,$O$5))</f>
        <v>0</v>
      </c>
    </row>
    <row r="2412">
      <c r="A2412" s="1" t="s">
        <v>75</v>
      </c>
      <c r="E2412" s="27" t="s">
        <v>71</v>
      </c>
    </row>
    <row r="2413">
      <c r="A2413" s="1" t="s">
        <v>76</v>
      </c>
      <c r="E2413" s="33" t="s">
        <v>1798</v>
      </c>
    </row>
    <row r="2414" ht="102">
      <c r="A2414" s="1" t="s">
        <v>78</v>
      </c>
      <c r="E2414" s="27" t="s">
        <v>1852</v>
      </c>
    </row>
    <row r="2415" ht="25.5">
      <c r="A2415" s="1" t="s">
        <v>69</v>
      </c>
      <c r="B2415" s="1">
        <v>24</v>
      </c>
      <c r="C2415" s="26" t="s">
        <v>656</v>
      </c>
      <c r="D2415" t="s">
        <v>71</v>
      </c>
      <c r="E2415" s="27" t="s">
        <v>657</v>
      </c>
      <c r="F2415" s="28" t="s">
        <v>96</v>
      </c>
      <c r="G2415" s="29">
        <v>1</v>
      </c>
      <c r="H2415" s="28">
        <v>0</v>
      </c>
      <c r="I2415" s="30">
        <f>ROUND(G2415*H2415,P4)</f>
        <v>0</v>
      </c>
      <c r="L2415" s="31">
        <v>0</v>
      </c>
      <c r="M2415" s="24">
        <f>ROUND(G2415*L2415,P4)</f>
        <v>0</v>
      </c>
      <c r="N2415" s="25" t="s">
        <v>328</v>
      </c>
      <c r="O2415" s="32">
        <f>M2415*AA2415</f>
        <v>0</v>
      </c>
      <c r="P2415" s="1">
        <v>3</v>
      </c>
      <c r="AA2415" s="1">
        <f>IF(P2415=1,$O$3,IF(P2415=2,$O$4,$O$5))</f>
        <v>0</v>
      </c>
    </row>
    <row r="2416">
      <c r="A2416" s="1" t="s">
        <v>75</v>
      </c>
      <c r="E2416" s="27" t="s">
        <v>71</v>
      </c>
    </row>
    <row r="2417">
      <c r="A2417" s="1" t="s">
        <v>76</v>
      </c>
      <c r="E2417" s="33" t="s">
        <v>1798</v>
      </c>
    </row>
    <row r="2418" ht="89.25">
      <c r="A2418" s="1" t="s">
        <v>78</v>
      </c>
      <c r="E2418" s="27" t="s">
        <v>1853</v>
      </c>
    </row>
    <row r="2419">
      <c r="A2419" s="1" t="s">
        <v>69</v>
      </c>
      <c r="B2419" s="1">
        <v>25</v>
      </c>
      <c r="C2419" s="26" t="s">
        <v>1854</v>
      </c>
      <c r="D2419" t="s">
        <v>71</v>
      </c>
      <c r="E2419" s="27" t="s">
        <v>1855</v>
      </c>
      <c r="F2419" s="28" t="s">
        <v>96</v>
      </c>
      <c r="G2419" s="29">
        <v>1</v>
      </c>
      <c r="H2419" s="28">
        <v>0</v>
      </c>
      <c r="I2419" s="30">
        <f>ROUND(G2419*H2419,P4)</f>
        <v>0</v>
      </c>
      <c r="L2419" s="31">
        <v>0</v>
      </c>
      <c r="M2419" s="24">
        <f>ROUND(G2419*L2419,P4)</f>
        <v>0</v>
      </c>
      <c r="N2419" s="25" t="s">
        <v>328</v>
      </c>
      <c r="O2419" s="32">
        <f>M2419*AA2419</f>
        <v>0</v>
      </c>
      <c r="P2419" s="1">
        <v>3</v>
      </c>
      <c r="AA2419" s="1">
        <f>IF(P2419=1,$O$3,IF(P2419=2,$O$4,$O$5))</f>
        <v>0</v>
      </c>
    </row>
    <row r="2420">
      <c r="A2420" s="1" t="s">
        <v>75</v>
      </c>
      <c r="E2420" s="27" t="s">
        <v>71</v>
      </c>
    </row>
    <row r="2421">
      <c r="A2421" s="1" t="s">
        <v>76</v>
      </c>
      <c r="E2421" s="33" t="s">
        <v>1798</v>
      </c>
    </row>
    <row r="2422" ht="76.5">
      <c r="A2422" s="1" t="s">
        <v>78</v>
      </c>
      <c r="E2422" s="27" t="s">
        <v>1856</v>
      </c>
    </row>
    <row r="2423">
      <c r="A2423" s="1" t="s">
        <v>69</v>
      </c>
      <c r="B2423" s="1">
        <v>26</v>
      </c>
      <c r="C2423" s="26" t="s">
        <v>658</v>
      </c>
      <c r="D2423" t="s">
        <v>71</v>
      </c>
      <c r="E2423" s="27" t="s">
        <v>659</v>
      </c>
      <c r="F2423" s="28" t="s">
        <v>250</v>
      </c>
      <c r="G2423" s="29">
        <v>6</v>
      </c>
      <c r="H2423" s="28">
        <v>0</v>
      </c>
      <c r="I2423" s="30">
        <f>ROUND(G2423*H2423,P4)</f>
        <v>0</v>
      </c>
      <c r="L2423" s="31">
        <v>0</v>
      </c>
      <c r="M2423" s="24">
        <f>ROUND(G2423*L2423,P4)</f>
        <v>0</v>
      </c>
      <c r="N2423" s="25" t="s">
        <v>328</v>
      </c>
      <c r="O2423" s="32">
        <f>M2423*AA2423</f>
        <v>0</v>
      </c>
      <c r="P2423" s="1">
        <v>3</v>
      </c>
      <c r="AA2423" s="1">
        <f>IF(P2423=1,$O$3,IF(P2423=2,$O$4,$O$5))</f>
        <v>0</v>
      </c>
    </row>
    <row r="2424">
      <c r="A2424" s="1" t="s">
        <v>75</v>
      </c>
      <c r="E2424" s="27" t="s">
        <v>71</v>
      </c>
    </row>
    <row r="2425">
      <c r="A2425" s="1" t="s">
        <v>76</v>
      </c>
      <c r="E2425" s="33" t="s">
        <v>1798</v>
      </c>
    </row>
    <row r="2426" ht="89.25">
      <c r="A2426" s="1" t="s">
        <v>78</v>
      </c>
      <c r="E2426" s="27" t="s">
        <v>1857</v>
      </c>
    </row>
    <row r="2427">
      <c r="A2427" s="1" t="s">
        <v>66</v>
      </c>
      <c r="C2427" s="22" t="s">
        <v>314</v>
      </c>
      <c r="E2427" s="23" t="s">
        <v>315</v>
      </c>
      <c r="L2427" s="24">
        <f>SUMIFS(L2428:L2431,A2428:A2431,"P")</f>
        <v>0</v>
      </c>
      <c r="M2427" s="24">
        <f>SUMIFS(M2428:M2431,A2428:A2431,"P")</f>
        <v>0</v>
      </c>
      <c r="N2427" s="25"/>
    </row>
    <row r="2428" ht="38.25">
      <c r="A2428" s="1" t="s">
        <v>69</v>
      </c>
      <c r="B2428" s="1">
        <v>27</v>
      </c>
      <c r="C2428" s="26" t="s">
        <v>316</v>
      </c>
      <c r="D2428" t="s">
        <v>317</v>
      </c>
      <c r="E2428" s="27" t="s">
        <v>1858</v>
      </c>
      <c r="F2428" s="28" t="s">
        <v>319</v>
      </c>
      <c r="G2428" s="29">
        <v>0.29999999999999999</v>
      </c>
      <c r="H2428" s="28">
        <v>0</v>
      </c>
      <c r="I2428" s="30">
        <f>ROUND(G2428*H2428,P4)</f>
        <v>0</v>
      </c>
      <c r="L2428" s="31">
        <v>0</v>
      </c>
      <c r="M2428" s="24">
        <f>ROUND(G2428*L2428,P4)</f>
        <v>0</v>
      </c>
      <c r="N2428" s="25" t="s">
        <v>1859</v>
      </c>
      <c r="O2428" s="32">
        <f>M2428*AA2428</f>
        <v>0</v>
      </c>
      <c r="P2428" s="1">
        <v>3</v>
      </c>
      <c r="AA2428" s="1">
        <f>IF(P2428=1,$O$3,IF(P2428=2,$O$4,$O$5))</f>
        <v>0</v>
      </c>
    </row>
    <row r="2429">
      <c r="A2429" s="1" t="s">
        <v>75</v>
      </c>
      <c r="E2429" s="27" t="s">
        <v>71</v>
      </c>
    </row>
    <row r="2430">
      <c r="A2430" s="1" t="s">
        <v>76</v>
      </c>
      <c r="E2430" s="33" t="s">
        <v>1860</v>
      </c>
    </row>
    <row r="2431" ht="89.25">
      <c r="A2431" s="1" t="s">
        <v>78</v>
      </c>
      <c r="E2431" s="27" t="s">
        <v>1008</v>
      </c>
    </row>
    <row r="2432">
      <c r="A2432" s="1" t="s">
        <v>63</v>
      </c>
      <c r="C2432" s="22" t="s">
        <v>1861</v>
      </c>
      <c r="E2432" s="23" t="s">
        <v>1862</v>
      </c>
      <c r="L2432" s="24">
        <f>L2433+L2591</f>
        <v>0</v>
      </c>
      <c r="M2432" s="24">
        <f>M2433+M2591</f>
        <v>0</v>
      </c>
      <c r="N2432" s="25"/>
    </row>
    <row r="2433">
      <c r="A2433" s="1" t="s">
        <v>1645</v>
      </c>
      <c r="C2433" s="22" t="s">
        <v>1863</v>
      </c>
      <c r="E2433" s="23" t="s">
        <v>1864</v>
      </c>
      <c r="L2433" s="24">
        <f>L2434+L2459+L2468+L2473+L2518+L2535+L2564+L2569+L2574</f>
        <v>0</v>
      </c>
      <c r="M2433" s="24">
        <f>M2434+M2459+M2468+M2473+M2518+M2535+M2564+M2569+M2574</f>
        <v>0</v>
      </c>
      <c r="N2433" s="25"/>
    </row>
    <row r="2434">
      <c r="A2434" s="1" t="s">
        <v>66</v>
      </c>
      <c r="C2434" s="22" t="s">
        <v>67</v>
      </c>
      <c r="E2434" s="23" t="s">
        <v>68</v>
      </c>
      <c r="L2434" s="24">
        <f>SUMIFS(L2435:L2458,A2435:A2458,"P")</f>
        <v>0</v>
      </c>
      <c r="M2434" s="24">
        <f>SUMIFS(M2435:M2458,A2435:A2458,"P")</f>
        <v>0</v>
      </c>
      <c r="N2434" s="25"/>
    </row>
    <row r="2435">
      <c r="A2435" s="1" t="s">
        <v>69</v>
      </c>
      <c r="B2435" s="1">
        <v>1</v>
      </c>
      <c r="C2435" s="26" t="s">
        <v>1796</v>
      </c>
      <c r="D2435" t="s">
        <v>71</v>
      </c>
      <c r="E2435" s="27" t="s">
        <v>1797</v>
      </c>
      <c r="F2435" s="28" t="s">
        <v>674</v>
      </c>
      <c r="G2435" s="29">
        <v>325</v>
      </c>
      <c r="H2435" s="28">
        <v>0</v>
      </c>
      <c r="I2435" s="30">
        <f>ROUND(G2435*H2435,P4)</f>
        <v>0</v>
      </c>
      <c r="L2435" s="31">
        <v>0</v>
      </c>
      <c r="M2435" s="24">
        <f>ROUND(G2435*L2435,P4)</f>
        <v>0</v>
      </c>
      <c r="N2435" s="25" t="s">
        <v>328</v>
      </c>
      <c r="O2435" s="32">
        <f>M2435*AA2435</f>
        <v>0</v>
      </c>
      <c r="P2435" s="1">
        <v>3</v>
      </c>
      <c r="AA2435" s="1">
        <f>IF(P2435=1,$O$3,IF(P2435=2,$O$4,$O$5))</f>
        <v>0</v>
      </c>
    </row>
    <row r="2436">
      <c r="A2436" s="1" t="s">
        <v>75</v>
      </c>
      <c r="E2436" s="27" t="s">
        <v>71</v>
      </c>
    </row>
    <row r="2437" ht="63.75">
      <c r="A2437" s="1" t="s">
        <v>76</v>
      </c>
      <c r="E2437" s="33" t="s">
        <v>1865</v>
      </c>
    </row>
    <row r="2438" ht="51">
      <c r="A2438" s="1" t="s">
        <v>78</v>
      </c>
      <c r="E2438" s="27" t="s">
        <v>1799</v>
      </c>
    </row>
    <row r="2439">
      <c r="A2439" s="1" t="s">
        <v>69</v>
      </c>
      <c r="B2439" s="1">
        <v>2</v>
      </c>
      <c r="C2439" s="26" t="s">
        <v>1800</v>
      </c>
      <c r="D2439" t="s">
        <v>71</v>
      </c>
      <c r="E2439" s="27" t="s">
        <v>1801</v>
      </c>
      <c r="F2439" s="28" t="s">
        <v>73</v>
      </c>
      <c r="G2439" s="29">
        <v>30</v>
      </c>
      <c r="H2439" s="28">
        <v>0</v>
      </c>
      <c r="I2439" s="30">
        <f>ROUND(G2439*H2439,P4)</f>
        <v>0</v>
      </c>
      <c r="L2439" s="31">
        <v>0</v>
      </c>
      <c r="M2439" s="24">
        <f>ROUND(G2439*L2439,P4)</f>
        <v>0</v>
      </c>
      <c r="N2439" s="25" t="s">
        <v>328</v>
      </c>
      <c r="O2439" s="32">
        <f>M2439*AA2439</f>
        <v>0</v>
      </c>
      <c r="P2439" s="1">
        <v>3</v>
      </c>
      <c r="AA2439" s="1">
        <f>IF(P2439=1,$O$3,IF(P2439=2,$O$4,$O$5))</f>
        <v>0</v>
      </c>
    </row>
    <row r="2440">
      <c r="A2440" s="1" t="s">
        <v>75</v>
      </c>
      <c r="E2440" s="27" t="s">
        <v>71</v>
      </c>
    </row>
    <row r="2441" ht="63.75">
      <c r="A2441" s="1" t="s">
        <v>76</v>
      </c>
      <c r="E2441" s="33" t="s">
        <v>1866</v>
      </c>
    </row>
    <row r="2442" ht="357">
      <c r="A2442" s="1" t="s">
        <v>78</v>
      </c>
      <c r="E2442" s="27" t="s">
        <v>1802</v>
      </c>
    </row>
    <row r="2443">
      <c r="A2443" s="1" t="s">
        <v>69</v>
      </c>
      <c r="B2443" s="1">
        <v>3</v>
      </c>
      <c r="C2443" s="26" t="s">
        <v>1803</v>
      </c>
      <c r="D2443" t="s">
        <v>71</v>
      </c>
      <c r="E2443" s="27" t="s">
        <v>1804</v>
      </c>
      <c r="F2443" s="28" t="s">
        <v>73</v>
      </c>
      <c r="G2443" s="29">
        <v>230</v>
      </c>
      <c r="H2443" s="28">
        <v>0</v>
      </c>
      <c r="I2443" s="30">
        <f>ROUND(G2443*H2443,P4)</f>
        <v>0</v>
      </c>
      <c r="L2443" s="31">
        <v>0</v>
      </c>
      <c r="M2443" s="24">
        <f>ROUND(G2443*L2443,P4)</f>
        <v>0</v>
      </c>
      <c r="N2443" s="25" t="s">
        <v>328</v>
      </c>
      <c r="O2443" s="32">
        <f>M2443*AA2443</f>
        <v>0</v>
      </c>
      <c r="P2443" s="1">
        <v>3</v>
      </c>
      <c r="AA2443" s="1">
        <f>IF(P2443=1,$O$3,IF(P2443=2,$O$4,$O$5))</f>
        <v>0</v>
      </c>
    </row>
    <row r="2444">
      <c r="A2444" s="1" t="s">
        <v>75</v>
      </c>
      <c r="E2444" s="27" t="s">
        <v>71</v>
      </c>
    </row>
    <row r="2445" ht="63.75">
      <c r="A2445" s="1" t="s">
        <v>76</v>
      </c>
      <c r="E2445" s="33" t="s">
        <v>1867</v>
      </c>
    </row>
    <row r="2446" ht="357">
      <c r="A2446" s="1" t="s">
        <v>78</v>
      </c>
      <c r="E2446" s="27" t="s">
        <v>1802</v>
      </c>
    </row>
    <row r="2447">
      <c r="A2447" s="1" t="s">
        <v>69</v>
      </c>
      <c r="B2447" s="1">
        <v>4</v>
      </c>
      <c r="C2447" s="26" t="s">
        <v>88</v>
      </c>
      <c r="D2447" t="s">
        <v>71</v>
      </c>
      <c r="E2447" s="27" t="s">
        <v>89</v>
      </c>
      <c r="F2447" s="28" t="s">
        <v>73</v>
      </c>
      <c r="G2447" s="29">
        <v>70</v>
      </c>
      <c r="H2447" s="28">
        <v>0</v>
      </c>
      <c r="I2447" s="30">
        <f>ROUND(G2447*H2447,P4)</f>
        <v>0</v>
      </c>
      <c r="L2447" s="31">
        <v>0</v>
      </c>
      <c r="M2447" s="24">
        <f>ROUND(G2447*L2447,P4)</f>
        <v>0</v>
      </c>
      <c r="N2447" s="25" t="s">
        <v>328</v>
      </c>
      <c r="O2447" s="32">
        <f>M2447*AA2447</f>
        <v>0</v>
      </c>
      <c r="P2447" s="1">
        <v>3</v>
      </c>
      <c r="AA2447" s="1">
        <f>IF(P2447=1,$O$3,IF(P2447=2,$O$4,$O$5))</f>
        <v>0</v>
      </c>
    </row>
    <row r="2448">
      <c r="A2448" s="1" t="s">
        <v>75</v>
      </c>
      <c r="E2448" s="27" t="s">
        <v>71</v>
      </c>
    </row>
    <row r="2449" ht="63.75">
      <c r="A2449" s="1" t="s">
        <v>76</v>
      </c>
      <c r="E2449" s="33" t="s">
        <v>1868</v>
      </c>
    </row>
    <row r="2450" ht="255">
      <c r="A2450" s="1" t="s">
        <v>78</v>
      </c>
      <c r="E2450" s="27" t="s">
        <v>91</v>
      </c>
    </row>
    <row r="2451">
      <c r="A2451" s="1" t="s">
        <v>69</v>
      </c>
      <c r="B2451" s="1">
        <v>5</v>
      </c>
      <c r="C2451" s="26" t="s">
        <v>1253</v>
      </c>
      <c r="D2451" t="s">
        <v>71</v>
      </c>
      <c r="E2451" s="27" t="s">
        <v>1254</v>
      </c>
      <c r="F2451" s="28" t="s">
        <v>73</v>
      </c>
      <c r="G2451" s="29">
        <v>74</v>
      </c>
      <c r="H2451" s="28">
        <v>0</v>
      </c>
      <c r="I2451" s="30">
        <f>ROUND(G2451*H2451,P4)</f>
        <v>0</v>
      </c>
      <c r="L2451" s="31">
        <v>0</v>
      </c>
      <c r="M2451" s="24">
        <f>ROUND(G2451*L2451,P4)</f>
        <v>0</v>
      </c>
      <c r="N2451" s="25" t="s">
        <v>328</v>
      </c>
      <c r="O2451" s="32">
        <f>M2451*AA2451</f>
        <v>0</v>
      </c>
      <c r="P2451" s="1">
        <v>3</v>
      </c>
      <c r="AA2451" s="1">
        <f>IF(P2451=1,$O$3,IF(P2451=2,$O$4,$O$5))</f>
        <v>0</v>
      </c>
    </row>
    <row r="2452">
      <c r="A2452" s="1" t="s">
        <v>75</v>
      </c>
      <c r="E2452" s="27" t="s">
        <v>71</v>
      </c>
    </row>
    <row r="2453" ht="63.75">
      <c r="A2453" s="1" t="s">
        <v>76</v>
      </c>
      <c r="E2453" s="33" t="s">
        <v>1869</v>
      </c>
    </row>
    <row r="2454" ht="255">
      <c r="A2454" s="1" t="s">
        <v>78</v>
      </c>
      <c r="E2454" s="27" t="s">
        <v>1420</v>
      </c>
    </row>
    <row r="2455">
      <c r="A2455" s="1" t="s">
        <v>69</v>
      </c>
      <c r="B2455" s="1">
        <v>6</v>
      </c>
      <c r="C2455" s="26" t="s">
        <v>1653</v>
      </c>
      <c r="D2455" t="s">
        <v>71</v>
      </c>
      <c r="E2455" s="27" t="s">
        <v>1654</v>
      </c>
      <c r="F2455" s="28" t="s">
        <v>674</v>
      </c>
      <c r="G2455" s="29">
        <v>325</v>
      </c>
      <c r="H2455" s="28">
        <v>0</v>
      </c>
      <c r="I2455" s="30">
        <f>ROUND(G2455*H2455,P4)</f>
        <v>0</v>
      </c>
      <c r="L2455" s="31">
        <v>0</v>
      </c>
      <c r="M2455" s="24">
        <f>ROUND(G2455*L2455,P4)</f>
        <v>0</v>
      </c>
      <c r="N2455" s="25" t="s">
        <v>328</v>
      </c>
      <c r="O2455" s="32">
        <f>M2455*AA2455</f>
        <v>0</v>
      </c>
      <c r="P2455" s="1">
        <v>3</v>
      </c>
      <c r="AA2455" s="1">
        <f>IF(P2455=1,$O$3,IF(P2455=2,$O$4,$O$5))</f>
        <v>0</v>
      </c>
    </row>
    <row r="2456">
      <c r="A2456" s="1" t="s">
        <v>75</v>
      </c>
      <c r="E2456" s="27" t="s">
        <v>71</v>
      </c>
    </row>
    <row r="2457" ht="63.75">
      <c r="A2457" s="1" t="s">
        <v>76</v>
      </c>
      <c r="E2457" s="33" t="s">
        <v>1865</v>
      </c>
    </row>
    <row r="2458" ht="51">
      <c r="A2458" s="1" t="s">
        <v>78</v>
      </c>
      <c r="E2458" s="27" t="s">
        <v>1764</v>
      </c>
    </row>
    <row r="2459">
      <c r="A2459" s="1" t="s">
        <v>66</v>
      </c>
      <c r="C2459" s="22" t="s">
        <v>1287</v>
      </c>
      <c r="E2459" s="23" t="s">
        <v>1486</v>
      </c>
      <c r="L2459" s="24">
        <f>SUMIFS(L2460:L2467,A2460:A2467,"P")</f>
        <v>0</v>
      </c>
      <c r="M2459" s="24">
        <f>SUMIFS(M2460:M2467,A2460:A2467,"P")</f>
        <v>0</v>
      </c>
      <c r="N2459" s="25"/>
    </row>
    <row r="2460" ht="25.5">
      <c r="A2460" s="1" t="s">
        <v>69</v>
      </c>
      <c r="B2460" s="1">
        <v>7</v>
      </c>
      <c r="C2460" s="26" t="s">
        <v>1870</v>
      </c>
      <c r="D2460" t="s">
        <v>71</v>
      </c>
      <c r="E2460" s="27" t="s">
        <v>1871</v>
      </c>
      <c r="F2460" s="28" t="s">
        <v>85</v>
      </c>
      <c r="G2460" s="29">
        <v>128</v>
      </c>
      <c r="H2460" s="28">
        <v>0</v>
      </c>
      <c r="I2460" s="30">
        <f>ROUND(G2460*H2460,P4)</f>
        <v>0</v>
      </c>
      <c r="L2460" s="31">
        <v>0</v>
      </c>
      <c r="M2460" s="24">
        <f>ROUND(G2460*L2460,P4)</f>
        <v>0</v>
      </c>
      <c r="N2460" s="25" t="s">
        <v>1859</v>
      </c>
      <c r="O2460" s="32">
        <f>M2460*AA2460</f>
        <v>0</v>
      </c>
      <c r="P2460" s="1">
        <v>3</v>
      </c>
      <c r="AA2460" s="1">
        <f>IF(P2460=1,$O$3,IF(P2460=2,$O$4,$O$5))</f>
        <v>0</v>
      </c>
    </row>
    <row r="2461">
      <c r="A2461" s="1" t="s">
        <v>75</v>
      </c>
      <c r="E2461" s="27" t="s">
        <v>71</v>
      </c>
    </row>
    <row r="2462">
      <c r="A2462" s="1" t="s">
        <v>76</v>
      </c>
      <c r="E2462" s="33" t="s">
        <v>1872</v>
      </c>
    </row>
    <row r="2463" ht="51">
      <c r="A2463" s="1" t="s">
        <v>78</v>
      </c>
      <c r="E2463" s="27" t="s">
        <v>1873</v>
      </c>
    </row>
    <row r="2464">
      <c r="A2464" s="1" t="s">
        <v>69</v>
      </c>
      <c r="B2464" s="1">
        <v>8</v>
      </c>
      <c r="C2464" s="26" t="s">
        <v>1874</v>
      </c>
      <c r="D2464" t="s">
        <v>71</v>
      </c>
      <c r="E2464" s="27" t="s">
        <v>1875</v>
      </c>
      <c r="F2464" s="28" t="s">
        <v>96</v>
      </c>
      <c r="G2464" s="29">
        <v>4</v>
      </c>
      <c r="H2464" s="28">
        <v>0</v>
      </c>
      <c r="I2464" s="30">
        <f>ROUND(G2464*H2464,P4)</f>
        <v>0</v>
      </c>
      <c r="L2464" s="31">
        <v>0</v>
      </c>
      <c r="M2464" s="24">
        <f>ROUND(G2464*L2464,P4)</f>
        <v>0</v>
      </c>
      <c r="N2464" s="25" t="s">
        <v>1859</v>
      </c>
      <c r="O2464" s="32">
        <f>M2464*AA2464</f>
        <v>0</v>
      </c>
      <c r="P2464" s="1">
        <v>3</v>
      </c>
      <c r="AA2464" s="1">
        <f>IF(P2464=1,$O$3,IF(P2464=2,$O$4,$O$5))</f>
        <v>0</v>
      </c>
    </row>
    <row r="2465">
      <c r="A2465" s="1" t="s">
        <v>75</v>
      </c>
      <c r="E2465" s="27" t="s">
        <v>71</v>
      </c>
    </row>
    <row r="2466">
      <c r="A2466" s="1" t="s">
        <v>76</v>
      </c>
      <c r="E2466" s="33" t="s">
        <v>1872</v>
      </c>
    </row>
    <row r="2467" ht="51">
      <c r="A2467" s="1" t="s">
        <v>78</v>
      </c>
      <c r="E2467" s="27" t="s">
        <v>1876</v>
      </c>
    </row>
    <row r="2468">
      <c r="A2468" s="1" t="s">
        <v>66</v>
      </c>
      <c r="C2468" s="22" t="s">
        <v>1125</v>
      </c>
      <c r="E2468" s="23" t="s">
        <v>1126</v>
      </c>
      <c r="L2468" s="24">
        <f>SUMIFS(L2469:L2472,A2469:A2472,"P")</f>
        <v>0</v>
      </c>
      <c r="M2468" s="24">
        <f>SUMIFS(M2469:M2472,A2469:A2472,"P")</f>
        <v>0</v>
      </c>
      <c r="N2468" s="25"/>
    </row>
    <row r="2469">
      <c r="A2469" s="1" t="s">
        <v>69</v>
      </c>
      <c r="B2469" s="1">
        <v>9</v>
      </c>
      <c r="C2469" s="26" t="s">
        <v>1142</v>
      </c>
      <c r="D2469" t="s">
        <v>71</v>
      </c>
      <c r="E2469" s="27" t="s">
        <v>1143</v>
      </c>
      <c r="F2469" s="28" t="s">
        <v>73</v>
      </c>
      <c r="G2469" s="29">
        <v>80</v>
      </c>
      <c r="H2469" s="28">
        <v>0</v>
      </c>
      <c r="I2469" s="30">
        <f>ROUND(G2469*H2469,P4)</f>
        <v>0</v>
      </c>
      <c r="L2469" s="31">
        <v>0</v>
      </c>
      <c r="M2469" s="24">
        <f>ROUND(G2469*L2469,P4)</f>
        <v>0</v>
      </c>
      <c r="N2469" s="25" t="s">
        <v>328</v>
      </c>
      <c r="O2469" s="32">
        <f>M2469*AA2469</f>
        <v>0</v>
      </c>
      <c r="P2469" s="1">
        <v>3</v>
      </c>
      <c r="AA2469" s="1">
        <f>IF(P2469=1,$O$3,IF(P2469=2,$O$4,$O$5))</f>
        <v>0</v>
      </c>
    </row>
    <row r="2470">
      <c r="A2470" s="1" t="s">
        <v>75</v>
      </c>
      <c r="E2470" s="27" t="s">
        <v>71</v>
      </c>
    </row>
    <row r="2471" ht="63.75">
      <c r="A2471" s="1" t="s">
        <v>76</v>
      </c>
      <c r="E2471" s="33" t="s">
        <v>1877</v>
      </c>
    </row>
    <row r="2472" ht="76.5">
      <c r="A2472" s="1" t="s">
        <v>78</v>
      </c>
      <c r="E2472" s="27" t="s">
        <v>1805</v>
      </c>
    </row>
    <row r="2473">
      <c r="A2473" s="1" t="s">
        <v>66</v>
      </c>
      <c r="C2473" s="22" t="s">
        <v>827</v>
      </c>
      <c r="E2473" s="23" t="s">
        <v>1806</v>
      </c>
      <c r="L2473" s="24">
        <f>SUMIFS(L2474:L2517,A2474:A2517,"P")</f>
        <v>0</v>
      </c>
      <c r="M2473" s="24">
        <f>SUMIFS(M2474:M2517,A2474:A2517,"P")</f>
        <v>0</v>
      </c>
      <c r="N2473" s="25"/>
    </row>
    <row r="2474" ht="25.5">
      <c r="A2474" s="1" t="s">
        <v>69</v>
      </c>
      <c r="B2474" s="1">
        <v>10</v>
      </c>
      <c r="C2474" s="26" t="s">
        <v>1807</v>
      </c>
      <c r="D2474" t="s">
        <v>71</v>
      </c>
      <c r="E2474" s="27" t="s">
        <v>1808</v>
      </c>
      <c r="F2474" s="28" t="s">
        <v>96</v>
      </c>
      <c r="G2474" s="29">
        <v>20</v>
      </c>
      <c r="H2474" s="28">
        <v>0</v>
      </c>
      <c r="I2474" s="30">
        <f>ROUND(G2474*H2474,P4)</f>
        <v>0</v>
      </c>
      <c r="L2474" s="31">
        <v>0</v>
      </c>
      <c r="M2474" s="24">
        <f>ROUND(G2474*L2474,P4)</f>
        <v>0</v>
      </c>
      <c r="N2474" s="25" t="s">
        <v>328</v>
      </c>
      <c r="O2474" s="32">
        <f>M2474*AA2474</f>
        <v>0</v>
      </c>
      <c r="P2474" s="1">
        <v>3</v>
      </c>
      <c r="AA2474" s="1">
        <f>IF(P2474=1,$O$3,IF(P2474=2,$O$4,$O$5))</f>
        <v>0</v>
      </c>
    </row>
    <row r="2475">
      <c r="A2475" s="1" t="s">
        <v>75</v>
      </c>
      <c r="E2475" s="27" t="s">
        <v>71</v>
      </c>
    </row>
    <row r="2476" ht="63.75">
      <c r="A2476" s="1" t="s">
        <v>76</v>
      </c>
      <c r="E2476" s="33" t="s">
        <v>1878</v>
      </c>
    </row>
    <row r="2477" ht="76.5">
      <c r="A2477" s="1" t="s">
        <v>78</v>
      </c>
      <c r="E2477" s="27" t="s">
        <v>97</v>
      </c>
    </row>
    <row r="2478">
      <c r="A2478" s="1" t="s">
        <v>69</v>
      </c>
      <c r="B2478" s="1">
        <v>11</v>
      </c>
      <c r="C2478" s="26" t="s">
        <v>94</v>
      </c>
      <c r="D2478" t="s">
        <v>71</v>
      </c>
      <c r="E2478" s="27" t="s">
        <v>95</v>
      </c>
      <c r="F2478" s="28" t="s">
        <v>96</v>
      </c>
      <c r="G2478" s="29">
        <v>4</v>
      </c>
      <c r="H2478" s="28">
        <v>0</v>
      </c>
      <c r="I2478" s="30">
        <f>ROUND(G2478*H2478,P4)</f>
        <v>0</v>
      </c>
      <c r="L2478" s="31">
        <v>0</v>
      </c>
      <c r="M2478" s="24">
        <f>ROUND(G2478*L2478,P4)</f>
        <v>0</v>
      </c>
      <c r="N2478" s="25" t="s">
        <v>328</v>
      </c>
      <c r="O2478" s="32">
        <f>M2478*AA2478</f>
        <v>0</v>
      </c>
      <c r="P2478" s="1">
        <v>3</v>
      </c>
      <c r="AA2478" s="1">
        <f>IF(P2478=1,$O$3,IF(P2478=2,$O$4,$O$5))</f>
        <v>0</v>
      </c>
    </row>
    <row r="2479">
      <c r="A2479" s="1" t="s">
        <v>75</v>
      </c>
      <c r="E2479" s="27" t="s">
        <v>71</v>
      </c>
    </row>
    <row r="2480" ht="51">
      <c r="A2480" s="1" t="s">
        <v>76</v>
      </c>
      <c r="E2480" s="33" t="s">
        <v>1879</v>
      </c>
    </row>
    <row r="2481" ht="76.5">
      <c r="A2481" s="1" t="s">
        <v>78</v>
      </c>
      <c r="E2481" s="27" t="s">
        <v>97</v>
      </c>
    </row>
    <row r="2482">
      <c r="A2482" s="1" t="s">
        <v>69</v>
      </c>
      <c r="B2482" s="1">
        <v>12</v>
      </c>
      <c r="C2482" s="26" t="s">
        <v>1811</v>
      </c>
      <c r="D2482" t="s">
        <v>71</v>
      </c>
      <c r="E2482" s="27" t="s">
        <v>1812</v>
      </c>
      <c r="F2482" s="28" t="s">
        <v>85</v>
      </c>
      <c r="G2482" s="29">
        <v>374</v>
      </c>
      <c r="H2482" s="28">
        <v>0</v>
      </c>
      <c r="I2482" s="30">
        <f>ROUND(G2482*H2482,P4)</f>
        <v>0</v>
      </c>
      <c r="L2482" s="31">
        <v>0</v>
      </c>
      <c r="M2482" s="24">
        <f>ROUND(G2482*L2482,P4)</f>
        <v>0</v>
      </c>
      <c r="N2482" s="25" t="s">
        <v>328</v>
      </c>
      <c r="O2482" s="32">
        <f>M2482*AA2482</f>
        <v>0</v>
      </c>
      <c r="P2482" s="1">
        <v>3</v>
      </c>
      <c r="AA2482" s="1">
        <f>IF(P2482=1,$O$3,IF(P2482=2,$O$4,$O$5))</f>
        <v>0</v>
      </c>
    </row>
    <row r="2483">
      <c r="A2483" s="1" t="s">
        <v>75</v>
      </c>
      <c r="E2483" s="27" t="s">
        <v>71</v>
      </c>
    </row>
    <row r="2484" ht="63.75">
      <c r="A2484" s="1" t="s">
        <v>76</v>
      </c>
      <c r="E2484" s="33" t="s">
        <v>1880</v>
      </c>
    </row>
    <row r="2485" ht="76.5">
      <c r="A2485" s="1" t="s">
        <v>78</v>
      </c>
      <c r="E2485" s="27" t="s">
        <v>101</v>
      </c>
    </row>
    <row r="2486">
      <c r="A2486" s="1" t="s">
        <v>69</v>
      </c>
      <c r="B2486" s="1">
        <v>13</v>
      </c>
      <c r="C2486" s="26" t="s">
        <v>332</v>
      </c>
      <c r="D2486" t="s">
        <v>71</v>
      </c>
      <c r="E2486" s="27" t="s">
        <v>333</v>
      </c>
      <c r="F2486" s="28" t="s">
        <v>85</v>
      </c>
      <c r="G2486" s="29">
        <v>315</v>
      </c>
      <c r="H2486" s="28">
        <v>0</v>
      </c>
      <c r="I2486" s="30">
        <f>ROUND(G2486*H2486,P4)</f>
        <v>0</v>
      </c>
      <c r="L2486" s="31">
        <v>0</v>
      </c>
      <c r="M2486" s="24">
        <f>ROUND(G2486*L2486,P4)</f>
        <v>0</v>
      </c>
      <c r="N2486" s="25" t="s">
        <v>328</v>
      </c>
      <c r="O2486" s="32">
        <f>M2486*AA2486</f>
        <v>0</v>
      </c>
      <c r="P2486" s="1">
        <v>3</v>
      </c>
      <c r="AA2486" s="1">
        <f>IF(P2486=1,$O$3,IF(P2486=2,$O$4,$O$5))</f>
        <v>0</v>
      </c>
    </row>
    <row r="2487">
      <c r="A2487" s="1" t="s">
        <v>75</v>
      </c>
      <c r="E2487" s="27" t="s">
        <v>71</v>
      </c>
    </row>
    <row r="2488" ht="63.75">
      <c r="A2488" s="1" t="s">
        <v>76</v>
      </c>
      <c r="E2488" s="33" t="s">
        <v>1881</v>
      </c>
    </row>
    <row r="2489" ht="89.25">
      <c r="A2489" s="1" t="s">
        <v>78</v>
      </c>
      <c r="E2489" s="27" t="s">
        <v>334</v>
      </c>
    </row>
    <row r="2490">
      <c r="A2490" s="1" t="s">
        <v>69</v>
      </c>
      <c r="B2490" s="1">
        <v>14</v>
      </c>
      <c r="C2490" s="26" t="s">
        <v>1882</v>
      </c>
      <c r="D2490" t="s">
        <v>71</v>
      </c>
      <c r="E2490" s="27" t="s">
        <v>1883</v>
      </c>
      <c r="F2490" s="28" t="s">
        <v>85</v>
      </c>
      <c r="G2490" s="29">
        <v>187</v>
      </c>
      <c r="H2490" s="28">
        <v>0</v>
      </c>
      <c r="I2490" s="30">
        <f>ROUND(G2490*H2490,P4)</f>
        <v>0</v>
      </c>
      <c r="L2490" s="31">
        <v>0</v>
      </c>
      <c r="M2490" s="24">
        <f>ROUND(G2490*L2490,P4)</f>
        <v>0</v>
      </c>
      <c r="N2490" s="25" t="s">
        <v>328</v>
      </c>
      <c r="O2490" s="32">
        <f>M2490*AA2490</f>
        <v>0</v>
      </c>
      <c r="P2490" s="1">
        <v>3</v>
      </c>
      <c r="AA2490" s="1">
        <f>IF(P2490=1,$O$3,IF(P2490=2,$O$4,$O$5))</f>
        <v>0</v>
      </c>
    </row>
    <row r="2491">
      <c r="A2491" s="1" t="s">
        <v>75</v>
      </c>
      <c r="E2491" s="27" t="s">
        <v>71</v>
      </c>
    </row>
    <row r="2492" ht="63.75">
      <c r="A2492" s="1" t="s">
        <v>76</v>
      </c>
      <c r="E2492" s="33" t="s">
        <v>1884</v>
      </c>
    </row>
    <row r="2493" ht="89.25">
      <c r="A2493" s="1" t="s">
        <v>78</v>
      </c>
      <c r="E2493" s="27" t="s">
        <v>1885</v>
      </c>
    </row>
    <row r="2494" ht="25.5">
      <c r="A2494" s="1" t="s">
        <v>69</v>
      </c>
      <c r="B2494" s="1">
        <v>15</v>
      </c>
      <c r="C2494" s="26" t="s">
        <v>351</v>
      </c>
      <c r="D2494" t="s">
        <v>71</v>
      </c>
      <c r="E2494" s="27" t="s">
        <v>352</v>
      </c>
      <c r="F2494" s="28" t="s">
        <v>96</v>
      </c>
      <c r="G2494" s="29">
        <v>58</v>
      </c>
      <c r="H2494" s="28">
        <v>0</v>
      </c>
      <c r="I2494" s="30">
        <f>ROUND(G2494*H2494,P4)</f>
        <v>0</v>
      </c>
      <c r="L2494" s="31">
        <v>0</v>
      </c>
      <c r="M2494" s="24">
        <f>ROUND(G2494*L2494,P4)</f>
        <v>0</v>
      </c>
      <c r="N2494" s="25" t="s">
        <v>328</v>
      </c>
      <c r="O2494" s="32">
        <f>M2494*AA2494</f>
        <v>0</v>
      </c>
      <c r="P2494" s="1">
        <v>3</v>
      </c>
      <c r="AA2494" s="1">
        <f>IF(P2494=1,$O$3,IF(P2494=2,$O$4,$O$5))</f>
        <v>0</v>
      </c>
    </row>
    <row r="2495">
      <c r="A2495" s="1" t="s">
        <v>75</v>
      </c>
      <c r="E2495" s="27" t="s">
        <v>71</v>
      </c>
    </row>
    <row r="2496" ht="63.75">
      <c r="A2496" s="1" t="s">
        <v>76</v>
      </c>
      <c r="E2496" s="33" t="s">
        <v>1886</v>
      </c>
    </row>
    <row r="2497" ht="38.25">
      <c r="A2497" s="1" t="s">
        <v>78</v>
      </c>
      <c r="E2497" s="27" t="s">
        <v>353</v>
      </c>
    </row>
    <row r="2498">
      <c r="A2498" s="1" t="s">
        <v>69</v>
      </c>
      <c r="B2498" s="1">
        <v>16</v>
      </c>
      <c r="C2498" s="26" t="s">
        <v>1815</v>
      </c>
      <c r="D2498" t="s">
        <v>71</v>
      </c>
      <c r="E2498" s="27" t="s">
        <v>1816</v>
      </c>
      <c r="F2498" s="28" t="s">
        <v>96</v>
      </c>
      <c r="G2498" s="29">
        <v>20</v>
      </c>
      <c r="H2498" s="28">
        <v>0</v>
      </c>
      <c r="I2498" s="30">
        <f>ROUND(G2498*H2498,P4)</f>
        <v>0</v>
      </c>
      <c r="L2498" s="31">
        <v>0</v>
      </c>
      <c r="M2498" s="24">
        <f>ROUND(G2498*L2498,P4)</f>
        <v>0</v>
      </c>
      <c r="N2498" s="25" t="s">
        <v>328</v>
      </c>
      <c r="O2498" s="32">
        <f>M2498*AA2498</f>
        <v>0</v>
      </c>
      <c r="P2498" s="1">
        <v>3</v>
      </c>
      <c r="AA2498" s="1">
        <f>IF(P2498=1,$O$3,IF(P2498=2,$O$4,$O$5))</f>
        <v>0</v>
      </c>
    </row>
    <row r="2499">
      <c r="A2499" s="1" t="s">
        <v>75</v>
      </c>
      <c r="E2499" s="27" t="s">
        <v>71</v>
      </c>
    </row>
    <row r="2500" ht="63.75">
      <c r="A2500" s="1" t="s">
        <v>76</v>
      </c>
      <c r="E2500" s="33" t="s">
        <v>1878</v>
      </c>
    </row>
    <row r="2501" ht="114.75">
      <c r="A2501" s="1" t="s">
        <v>78</v>
      </c>
      <c r="E2501" s="27" t="s">
        <v>1817</v>
      </c>
    </row>
    <row r="2502">
      <c r="A2502" s="1" t="s">
        <v>69</v>
      </c>
      <c r="B2502" s="1">
        <v>17</v>
      </c>
      <c r="C2502" s="26" t="s">
        <v>1818</v>
      </c>
      <c r="D2502" t="s">
        <v>71</v>
      </c>
      <c r="E2502" s="27" t="s">
        <v>1819</v>
      </c>
      <c r="F2502" s="28" t="s">
        <v>96</v>
      </c>
      <c r="G2502" s="29">
        <v>6</v>
      </c>
      <c r="H2502" s="28">
        <v>0</v>
      </c>
      <c r="I2502" s="30">
        <f>ROUND(G2502*H2502,P4)</f>
        <v>0</v>
      </c>
      <c r="L2502" s="31">
        <v>0</v>
      </c>
      <c r="M2502" s="24">
        <f>ROUND(G2502*L2502,P4)</f>
        <v>0</v>
      </c>
      <c r="N2502" s="25" t="s">
        <v>328</v>
      </c>
      <c r="O2502" s="32">
        <f>M2502*AA2502</f>
        <v>0</v>
      </c>
      <c r="P2502" s="1">
        <v>3</v>
      </c>
      <c r="AA2502" s="1">
        <f>IF(P2502=1,$O$3,IF(P2502=2,$O$4,$O$5))</f>
        <v>0</v>
      </c>
    </row>
    <row r="2503">
      <c r="A2503" s="1" t="s">
        <v>75</v>
      </c>
      <c r="E2503" s="27" t="s">
        <v>71</v>
      </c>
    </row>
    <row r="2504" ht="51">
      <c r="A2504" s="1" t="s">
        <v>76</v>
      </c>
      <c r="E2504" s="33" t="s">
        <v>1887</v>
      </c>
    </row>
    <row r="2505" ht="114.75">
      <c r="A2505" s="1" t="s">
        <v>78</v>
      </c>
      <c r="E2505" s="27" t="s">
        <v>1817</v>
      </c>
    </row>
    <row r="2506">
      <c r="A2506" s="1" t="s">
        <v>69</v>
      </c>
      <c r="B2506" s="1">
        <v>18</v>
      </c>
      <c r="C2506" s="26" t="s">
        <v>1747</v>
      </c>
      <c r="D2506" t="s">
        <v>71</v>
      </c>
      <c r="E2506" s="27" t="s">
        <v>1748</v>
      </c>
      <c r="F2506" s="28" t="s">
        <v>85</v>
      </c>
      <c r="G2506" s="29">
        <v>1526</v>
      </c>
      <c r="H2506" s="28">
        <v>0</v>
      </c>
      <c r="I2506" s="30">
        <f>ROUND(G2506*H2506,P4)</f>
        <v>0</v>
      </c>
      <c r="L2506" s="31">
        <v>0</v>
      </c>
      <c r="M2506" s="24">
        <f>ROUND(G2506*L2506,P4)</f>
        <v>0</v>
      </c>
      <c r="N2506" s="25" t="s">
        <v>328</v>
      </c>
      <c r="O2506" s="32">
        <f>M2506*AA2506</f>
        <v>0</v>
      </c>
      <c r="P2506" s="1">
        <v>3</v>
      </c>
      <c r="AA2506" s="1">
        <f>IF(P2506=1,$O$3,IF(P2506=2,$O$4,$O$5))</f>
        <v>0</v>
      </c>
    </row>
    <row r="2507">
      <c r="A2507" s="1" t="s">
        <v>75</v>
      </c>
      <c r="E2507" s="27" t="s">
        <v>71</v>
      </c>
    </row>
    <row r="2508" ht="63.75">
      <c r="A2508" s="1" t="s">
        <v>76</v>
      </c>
      <c r="E2508" s="33" t="s">
        <v>1888</v>
      </c>
    </row>
    <row r="2509" ht="89.25">
      <c r="A2509" s="1" t="s">
        <v>78</v>
      </c>
      <c r="E2509" s="27" t="s">
        <v>1770</v>
      </c>
    </row>
    <row r="2510">
      <c r="A2510" s="1" t="s">
        <v>69</v>
      </c>
      <c r="B2510" s="1">
        <v>19</v>
      </c>
      <c r="C2510" s="26" t="s">
        <v>1889</v>
      </c>
      <c r="D2510" t="s">
        <v>71</v>
      </c>
      <c r="E2510" s="27" t="s">
        <v>1890</v>
      </c>
      <c r="F2510" s="28" t="s">
        <v>85</v>
      </c>
      <c r="G2510" s="29">
        <v>730</v>
      </c>
      <c r="H2510" s="28">
        <v>0</v>
      </c>
      <c r="I2510" s="30">
        <f>ROUND(G2510*H2510,P4)</f>
        <v>0</v>
      </c>
      <c r="L2510" s="31">
        <v>0</v>
      </c>
      <c r="M2510" s="24">
        <f>ROUND(G2510*L2510,P4)</f>
        <v>0</v>
      </c>
      <c r="N2510" s="25" t="s">
        <v>328</v>
      </c>
      <c r="O2510" s="32">
        <f>M2510*AA2510</f>
        <v>0</v>
      </c>
      <c r="P2510" s="1">
        <v>3</v>
      </c>
      <c r="AA2510" s="1">
        <f>IF(P2510=1,$O$3,IF(P2510=2,$O$4,$O$5))</f>
        <v>0</v>
      </c>
    </row>
    <row r="2511">
      <c r="A2511" s="1" t="s">
        <v>75</v>
      </c>
      <c r="E2511" s="27" t="s">
        <v>71</v>
      </c>
    </row>
    <row r="2512" ht="63.75">
      <c r="A2512" s="1" t="s">
        <v>76</v>
      </c>
      <c r="E2512" s="33" t="s">
        <v>1891</v>
      </c>
    </row>
    <row r="2513" ht="127.5">
      <c r="A2513" s="1" t="s">
        <v>78</v>
      </c>
      <c r="E2513" s="27" t="s">
        <v>1892</v>
      </c>
    </row>
    <row r="2514">
      <c r="A2514" s="1" t="s">
        <v>69</v>
      </c>
      <c r="B2514" s="1">
        <v>20</v>
      </c>
      <c r="C2514" s="26" t="s">
        <v>1893</v>
      </c>
      <c r="D2514" t="s">
        <v>71</v>
      </c>
      <c r="E2514" s="27" t="s">
        <v>1894</v>
      </c>
      <c r="F2514" s="28" t="s">
        <v>96</v>
      </c>
      <c r="G2514" s="29">
        <v>6</v>
      </c>
      <c r="H2514" s="28">
        <v>0</v>
      </c>
      <c r="I2514" s="30">
        <f>ROUND(G2514*H2514,P4)</f>
        <v>0</v>
      </c>
      <c r="L2514" s="31">
        <v>0</v>
      </c>
      <c r="M2514" s="24">
        <f>ROUND(G2514*L2514,P4)</f>
        <v>0</v>
      </c>
      <c r="N2514" s="25" t="s">
        <v>1859</v>
      </c>
      <c r="O2514" s="32">
        <f>M2514*AA2514</f>
        <v>0</v>
      </c>
      <c r="P2514" s="1">
        <v>3</v>
      </c>
      <c r="AA2514" s="1">
        <f>IF(P2514=1,$O$3,IF(P2514=2,$O$4,$O$5))</f>
        <v>0</v>
      </c>
    </row>
    <row r="2515">
      <c r="A2515" s="1" t="s">
        <v>75</v>
      </c>
      <c r="E2515" s="27" t="s">
        <v>71</v>
      </c>
    </row>
    <row r="2516" ht="51">
      <c r="A2516" s="1" t="s">
        <v>76</v>
      </c>
      <c r="E2516" s="33" t="s">
        <v>1887</v>
      </c>
    </row>
    <row r="2517" ht="89.25">
      <c r="A2517" s="1" t="s">
        <v>78</v>
      </c>
      <c r="E2517" s="27" t="s">
        <v>1895</v>
      </c>
    </row>
    <row r="2518">
      <c r="A2518" s="1" t="s">
        <v>66</v>
      </c>
      <c r="C2518" s="22" t="s">
        <v>1831</v>
      </c>
      <c r="E2518" s="23" t="s">
        <v>1832</v>
      </c>
      <c r="L2518" s="24">
        <f>SUMIFS(L2519:L2534,A2519:A2534,"P")</f>
        <v>0</v>
      </c>
      <c r="M2518" s="24">
        <f>SUMIFS(M2519:M2534,A2519:A2534,"P")</f>
        <v>0</v>
      </c>
      <c r="N2518" s="25"/>
    </row>
    <row r="2519" ht="25.5">
      <c r="A2519" s="1" t="s">
        <v>69</v>
      </c>
      <c r="B2519" s="1">
        <v>21</v>
      </c>
      <c r="C2519" s="26" t="s">
        <v>1896</v>
      </c>
      <c r="D2519" t="s">
        <v>71</v>
      </c>
      <c r="E2519" s="27" t="s">
        <v>1897</v>
      </c>
      <c r="F2519" s="28" t="s">
        <v>85</v>
      </c>
      <c r="G2519" s="29">
        <v>792</v>
      </c>
      <c r="H2519" s="28">
        <v>0</v>
      </c>
      <c r="I2519" s="30">
        <f>ROUND(G2519*H2519,P4)</f>
        <v>0</v>
      </c>
      <c r="L2519" s="31">
        <v>0</v>
      </c>
      <c r="M2519" s="24">
        <f>ROUND(G2519*L2519,P4)</f>
        <v>0</v>
      </c>
      <c r="N2519" s="25" t="s">
        <v>328</v>
      </c>
      <c r="O2519" s="32">
        <f>M2519*AA2519</f>
        <v>0</v>
      </c>
      <c r="P2519" s="1">
        <v>3</v>
      </c>
      <c r="AA2519" s="1">
        <f>IF(P2519=1,$O$3,IF(P2519=2,$O$4,$O$5))</f>
        <v>0</v>
      </c>
    </row>
    <row r="2520">
      <c r="A2520" s="1" t="s">
        <v>75</v>
      </c>
      <c r="E2520" s="27" t="s">
        <v>71</v>
      </c>
    </row>
    <row r="2521" ht="63.75">
      <c r="A2521" s="1" t="s">
        <v>76</v>
      </c>
      <c r="E2521" s="33" t="s">
        <v>1898</v>
      </c>
    </row>
    <row r="2522" ht="76.5">
      <c r="A2522" s="1" t="s">
        <v>78</v>
      </c>
      <c r="E2522" s="27" t="s">
        <v>486</v>
      </c>
    </row>
    <row r="2523">
      <c r="A2523" s="1" t="s">
        <v>69</v>
      </c>
      <c r="B2523" s="1">
        <v>22</v>
      </c>
      <c r="C2523" s="26" t="s">
        <v>1899</v>
      </c>
      <c r="D2523" t="s">
        <v>71</v>
      </c>
      <c r="E2523" s="27" t="s">
        <v>1900</v>
      </c>
      <c r="F2523" s="28" t="s">
        <v>96</v>
      </c>
      <c r="G2523" s="29">
        <v>10</v>
      </c>
      <c r="H2523" s="28">
        <v>0</v>
      </c>
      <c r="I2523" s="30">
        <f>ROUND(G2523*H2523,P4)</f>
        <v>0</v>
      </c>
      <c r="L2523" s="31">
        <v>0</v>
      </c>
      <c r="M2523" s="24">
        <f>ROUND(G2523*L2523,P4)</f>
        <v>0</v>
      </c>
      <c r="N2523" s="25" t="s">
        <v>328</v>
      </c>
      <c r="O2523" s="32">
        <f>M2523*AA2523</f>
        <v>0</v>
      </c>
      <c r="P2523" s="1">
        <v>3</v>
      </c>
      <c r="AA2523" s="1">
        <f>IF(P2523=1,$O$3,IF(P2523=2,$O$4,$O$5))</f>
        <v>0</v>
      </c>
    </row>
    <row r="2524">
      <c r="A2524" s="1" t="s">
        <v>75</v>
      </c>
      <c r="E2524" s="27" t="s">
        <v>71</v>
      </c>
    </row>
    <row r="2525" ht="63.75">
      <c r="A2525" s="1" t="s">
        <v>76</v>
      </c>
      <c r="E2525" s="33" t="s">
        <v>1901</v>
      </c>
    </row>
    <row r="2526" ht="89.25">
      <c r="A2526" s="1" t="s">
        <v>78</v>
      </c>
      <c r="E2526" s="27" t="s">
        <v>1837</v>
      </c>
    </row>
    <row r="2527">
      <c r="A2527" s="1" t="s">
        <v>69</v>
      </c>
      <c r="B2527" s="1">
        <v>23</v>
      </c>
      <c r="C2527" s="26" t="s">
        <v>1838</v>
      </c>
      <c r="D2527" t="s">
        <v>71</v>
      </c>
      <c r="E2527" s="27" t="s">
        <v>1839</v>
      </c>
      <c r="F2527" s="28" t="s">
        <v>85</v>
      </c>
      <c r="G2527" s="29">
        <v>792</v>
      </c>
      <c r="H2527" s="28">
        <v>0</v>
      </c>
      <c r="I2527" s="30">
        <f>ROUND(G2527*H2527,P4)</f>
        <v>0</v>
      </c>
      <c r="L2527" s="31">
        <v>0</v>
      </c>
      <c r="M2527" s="24">
        <f>ROUND(G2527*L2527,P4)</f>
        <v>0</v>
      </c>
      <c r="N2527" s="25" t="s">
        <v>328</v>
      </c>
      <c r="O2527" s="32">
        <f>M2527*AA2527</f>
        <v>0</v>
      </c>
      <c r="P2527" s="1">
        <v>3</v>
      </c>
      <c r="AA2527" s="1">
        <f>IF(P2527=1,$O$3,IF(P2527=2,$O$4,$O$5))</f>
        <v>0</v>
      </c>
    </row>
    <row r="2528">
      <c r="A2528" s="1" t="s">
        <v>75</v>
      </c>
      <c r="E2528" s="27" t="s">
        <v>71</v>
      </c>
    </row>
    <row r="2529" ht="63.75">
      <c r="A2529" s="1" t="s">
        <v>76</v>
      </c>
      <c r="E2529" s="33" t="s">
        <v>1898</v>
      </c>
    </row>
    <row r="2530" ht="76.5">
      <c r="A2530" s="1" t="s">
        <v>78</v>
      </c>
      <c r="E2530" s="27" t="s">
        <v>1840</v>
      </c>
    </row>
    <row r="2531">
      <c r="A2531" s="1" t="s">
        <v>69</v>
      </c>
      <c r="B2531" s="1">
        <v>24</v>
      </c>
      <c r="C2531" s="26" t="s">
        <v>1902</v>
      </c>
      <c r="D2531" t="s">
        <v>71</v>
      </c>
      <c r="E2531" s="27" t="s">
        <v>1903</v>
      </c>
      <c r="F2531" s="28" t="s">
        <v>85</v>
      </c>
      <c r="G2531" s="29">
        <v>730</v>
      </c>
      <c r="H2531" s="28">
        <v>0</v>
      </c>
      <c r="I2531" s="30">
        <f>ROUND(G2531*H2531,P4)</f>
        <v>0</v>
      </c>
      <c r="L2531" s="31">
        <v>0</v>
      </c>
      <c r="M2531" s="24">
        <f>ROUND(G2531*L2531,P4)</f>
        <v>0</v>
      </c>
      <c r="N2531" s="25" t="s">
        <v>328</v>
      </c>
      <c r="O2531" s="32">
        <f>M2531*AA2531</f>
        <v>0</v>
      </c>
      <c r="P2531" s="1">
        <v>3</v>
      </c>
      <c r="AA2531" s="1">
        <f>IF(P2531=1,$O$3,IF(P2531=2,$O$4,$O$5))</f>
        <v>0</v>
      </c>
    </row>
    <row r="2532">
      <c r="A2532" s="1" t="s">
        <v>75</v>
      </c>
      <c r="E2532" s="27" t="s">
        <v>71</v>
      </c>
    </row>
    <row r="2533" ht="63.75">
      <c r="A2533" s="1" t="s">
        <v>76</v>
      </c>
      <c r="E2533" s="33" t="s">
        <v>1891</v>
      </c>
    </row>
    <row r="2534" ht="114.75">
      <c r="A2534" s="1" t="s">
        <v>78</v>
      </c>
      <c r="E2534" s="27" t="s">
        <v>1904</v>
      </c>
    </row>
    <row r="2535">
      <c r="A2535" s="1" t="s">
        <v>66</v>
      </c>
      <c r="C2535" s="22" t="s">
        <v>652</v>
      </c>
      <c r="E2535" s="23" t="s">
        <v>1846</v>
      </c>
      <c r="L2535" s="24">
        <f>SUMIFS(L2536:L2563,A2536:A2563,"P")</f>
        <v>0</v>
      </c>
      <c r="M2535" s="24">
        <f>SUMIFS(M2536:M2563,A2536:A2563,"P")</f>
        <v>0</v>
      </c>
      <c r="N2535" s="25"/>
    </row>
    <row r="2536" ht="25.5">
      <c r="A2536" s="1" t="s">
        <v>69</v>
      </c>
      <c r="B2536" s="1">
        <v>25</v>
      </c>
      <c r="C2536" s="26" t="s">
        <v>654</v>
      </c>
      <c r="D2536" t="s">
        <v>71</v>
      </c>
      <c r="E2536" s="27" t="s">
        <v>655</v>
      </c>
      <c r="F2536" s="28" t="s">
        <v>96</v>
      </c>
      <c r="G2536" s="29">
        <v>1</v>
      </c>
      <c r="H2536" s="28">
        <v>0</v>
      </c>
      <c r="I2536" s="30">
        <f>ROUND(G2536*H2536,P4)</f>
        <v>0</v>
      </c>
      <c r="L2536" s="31">
        <v>0</v>
      </c>
      <c r="M2536" s="24">
        <f>ROUND(G2536*L2536,P4)</f>
        <v>0</v>
      </c>
      <c r="N2536" s="25" t="s">
        <v>328</v>
      </c>
      <c r="O2536" s="32">
        <f>M2536*AA2536</f>
        <v>0</v>
      </c>
      <c r="P2536" s="1">
        <v>3</v>
      </c>
      <c r="AA2536" s="1">
        <f>IF(P2536=1,$O$3,IF(P2536=2,$O$4,$O$5))</f>
        <v>0</v>
      </c>
    </row>
    <row r="2537">
      <c r="A2537" s="1" t="s">
        <v>75</v>
      </c>
      <c r="E2537" s="27" t="s">
        <v>71</v>
      </c>
    </row>
    <row r="2538" ht="51">
      <c r="A2538" s="1" t="s">
        <v>76</v>
      </c>
      <c r="E2538" s="33" t="s">
        <v>1905</v>
      </c>
    </row>
    <row r="2539" ht="102">
      <c r="A2539" s="1" t="s">
        <v>78</v>
      </c>
      <c r="E2539" s="27" t="s">
        <v>1852</v>
      </c>
    </row>
    <row r="2540" ht="38.25">
      <c r="A2540" s="1" t="s">
        <v>69</v>
      </c>
      <c r="B2540" s="1">
        <v>26</v>
      </c>
      <c r="C2540" s="26" t="s">
        <v>1906</v>
      </c>
      <c r="D2540" t="s">
        <v>71</v>
      </c>
      <c r="E2540" s="27" t="s">
        <v>1907</v>
      </c>
      <c r="F2540" s="28" t="s">
        <v>96</v>
      </c>
      <c r="G2540" s="29">
        <v>4</v>
      </c>
      <c r="H2540" s="28">
        <v>0</v>
      </c>
      <c r="I2540" s="30">
        <f>ROUND(G2540*H2540,P4)</f>
        <v>0</v>
      </c>
      <c r="L2540" s="31">
        <v>0</v>
      </c>
      <c r="M2540" s="24">
        <f>ROUND(G2540*L2540,P4)</f>
        <v>0</v>
      </c>
      <c r="N2540" s="25" t="s">
        <v>328</v>
      </c>
      <c r="O2540" s="32">
        <f>M2540*AA2540</f>
        <v>0</v>
      </c>
      <c r="P2540" s="1">
        <v>3</v>
      </c>
      <c r="AA2540" s="1">
        <f>IF(P2540=1,$O$3,IF(P2540=2,$O$4,$O$5))</f>
        <v>0</v>
      </c>
    </row>
    <row r="2541">
      <c r="A2541" s="1" t="s">
        <v>75</v>
      </c>
      <c r="E2541" s="27" t="s">
        <v>71</v>
      </c>
    </row>
    <row r="2542" ht="51">
      <c r="A2542" s="1" t="s">
        <v>76</v>
      </c>
      <c r="E2542" s="33" t="s">
        <v>1879</v>
      </c>
    </row>
    <row r="2543" ht="102">
      <c r="A2543" s="1" t="s">
        <v>78</v>
      </c>
      <c r="E2543" s="27" t="s">
        <v>1852</v>
      </c>
    </row>
    <row r="2544" ht="25.5">
      <c r="A2544" s="1" t="s">
        <v>69</v>
      </c>
      <c r="B2544" s="1">
        <v>27</v>
      </c>
      <c r="C2544" s="26" t="s">
        <v>656</v>
      </c>
      <c r="D2544" t="s">
        <v>71</v>
      </c>
      <c r="E2544" s="27" t="s">
        <v>657</v>
      </c>
      <c r="F2544" s="28" t="s">
        <v>96</v>
      </c>
      <c r="G2544" s="29">
        <v>1</v>
      </c>
      <c r="H2544" s="28">
        <v>0</v>
      </c>
      <c r="I2544" s="30">
        <f>ROUND(G2544*H2544,P4)</f>
        <v>0</v>
      </c>
      <c r="L2544" s="31">
        <v>0</v>
      </c>
      <c r="M2544" s="24">
        <f>ROUND(G2544*L2544,P4)</f>
        <v>0</v>
      </c>
      <c r="N2544" s="25" t="s">
        <v>328</v>
      </c>
      <c r="O2544" s="32">
        <f>M2544*AA2544</f>
        <v>0</v>
      </c>
      <c r="P2544" s="1">
        <v>3</v>
      </c>
      <c r="AA2544" s="1">
        <f>IF(P2544=1,$O$3,IF(P2544=2,$O$4,$O$5))</f>
        <v>0</v>
      </c>
    </row>
    <row r="2545">
      <c r="A2545" s="1" t="s">
        <v>75</v>
      </c>
      <c r="E2545" s="27" t="s">
        <v>71</v>
      </c>
    </row>
    <row r="2546" ht="51">
      <c r="A2546" s="1" t="s">
        <v>76</v>
      </c>
      <c r="E2546" s="33" t="s">
        <v>1905</v>
      </c>
    </row>
    <row r="2547" ht="89.25">
      <c r="A2547" s="1" t="s">
        <v>78</v>
      </c>
      <c r="E2547" s="27" t="s">
        <v>1853</v>
      </c>
    </row>
    <row r="2548">
      <c r="A2548" s="1" t="s">
        <v>69</v>
      </c>
      <c r="B2548" s="1">
        <v>28</v>
      </c>
      <c r="C2548" s="26" t="s">
        <v>1908</v>
      </c>
      <c r="D2548" t="s">
        <v>71</v>
      </c>
      <c r="E2548" s="27" t="s">
        <v>1909</v>
      </c>
      <c r="F2548" s="28" t="s">
        <v>96</v>
      </c>
      <c r="G2548" s="29">
        <v>4</v>
      </c>
      <c r="H2548" s="28">
        <v>0</v>
      </c>
      <c r="I2548" s="30">
        <f>ROUND(G2548*H2548,P4)</f>
        <v>0</v>
      </c>
      <c r="L2548" s="31">
        <v>0</v>
      </c>
      <c r="M2548" s="24">
        <f>ROUND(G2548*L2548,P4)</f>
        <v>0</v>
      </c>
      <c r="N2548" s="25" t="s">
        <v>328</v>
      </c>
      <c r="O2548" s="32">
        <f>M2548*AA2548</f>
        <v>0</v>
      </c>
      <c r="P2548" s="1">
        <v>3</v>
      </c>
      <c r="AA2548" s="1">
        <f>IF(P2548=1,$O$3,IF(P2548=2,$O$4,$O$5))</f>
        <v>0</v>
      </c>
    </row>
    <row r="2549">
      <c r="A2549" s="1" t="s">
        <v>75</v>
      </c>
      <c r="E2549" s="27" t="s">
        <v>71</v>
      </c>
    </row>
    <row r="2550" ht="51">
      <c r="A2550" s="1" t="s">
        <v>76</v>
      </c>
      <c r="E2550" s="33" t="s">
        <v>1879</v>
      </c>
    </row>
    <row r="2551" ht="76.5">
      <c r="A2551" s="1" t="s">
        <v>78</v>
      </c>
      <c r="E2551" s="27" t="s">
        <v>1856</v>
      </c>
    </row>
    <row r="2552">
      <c r="A2552" s="1" t="s">
        <v>69</v>
      </c>
      <c r="B2552" s="1">
        <v>29</v>
      </c>
      <c r="C2552" s="26" t="s">
        <v>658</v>
      </c>
      <c r="D2552" t="s">
        <v>71</v>
      </c>
      <c r="E2552" s="27" t="s">
        <v>659</v>
      </c>
      <c r="F2552" s="28" t="s">
        <v>250</v>
      </c>
      <c r="G2552" s="29">
        <v>12</v>
      </c>
      <c r="H2552" s="28">
        <v>0</v>
      </c>
      <c r="I2552" s="30">
        <f>ROUND(G2552*H2552,P4)</f>
        <v>0</v>
      </c>
      <c r="L2552" s="31">
        <v>0</v>
      </c>
      <c r="M2552" s="24">
        <f>ROUND(G2552*L2552,P4)</f>
        <v>0</v>
      </c>
      <c r="N2552" s="25" t="s">
        <v>328</v>
      </c>
      <c r="O2552" s="32">
        <f>M2552*AA2552</f>
        <v>0</v>
      </c>
      <c r="P2552" s="1">
        <v>3</v>
      </c>
      <c r="AA2552" s="1">
        <f>IF(P2552=1,$O$3,IF(P2552=2,$O$4,$O$5))</f>
        <v>0</v>
      </c>
    </row>
    <row r="2553">
      <c r="A2553" s="1" t="s">
        <v>75</v>
      </c>
      <c r="E2553" s="27" t="s">
        <v>71</v>
      </c>
    </row>
    <row r="2554" ht="63.75">
      <c r="A2554" s="1" t="s">
        <v>76</v>
      </c>
      <c r="E2554" s="33" t="s">
        <v>1910</v>
      </c>
    </row>
    <row r="2555" ht="89.25">
      <c r="A2555" s="1" t="s">
        <v>78</v>
      </c>
      <c r="E2555" s="27" t="s">
        <v>1857</v>
      </c>
    </row>
    <row r="2556">
      <c r="A2556" s="1" t="s">
        <v>69</v>
      </c>
      <c r="B2556" s="1">
        <v>30</v>
      </c>
      <c r="C2556" s="26" t="s">
        <v>1911</v>
      </c>
      <c r="D2556" t="s">
        <v>71</v>
      </c>
      <c r="E2556" s="27" t="s">
        <v>1912</v>
      </c>
      <c r="F2556" s="28" t="s">
        <v>250</v>
      </c>
      <c r="G2556" s="29">
        <v>24</v>
      </c>
      <c r="H2556" s="28">
        <v>0</v>
      </c>
      <c r="I2556" s="30">
        <f>ROUND(G2556*H2556,P4)</f>
        <v>0</v>
      </c>
      <c r="L2556" s="31">
        <v>0</v>
      </c>
      <c r="M2556" s="24">
        <f>ROUND(G2556*L2556,P4)</f>
        <v>0</v>
      </c>
      <c r="N2556" s="25" t="s">
        <v>328</v>
      </c>
      <c r="O2556" s="32">
        <f>M2556*AA2556</f>
        <v>0</v>
      </c>
      <c r="P2556" s="1">
        <v>3</v>
      </c>
      <c r="AA2556" s="1">
        <f>IF(P2556=1,$O$3,IF(P2556=2,$O$4,$O$5))</f>
        <v>0</v>
      </c>
    </row>
    <row r="2557">
      <c r="A2557" s="1" t="s">
        <v>75</v>
      </c>
      <c r="E2557" s="27" t="s">
        <v>71</v>
      </c>
    </row>
    <row r="2558" ht="63.75">
      <c r="A2558" s="1" t="s">
        <v>76</v>
      </c>
      <c r="E2558" s="33" t="s">
        <v>1913</v>
      </c>
    </row>
    <row r="2559" ht="89.25">
      <c r="A2559" s="1" t="s">
        <v>78</v>
      </c>
      <c r="E2559" s="27" t="s">
        <v>1914</v>
      </c>
    </row>
    <row r="2560">
      <c r="A2560" s="1" t="s">
        <v>69</v>
      </c>
      <c r="B2560" s="1">
        <v>31</v>
      </c>
      <c r="C2560" s="26" t="s">
        <v>1915</v>
      </c>
      <c r="D2560" t="s">
        <v>71</v>
      </c>
      <c r="E2560" s="27" t="s">
        <v>1916</v>
      </c>
      <c r="F2560" s="28" t="s">
        <v>250</v>
      </c>
      <c r="G2560" s="29">
        <v>6</v>
      </c>
      <c r="H2560" s="28">
        <v>0</v>
      </c>
      <c r="I2560" s="30">
        <f>ROUND(G2560*H2560,P4)</f>
        <v>0</v>
      </c>
      <c r="L2560" s="31">
        <v>0</v>
      </c>
      <c r="M2560" s="24">
        <f>ROUND(G2560*L2560,P4)</f>
        <v>0</v>
      </c>
      <c r="N2560" s="25" t="s">
        <v>328</v>
      </c>
      <c r="O2560" s="32">
        <f>M2560*AA2560</f>
        <v>0</v>
      </c>
      <c r="P2560" s="1">
        <v>3</v>
      </c>
      <c r="AA2560" s="1">
        <f>IF(P2560=1,$O$3,IF(P2560=2,$O$4,$O$5))</f>
        <v>0</v>
      </c>
    </row>
    <row r="2561">
      <c r="A2561" s="1" t="s">
        <v>75</v>
      </c>
      <c r="E2561" s="27" t="s">
        <v>71</v>
      </c>
    </row>
    <row r="2562" ht="51">
      <c r="A2562" s="1" t="s">
        <v>76</v>
      </c>
      <c r="E2562" s="33" t="s">
        <v>1887</v>
      </c>
    </row>
    <row r="2563" ht="89.25">
      <c r="A2563" s="1" t="s">
        <v>78</v>
      </c>
      <c r="E2563" s="27" t="s">
        <v>1917</v>
      </c>
    </row>
    <row r="2564">
      <c r="A2564" s="1" t="s">
        <v>66</v>
      </c>
      <c r="C2564" s="22" t="s">
        <v>302</v>
      </c>
      <c r="E2564" s="23" t="s">
        <v>303</v>
      </c>
      <c r="L2564" s="24">
        <f>SUMIFS(L2565:L2568,A2565:A2568,"P")</f>
        <v>0</v>
      </c>
      <c r="M2564" s="24">
        <f>SUMIFS(M2565:M2568,A2565:A2568,"P")</f>
        <v>0</v>
      </c>
      <c r="N2564" s="25"/>
    </row>
    <row r="2565">
      <c r="A2565" s="1" t="s">
        <v>69</v>
      </c>
      <c r="B2565" s="1">
        <v>32</v>
      </c>
      <c r="C2565" s="26" t="s">
        <v>1918</v>
      </c>
      <c r="D2565" t="s">
        <v>71</v>
      </c>
      <c r="E2565" s="27" t="s">
        <v>1919</v>
      </c>
      <c r="F2565" s="28" t="s">
        <v>73</v>
      </c>
      <c r="G2565" s="29">
        <v>8</v>
      </c>
      <c r="H2565" s="28">
        <v>0</v>
      </c>
      <c r="I2565" s="30">
        <f>ROUND(G2565*H2565,P4)</f>
        <v>0</v>
      </c>
      <c r="L2565" s="31">
        <v>0</v>
      </c>
      <c r="M2565" s="24">
        <f>ROUND(G2565*L2565,P4)</f>
        <v>0</v>
      </c>
      <c r="N2565" s="25" t="s">
        <v>328</v>
      </c>
      <c r="O2565" s="32">
        <f>M2565*AA2565</f>
        <v>0</v>
      </c>
      <c r="P2565" s="1">
        <v>3</v>
      </c>
      <c r="AA2565" s="1">
        <f>IF(P2565=1,$O$3,IF(P2565=2,$O$4,$O$5))</f>
        <v>0</v>
      </c>
    </row>
    <row r="2566">
      <c r="A2566" s="1" t="s">
        <v>75</v>
      </c>
      <c r="E2566" s="27" t="s">
        <v>71</v>
      </c>
    </row>
    <row r="2567" ht="51">
      <c r="A2567" s="1" t="s">
        <v>76</v>
      </c>
      <c r="E2567" s="33" t="s">
        <v>1920</v>
      </c>
    </row>
    <row r="2568" ht="395.25">
      <c r="A2568" s="1" t="s">
        <v>78</v>
      </c>
      <c r="E2568" s="27" t="s">
        <v>1921</v>
      </c>
    </row>
    <row r="2569">
      <c r="A2569" s="1" t="s">
        <v>66</v>
      </c>
      <c r="C2569" s="22" t="s">
        <v>1922</v>
      </c>
      <c r="E2569" s="23" t="s">
        <v>1609</v>
      </c>
      <c r="L2569" s="24">
        <f>SUMIFS(L2570:L2573,A2570:A2573,"P")</f>
        <v>0</v>
      </c>
      <c r="M2569" s="24">
        <f>SUMIFS(M2570:M2573,A2570:A2573,"P")</f>
        <v>0</v>
      </c>
      <c r="N2569" s="25"/>
    </row>
    <row r="2570">
      <c r="A2570" s="1" t="s">
        <v>69</v>
      </c>
      <c r="B2570" s="1">
        <v>33</v>
      </c>
      <c r="C2570" s="26" t="s">
        <v>1629</v>
      </c>
      <c r="D2570" t="s">
        <v>71</v>
      </c>
      <c r="E2570" s="27" t="s">
        <v>1630</v>
      </c>
      <c r="F2570" s="28" t="s">
        <v>73</v>
      </c>
      <c r="G2570" s="29">
        <v>2</v>
      </c>
      <c r="H2570" s="28">
        <v>0</v>
      </c>
      <c r="I2570" s="30">
        <f>ROUND(G2570*H2570,P4)</f>
        <v>0</v>
      </c>
      <c r="L2570" s="31">
        <v>0</v>
      </c>
      <c r="M2570" s="24">
        <f>ROUND(G2570*L2570,P4)</f>
        <v>0</v>
      </c>
      <c r="N2570" s="25" t="s">
        <v>328</v>
      </c>
      <c r="O2570" s="32">
        <f>M2570*AA2570</f>
        <v>0</v>
      </c>
      <c r="P2570" s="1">
        <v>3</v>
      </c>
      <c r="AA2570" s="1">
        <f>IF(P2570=1,$O$3,IF(P2570=2,$O$4,$O$5))</f>
        <v>0</v>
      </c>
    </row>
    <row r="2571">
      <c r="A2571" s="1" t="s">
        <v>75</v>
      </c>
      <c r="E2571" s="27" t="s">
        <v>71</v>
      </c>
    </row>
    <row r="2572" ht="51">
      <c r="A2572" s="1" t="s">
        <v>76</v>
      </c>
      <c r="E2572" s="33" t="s">
        <v>1923</v>
      </c>
    </row>
    <row r="2573" ht="140.25">
      <c r="A2573" s="1" t="s">
        <v>78</v>
      </c>
      <c r="E2573" s="27" t="s">
        <v>1924</v>
      </c>
    </row>
    <row r="2574">
      <c r="A2574" s="1" t="s">
        <v>66</v>
      </c>
      <c r="C2574" s="22" t="s">
        <v>314</v>
      </c>
      <c r="E2574" s="23" t="s">
        <v>315</v>
      </c>
      <c r="L2574" s="24">
        <f>SUMIFS(L2575:L2590,A2575:A2590,"P")</f>
        <v>0</v>
      </c>
      <c r="M2574" s="24">
        <f>SUMIFS(M2575:M2590,A2575:A2590,"P")</f>
        <v>0</v>
      </c>
      <c r="N2574" s="25"/>
    </row>
    <row r="2575" ht="38.25">
      <c r="A2575" s="1" t="s">
        <v>69</v>
      </c>
      <c r="B2575" s="1">
        <v>34</v>
      </c>
      <c r="C2575" s="26" t="s">
        <v>316</v>
      </c>
      <c r="D2575" t="s">
        <v>317</v>
      </c>
      <c r="E2575" s="27" t="s">
        <v>1858</v>
      </c>
      <c r="F2575" s="28" t="s">
        <v>319</v>
      </c>
      <c r="G2575" s="29">
        <v>350</v>
      </c>
      <c r="H2575" s="28">
        <v>0</v>
      </c>
      <c r="I2575" s="30">
        <f>ROUND(G2575*H2575,P4)</f>
        <v>0</v>
      </c>
      <c r="L2575" s="31">
        <v>0</v>
      </c>
      <c r="M2575" s="24">
        <f>ROUND(G2575*L2575,P4)</f>
        <v>0</v>
      </c>
      <c r="N2575" s="25" t="s">
        <v>1859</v>
      </c>
      <c r="O2575" s="32">
        <f>M2575*AA2575</f>
        <v>0</v>
      </c>
      <c r="P2575" s="1">
        <v>3</v>
      </c>
      <c r="AA2575" s="1">
        <f>IF(P2575=1,$O$3,IF(P2575=2,$O$4,$O$5))</f>
        <v>0</v>
      </c>
    </row>
    <row r="2576" ht="25.5">
      <c r="A2576" s="1" t="s">
        <v>75</v>
      </c>
      <c r="E2576" s="27" t="s">
        <v>1925</v>
      </c>
    </row>
    <row r="2577">
      <c r="A2577" s="1" t="s">
        <v>76</v>
      </c>
      <c r="E2577" s="33" t="s">
        <v>1872</v>
      </c>
    </row>
    <row r="2578" ht="89.25">
      <c r="A2578" s="1" t="s">
        <v>78</v>
      </c>
      <c r="E2578" s="27" t="s">
        <v>1008</v>
      </c>
    </row>
    <row r="2579" ht="38.25">
      <c r="A2579" s="1" t="s">
        <v>69</v>
      </c>
      <c r="B2579" s="1">
        <v>35</v>
      </c>
      <c r="C2579" s="26" t="s">
        <v>1231</v>
      </c>
      <c r="D2579" t="s">
        <v>1232</v>
      </c>
      <c r="E2579" s="27" t="s">
        <v>1233</v>
      </c>
      <c r="F2579" s="28" t="s">
        <v>319</v>
      </c>
      <c r="G2579" s="29">
        <v>5</v>
      </c>
      <c r="H2579" s="28">
        <v>0</v>
      </c>
      <c r="I2579" s="30">
        <f>ROUND(G2579*H2579,P4)</f>
        <v>0</v>
      </c>
      <c r="L2579" s="31">
        <v>0</v>
      </c>
      <c r="M2579" s="24">
        <f>ROUND(G2579*L2579,P4)</f>
        <v>0</v>
      </c>
      <c r="N2579" s="25" t="s">
        <v>1859</v>
      </c>
      <c r="O2579" s="32">
        <f>M2579*AA2579</f>
        <v>0</v>
      </c>
      <c r="P2579" s="1">
        <v>3</v>
      </c>
      <c r="AA2579" s="1">
        <f>IF(P2579=1,$O$3,IF(P2579=2,$O$4,$O$5))</f>
        <v>0</v>
      </c>
    </row>
    <row r="2580" ht="25.5">
      <c r="A2580" s="1" t="s">
        <v>75</v>
      </c>
      <c r="E2580" s="27" t="s">
        <v>1926</v>
      </c>
    </row>
    <row r="2581">
      <c r="A2581" s="1" t="s">
        <v>76</v>
      </c>
      <c r="E2581" s="33" t="s">
        <v>1872</v>
      </c>
    </row>
    <row r="2582" ht="89.25">
      <c r="A2582" s="1" t="s">
        <v>78</v>
      </c>
      <c r="E2582" s="27" t="s">
        <v>1008</v>
      </c>
    </row>
    <row r="2583" ht="25.5">
      <c r="A2583" s="1" t="s">
        <v>69</v>
      </c>
      <c r="B2583" s="1">
        <v>36</v>
      </c>
      <c r="C2583" s="26" t="s">
        <v>1927</v>
      </c>
      <c r="D2583" t="s">
        <v>1928</v>
      </c>
      <c r="E2583" s="27" t="s">
        <v>1929</v>
      </c>
      <c r="F2583" s="28" t="s">
        <v>319</v>
      </c>
      <c r="G2583" s="29">
        <v>1.6000000000000001</v>
      </c>
      <c r="H2583" s="28">
        <v>0</v>
      </c>
      <c r="I2583" s="30">
        <f>ROUND(G2583*H2583,P4)</f>
        <v>0</v>
      </c>
      <c r="L2583" s="31">
        <v>0</v>
      </c>
      <c r="M2583" s="24">
        <f>ROUND(G2583*L2583,P4)</f>
        <v>0</v>
      </c>
      <c r="N2583" s="25" t="s">
        <v>1859</v>
      </c>
      <c r="O2583" s="32">
        <f>M2583*AA2583</f>
        <v>0</v>
      </c>
      <c r="P2583" s="1">
        <v>3</v>
      </c>
      <c r="AA2583" s="1">
        <f>IF(P2583=1,$O$3,IF(P2583=2,$O$4,$O$5))</f>
        <v>0</v>
      </c>
    </row>
    <row r="2584" ht="25.5">
      <c r="A2584" s="1" t="s">
        <v>75</v>
      </c>
      <c r="E2584" s="27" t="s">
        <v>1926</v>
      </c>
    </row>
    <row r="2585">
      <c r="A2585" s="1" t="s">
        <v>76</v>
      </c>
      <c r="E2585" s="33" t="s">
        <v>1872</v>
      </c>
    </row>
    <row r="2586" ht="89.25">
      <c r="A2586" s="1" t="s">
        <v>78</v>
      </c>
      <c r="E2586" s="27" t="s">
        <v>1008</v>
      </c>
    </row>
    <row r="2587" ht="25.5">
      <c r="A2587" s="1" t="s">
        <v>69</v>
      </c>
      <c r="B2587" s="1">
        <v>37</v>
      </c>
      <c r="C2587" s="26" t="s">
        <v>1930</v>
      </c>
      <c r="D2587" t="s">
        <v>1931</v>
      </c>
      <c r="E2587" s="27" t="s">
        <v>1932</v>
      </c>
      <c r="F2587" s="28" t="s">
        <v>319</v>
      </c>
      <c r="G2587" s="29">
        <v>0.45000000000000001</v>
      </c>
      <c r="H2587" s="28">
        <v>0</v>
      </c>
      <c r="I2587" s="30">
        <f>ROUND(G2587*H2587,P4)</f>
        <v>0</v>
      </c>
      <c r="L2587" s="31">
        <v>0</v>
      </c>
      <c r="M2587" s="24">
        <f>ROUND(G2587*L2587,P4)</f>
        <v>0</v>
      </c>
      <c r="N2587" s="25" t="s">
        <v>1859</v>
      </c>
      <c r="O2587" s="32">
        <f>M2587*AA2587</f>
        <v>0</v>
      </c>
      <c r="P2587" s="1">
        <v>3</v>
      </c>
      <c r="AA2587" s="1">
        <f>IF(P2587=1,$O$3,IF(P2587=2,$O$4,$O$5))</f>
        <v>0</v>
      </c>
    </row>
    <row r="2588" ht="25.5">
      <c r="A2588" s="1" t="s">
        <v>75</v>
      </c>
      <c r="E2588" s="27" t="s">
        <v>1926</v>
      </c>
    </row>
    <row r="2589">
      <c r="A2589" s="1" t="s">
        <v>76</v>
      </c>
      <c r="E2589" s="33" t="s">
        <v>1872</v>
      </c>
    </row>
    <row r="2590" ht="89.25">
      <c r="A2590" s="1" t="s">
        <v>78</v>
      </c>
      <c r="E2590" s="27" t="s">
        <v>1008</v>
      </c>
    </row>
    <row r="2591">
      <c r="A2591" s="1" t="s">
        <v>1645</v>
      </c>
      <c r="C2591" s="22" t="s">
        <v>1933</v>
      </c>
      <c r="E2591" s="23" t="s">
        <v>1934</v>
      </c>
      <c r="L2591" s="24">
        <f>L2592+L2613+L2618+L2635+L2652+L2673+L2694+L2699+L2728+L2737</f>
        <v>0</v>
      </c>
      <c r="M2591" s="24">
        <f>M2592+M2613+M2618+M2635+M2652+M2673+M2694+M2699+M2728+M2737</f>
        <v>0</v>
      </c>
      <c r="N2591" s="25"/>
    </row>
    <row r="2592">
      <c r="A2592" s="1" t="s">
        <v>66</v>
      </c>
      <c r="C2592" s="22" t="s">
        <v>67</v>
      </c>
      <c r="E2592" s="23" t="s">
        <v>68</v>
      </c>
      <c r="L2592" s="24">
        <f>SUMIFS(L2593:L2612,A2593:A2612,"P")</f>
        <v>0</v>
      </c>
      <c r="M2592" s="24">
        <f>SUMIFS(M2593:M2612,A2593:A2612,"P")</f>
        <v>0</v>
      </c>
      <c r="N2592" s="25"/>
    </row>
    <row r="2593">
      <c r="A2593" s="1" t="s">
        <v>69</v>
      </c>
      <c r="B2593" s="1">
        <v>1</v>
      </c>
      <c r="C2593" s="26" t="s">
        <v>1796</v>
      </c>
      <c r="D2593" t="s">
        <v>71</v>
      </c>
      <c r="E2593" s="27" t="s">
        <v>1797</v>
      </c>
      <c r="F2593" s="28" t="s">
        <v>674</v>
      </c>
      <c r="G2593" s="29">
        <v>100</v>
      </c>
      <c r="H2593" s="28">
        <v>0</v>
      </c>
      <c r="I2593" s="30">
        <f>ROUND(G2593*H2593,P4)</f>
        <v>0</v>
      </c>
      <c r="L2593" s="31">
        <v>0</v>
      </c>
      <c r="M2593" s="24">
        <f>ROUND(G2593*L2593,P4)</f>
        <v>0</v>
      </c>
      <c r="N2593" s="25" t="s">
        <v>328</v>
      </c>
      <c r="O2593" s="32">
        <f>M2593*AA2593</f>
        <v>0</v>
      </c>
      <c r="P2593" s="1">
        <v>3</v>
      </c>
      <c r="AA2593" s="1">
        <f>IF(P2593=1,$O$3,IF(P2593=2,$O$4,$O$5))</f>
        <v>0</v>
      </c>
    </row>
    <row r="2594">
      <c r="A2594" s="1" t="s">
        <v>75</v>
      </c>
      <c r="E2594" s="27" t="s">
        <v>71</v>
      </c>
    </row>
    <row r="2595">
      <c r="A2595" s="1" t="s">
        <v>76</v>
      </c>
      <c r="E2595" s="33" t="s">
        <v>1872</v>
      </c>
    </row>
    <row r="2596" ht="51">
      <c r="A2596" s="1" t="s">
        <v>78</v>
      </c>
      <c r="E2596" s="27" t="s">
        <v>1799</v>
      </c>
    </row>
    <row r="2597">
      <c r="A2597" s="1" t="s">
        <v>69</v>
      </c>
      <c r="B2597" s="1">
        <v>2</v>
      </c>
      <c r="C2597" s="26" t="s">
        <v>1800</v>
      </c>
      <c r="D2597" t="s">
        <v>71</v>
      </c>
      <c r="E2597" s="27" t="s">
        <v>1801</v>
      </c>
      <c r="F2597" s="28" t="s">
        <v>73</v>
      </c>
      <c r="G2597" s="29">
        <v>2.5</v>
      </c>
      <c r="H2597" s="28">
        <v>0</v>
      </c>
      <c r="I2597" s="30">
        <f>ROUND(G2597*H2597,P4)</f>
        <v>0</v>
      </c>
      <c r="L2597" s="31">
        <v>0</v>
      </c>
      <c r="M2597" s="24">
        <f>ROUND(G2597*L2597,P4)</f>
        <v>0</v>
      </c>
      <c r="N2597" s="25" t="s">
        <v>328</v>
      </c>
      <c r="O2597" s="32">
        <f>M2597*AA2597</f>
        <v>0</v>
      </c>
      <c r="P2597" s="1">
        <v>3</v>
      </c>
      <c r="AA2597" s="1">
        <f>IF(P2597=1,$O$3,IF(P2597=2,$O$4,$O$5))</f>
        <v>0</v>
      </c>
    </row>
    <row r="2598">
      <c r="A2598" s="1" t="s">
        <v>75</v>
      </c>
      <c r="E2598" s="27" t="s">
        <v>71</v>
      </c>
    </row>
    <row r="2599">
      <c r="A2599" s="1" t="s">
        <v>76</v>
      </c>
      <c r="E2599" s="33" t="s">
        <v>1872</v>
      </c>
    </row>
    <row r="2600" ht="357">
      <c r="A2600" s="1" t="s">
        <v>78</v>
      </c>
      <c r="E2600" s="27" t="s">
        <v>1802</v>
      </c>
    </row>
    <row r="2601">
      <c r="A2601" s="1" t="s">
        <v>69</v>
      </c>
      <c r="B2601" s="1">
        <v>3</v>
      </c>
      <c r="C2601" s="26" t="s">
        <v>1803</v>
      </c>
      <c r="D2601" t="s">
        <v>71</v>
      </c>
      <c r="E2601" s="27" t="s">
        <v>1804</v>
      </c>
      <c r="F2601" s="28" t="s">
        <v>73</v>
      </c>
      <c r="G2601" s="29">
        <v>22</v>
      </c>
      <c r="H2601" s="28">
        <v>0</v>
      </c>
      <c r="I2601" s="30">
        <f>ROUND(G2601*H2601,P4)</f>
        <v>0</v>
      </c>
      <c r="L2601" s="31">
        <v>0</v>
      </c>
      <c r="M2601" s="24">
        <f>ROUND(G2601*L2601,P4)</f>
        <v>0</v>
      </c>
      <c r="N2601" s="25" t="s">
        <v>328</v>
      </c>
      <c r="O2601" s="32">
        <f>M2601*AA2601</f>
        <v>0</v>
      </c>
      <c r="P2601" s="1">
        <v>3</v>
      </c>
      <c r="AA2601" s="1">
        <f>IF(P2601=1,$O$3,IF(P2601=2,$O$4,$O$5))</f>
        <v>0</v>
      </c>
    </row>
    <row r="2602">
      <c r="A2602" s="1" t="s">
        <v>75</v>
      </c>
      <c r="E2602" s="27" t="s">
        <v>71</v>
      </c>
    </row>
    <row r="2603">
      <c r="A2603" s="1" t="s">
        <v>76</v>
      </c>
      <c r="E2603" s="33" t="s">
        <v>1872</v>
      </c>
    </row>
    <row r="2604" ht="357">
      <c r="A2604" s="1" t="s">
        <v>78</v>
      </c>
      <c r="E2604" s="27" t="s">
        <v>1802</v>
      </c>
    </row>
    <row r="2605">
      <c r="A2605" s="1" t="s">
        <v>69</v>
      </c>
      <c r="B2605" s="1">
        <v>4</v>
      </c>
      <c r="C2605" s="26" t="s">
        <v>88</v>
      </c>
      <c r="D2605" t="s">
        <v>71</v>
      </c>
      <c r="E2605" s="27" t="s">
        <v>89</v>
      </c>
      <c r="F2605" s="28" t="s">
        <v>73</v>
      </c>
      <c r="G2605" s="29">
        <v>19</v>
      </c>
      <c r="H2605" s="28">
        <v>0</v>
      </c>
      <c r="I2605" s="30">
        <f>ROUND(G2605*H2605,P4)</f>
        <v>0</v>
      </c>
      <c r="L2605" s="31">
        <v>0</v>
      </c>
      <c r="M2605" s="24">
        <f>ROUND(G2605*L2605,P4)</f>
        <v>0</v>
      </c>
      <c r="N2605" s="25" t="s">
        <v>328</v>
      </c>
      <c r="O2605" s="32">
        <f>M2605*AA2605</f>
        <v>0</v>
      </c>
      <c r="P2605" s="1">
        <v>3</v>
      </c>
      <c r="AA2605" s="1">
        <f>IF(P2605=1,$O$3,IF(P2605=2,$O$4,$O$5))</f>
        <v>0</v>
      </c>
    </row>
    <row r="2606">
      <c r="A2606" s="1" t="s">
        <v>75</v>
      </c>
      <c r="E2606" s="27" t="s">
        <v>71</v>
      </c>
    </row>
    <row r="2607">
      <c r="A2607" s="1" t="s">
        <v>76</v>
      </c>
      <c r="E2607" s="33" t="s">
        <v>1872</v>
      </c>
    </row>
    <row r="2608" ht="255">
      <c r="A2608" s="1" t="s">
        <v>78</v>
      </c>
      <c r="E2608" s="27" t="s">
        <v>91</v>
      </c>
    </row>
    <row r="2609">
      <c r="A2609" s="1" t="s">
        <v>69</v>
      </c>
      <c r="B2609" s="1">
        <v>5</v>
      </c>
      <c r="C2609" s="26" t="s">
        <v>1653</v>
      </c>
      <c r="D2609" t="s">
        <v>71</v>
      </c>
      <c r="E2609" s="27" t="s">
        <v>1654</v>
      </c>
      <c r="F2609" s="28" t="s">
        <v>674</v>
      </c>
      <c r="G2609" s="29">
        <v>100</v>
      </c>
      <c r="H2609" s="28">
        <v>0</v>
      </c>
      <c r="I2609" s="30">
        <f>ROUND(G2609*H2609,P4)</f>
        <v>0</v>
      </c>
      <c r="L2609" s="31">
        <v>0</v>
      </c>
      <c r="M2609" s="24">
        <f>ROUND(G2609*L2609,P4)</f>
        <v>0</v>
      </c>
      <c r="N2609" s="25" t="s">
        <v>328</v>
      </c>
      <c r="O2609" s="32">
        <f>M2609*AA2609</f>
        <v>0</v>
      </c>
      <c r="P2609" s="1">
        <v>3</v>
      </c>
      <c r="AA2609" s="1">
        <f>IF(P2609=1,$O$3,IF(P2609=2,$O$4,$O$5))</f>
        <v>0</v>
      </c>
    </row>
    <row r="2610">
      <c r="A2610" s="1" t="s">
        <v>75</v>
      </c>
      <c r="E2610" s="27" t="s">
        <v>71</v>
      </c>
    </row>
    <row r="2611">
      <c r="A2611" s="1" t="s">
        <v>76</v>
      </c>
      <c r="E2611" s="33" t="s">
        <v>1872</v>
      </c>
    </row>
    <row r="2612" ht="51">
      <c r="A2612" s="1" t="s">
        <v>78</v>
      </c>
      <c r="E2612" s="27" t="s">
        <v>1764</v>
      </c>
    </row>
    <row r="2613">
      <c r="A2613" s="1" t="s">
        <v>66</v>
      </c>
      <c r="C2613" s="22" t="s">
        <v>1125</v>
      </c>
      <c r="E2613" s="23" t="s">
        <v>1126</v>
      </c>
      <c r="L2613" s="24">
        <f>SUMIFS(L2614:L2617,A2614:A2617,"P")</f>
        <v>0</v>
      </c>
      <c r="M2613" s="24">
        <f>SUMIFS(M2614:M2617,A2614:A2617,"P")</f>
        <v>0</v>
      </c>
      <c r="N2613" s="25"/>
    </row>
    <row r="2614">
      <c r="A2614" s="1" t="s">
        <v>69</v>
      </c>
      <c r="B2614" s="1">
        <v>6</v>
      </c>
      <c r="C2614" s="26" t="s">
        <v>1142</v>
      </c>
      <c r="D2614" t="s">
        <v>71</v>
      </c>
      <c r="E2614" s="27" t="s">
        <v>1143</v>
      </c>
      <c r="F2614" s="28" t="s">
        <v>73</v>
      </c>
      <c r="G2614" s="29">
        <v>5</v>
      </c>
      <c r="H2614" s="28">
        <v>0</v>
      </c>
      <c r="I2614" s="30">
        <f>ROUND(G2614*H2614,P4)</f>
        <v>0</v>
      </c>
      <c r="L2614" s="31">
        <v>0</v>
      </c>
      <c r="M2614" s="24">
        <f>ROUND(G2614*L2614,P4)</f>
        <v>0</v>
      </c>
      <c r="N2614" s="25" t="s">
        <v>328</v>
      </c>
      <c r="O2614" s="32">
        <f>M2614*AA2614</f>
        <v>0</v>
      </c>
      <c r="P2614" s="1">
        <v>3</v>
      </c>
      <c r="AA2614" s="1">
        <f>IF(P2614=1,$O$3,IF(P2614=2,$O$4,$O$5))</f>
        <v>0</v>
      </c>
    </row>
    <row r="2615">
      <c r="A2615" s="1" t="s">
        <v>75</v>
      </c>
      <c r="E2615" s="27" t="s">
        <v>71</v>
      </c>
    </row>
    <row r="2616">
      <c r="A2616" s="1" t="s">
        <v>76</v>
      </c>
      <c r="E2616" s="33" t="s">
        <v>1872</v>
      </c>
    </row>
    <row r="2617" ht="76.5">
      <c r="A2617" s="1" t="s">
        <v>78</v>
      </c>
      <c r="E2617" s="27" t="s">
        <v>1805</v>
      </c>
    </row>
    <row r="2618">
      <c r="A2618" s="1" t="s">
        <v>66</v>
      </c>
      <c r="C2618" s="22" t="s">
        <v>827</v>
      </c>
      <c r="E2618" s="23" t="s">
        <v>1806</v>
      </c>
      <c r="L2618" s="24">
        <f>SUMIFS(L2619:L2634,A2619:A2634,"P")</f>
        <v>0</v>
      </c>
      <c r="M2618" s="24">
        <f>SUMIFS(M2619:M2634,A2619:A2634,"P")</f>
        <v>0</v>
      </c>
      <c r="N2618" s="25"/>
    </row>
    <row r="2619" ht="25.5">
      <c r="A2619" s="1" t="s">
        <v>69</v>
      </c>
      <c r="B2619" s="1">
        <v>7</v>
      </c>
      <c r="C2619" s="26" t="s">
        <v>1807</v>
      </c>
      <c r="D2619" t="s">
        <v>71</v>
      </c>
      <c r="E2619" s="27" t="s">
        <v>1808</v>
      </c>
      <c r="F2619" s="28" t="s">
        <v>96</v>
      </c>
      <c r="G2619" s="29">
        <v>12</v>
      </c>
      <c r="H2619" s="28">
        <v>0</v>
      </c>
      <c r="I2619" s="30">
        <f>ROUND(G2619*H2619,P4)</f>
        <v>0</v>
      </c>
      <c r="L2619" s="31">
        <v>0</v>
      </c>
      <c r="M2619" s="24">
        <f>ROUND(G2619*L2619,P4)</f>
        <v>0</v>
      </c>
      <c r="N2619" s="25" t="s">
        <v>328</v>
      </c>
      <c r="O2619" s="32">
        <f>M2619*AA2619</f>
        <v>0</v>
      </c>
      <c r="P2619" s="1">
        <v>3</v>
      </c>
      <c r="AA2619" s="1">
        <f>IF(P2619=1,$O$3,IF(P2619=2,$O$4,$O$5))</f>
        <v>0</v>
      </c>
    </row>
    <row r="2620">
      <c r="A2620" s="1" t="s">
        <v>75</v>
      </c>
      <c r="E2620" s="27" t="s">
        <v>71</v>
      </c>
    </row>
    <row r="2621">
      <c r="A2621" s="1" t="s">
        <v>76</v>
      </c>
      <c r="E2621" s="33" t="s">
        <v>1872</v>
      </c>
    </row>
    <row r="2622" ht="76.5">
      <c r="A2622" s="1" t="s">
        <v>78</v>
      </c>
      <c r="E2622" s="27" t="s">
        <v>97</v>
      </c>
    </row>
    <row r="2623">
      <c r="A2623" s="1" t="s">
        <v>69</v>
      </c>
      <c r="B2623" s="1">
        <v>8</v>
      </c>
      <c r="C2623" s="26" t="s">
        <v>94</v>
      </c>
      <c r="D2623" t="s">
        <v>71</v>
      </c>
      <c r="E2623" s="27" t="s">
        <v>95</v>
      </c>
      <c r="F2623" s="28" t="s">
        <v>96</v>
      </c>
      <c r="G2623" s="29">
        <v>3</v>
      </c>
      <c r="H2623" s="28">
        <v>0</v>
      </c>
      <c r="I2623" s="30">
        <f>ROUND(G2623*H2623,P4)</f>
        <v>0</v>
      </c>
      <c r="L2623" s="31">
        <v>0</v>
      </c>
      <c r="M2623" s="24">
        <f>ROUND(G2623*L2623,P4)</f>
        <v>0</v>
      </c>
      <c r="N2623" s="25" t="s">
        <v>328</v>
      </c>
      <c r="O2623" s="32">
        <f>M2623*AA2623</f>
        <v>0</v>
      </c>
      <c r="P2623" s="1">
        <v>3</v>
      </c>
      <c r="AA2623" s="1">
        <f>IF(P2623=1,$O$3,IF(P2623=2,$O$4,$O$5))</f>
        <v>0</v>
      </c>
    </row>
    <row r="2624">
      <c r="A2624" s="1" t="s">
        <v>75</v>
      </c>
      <c r="E2624" s="27" t="s">
        <v>71</v>
      </c>
    </row>
    <row r="2625">
      <c r="A2625" s="1" t="s">
        <v>76</v>
      </c>
      <c r="E2625" s="33" t="s">
        <v>1872</v>
      </c>
    </row>
    <row r="2626" ht="76.5">
      <c r="A2626" s="1" t="s">
        <v>78</v>
      </c>
      <c r="E2626" s="27" t="s">
        <v>97</v>
      </c>
    </row>
    <row r="2627">
      <c r="A2627" s="1" t="s">
        <v>69</v>
      </c>
      <c r="B2627" s="1">
        <v>9</v>
      </c>
      <c r="C2627" s="26" t="s">
        <v>1809</v>
      </c>
      <c r="D2627" t="s">
        <v>71</v>
      </c>
      <c r="E2627" s="27" t="s">
        <v>1810</v>
      </c>
      <c r="F2627" s="28" t="s">
        <v>85</v>
      </c>
      <c r="G2627" s="29">
        <v>100</v>
      </c>
      <c r="H2627" s="28">
        <v>0</v>
      </c>
      <c r="I2627" s="30">
        <f>ROUND(G2627*H2627,P4)</f>
        <v>0</v>
      </c>
      <c r="L2627" s="31">
        <v>0</v>
      </c>
      <c r="M2627" s="24">
        <f>ROUND(G2627*L2627,P4)</f>
        <v>0</v>
      </c>
      <c r="N2627" s="25" t="s">
        <v>328</v>
      </c>
      <c r="O2627" s="32">
        <f>M2627*AA2627</f>
        <v>0</v>
      </c>
      <c r="P2627" s="1">
        <v>3</v>
      </c>
      <c r="AA2627" s="1">
        <f>IF(P2627=1,$O$3,IF(P2627=2,$O$4,$O$5))</f>
        <v>0</v>
      </c>
    </row>
    <row r="2628">
      <c r="A2628" s="1" t="s">
        <v>75</v>
      </c>
      <c r="E2628" s="27" t="s">
        <v>71</v>
      </c>
    </row>
    <row r="2629">
      <c r="A2629" s="1" t="s">
        <v>76</v>
      </c>
      <c r="E2629" s="33" t="s">
        <v>1872</v>
      </c>
    </row>
    <row r="2630" ht="76.5">
      <c r="A2630" s="1" t="s">
        <v>78</v>
      </c>
      <c r="E2630" s="27" t="s">
        <v>101</v>
      </c>
    </row>
    <row r="2631">
      <c r="A2631" s="1" t="s">
        <v>69</v>
      </c>
      <c r="B2631" s="1">
        <v>10</v>
      </c>
      <c r="C2631" s="26" t="s">
        <v>1813</v>
      </c>
      <c r="D2631" t="s">
        <v>71</v>
      </c>
      <c r="E2631" s="27" t="s">
        <v>1814</v>
      </c>
      <c r="F2631" s="28" t="s">
        <v>85</v>
      </c>
      <c r="G2631" s="29">
        <v>86</v>
      </c>
      <c r="H2631" s="28">
        <v>0</v>
      </c>
      <c r="I2631" s="30">
        <f>ROUND(G2631*H2631,P4)</f>
        <v>0</v>
      </c>
      <c r="L2631" s="31">
        <v>0</v>
      </c>
      <c r="M2631" s="24">
        <f>ROUND(G2631*L2631,P4)</f>
        <v>0</v>
      </c>
      <c r="N2631" s="25" t="s">
        <v>328</v>
      </c>
      <c r="O2631" s="32">
        <f>M2631*AA2631</f>
        <v>0</v>
      </c>
      <c r="P2631" s="1">
        <v>3</v>
      </c>
      <c r="AA2631" s="1">
        <f>IF(P2631=1,$O$3,IF(P2631=2,$O$4,$O$5))</f>
        <v>0</v>
      </c>
    </row>
    <row r="2632">
      <c r="A2632" s="1" t="s">
        <v>75</v>
      </c>
      <c r="E2632" s="27" t="s">
        <v>71</v>
      </c>
    </row>
    <row r="2633">
      <c r="A2633" s="1" t="s">
        <v>76</v>
      </c>
      <c r="E2633" s="33" t="s">
        <v>1872</v>
      </c>
    </row>
    <row r="2634" ht="89.25">
      <c r="A2634" s="1" t="s">
        <v>78</v>
      </c>
      <c r="E2634" s="27" t="s">
        <v>334</v>
      </c>
    </row>
    <row r="2635">
      <c r="A2635" s="1" t="s">
        <v>66</v>
      </c>
      <c r="C2635" s="22" t="s">
        <v>1820</v>
      </c>
      <c r="E2635" s="23" t="s">
        <v>1821</v>
      </c>
      <c r="L2635" s="24">
        <f>SUMIFS(L2636:L2651,A2636:A2651,"P")</f>
        <v>0</v>
      </c>
      <c r="M2635" s="24">
        <f>SUMIFS(M2636:M2651,A2636:A2651,"P")</f>
        <v>0</v>
      </c>
      <c r="N2635" s="25"/>
    </row>
    <row r="2636">
      <c r="A2636" s="1" t="s">
        <v>69</v>
      </c>
      <c r="B2636" s="1">
        <v>11</v>
      </c>
      <c r="C2636" s="26" t="s">
        <v>1822</v>
      </c>
      <c r="D2636" t="s">
        <v>71</v>
      </c>
      <c r="E2636" s="27" t="s">
        <v>1823</v>
      </c>
      <c r="F2636" s="28" t="s">
        <v>85</v>
      </c>
      <c r="G2636" s="29">
        <v>74</v>
      </c>
      <c r="H2636" s="28">
        <v>0</v>
      </c>
      <c r="I2636" s="30">
        <f>ROUND(G2636*H2636,P4)</f>
        <v>0</v>
      </c>
      <c r="L2636" s="31">
        <v>0</v>
      </c>
      <c r="M2636" s="24">
        <f>ROUND(G2636*L2636,P4)</f>
        <v>0</v>
      </c>
      <c r="N2636" s="25" t="s">
        <v>328</v>
      </c>
      <c r="O2636" s="32">
        <f>M2636*AA2636</f>
        <v>0</v>
      </c>
      <c r="P2636" s="1">
        <v>3</v>
      </c>
      <c r="AA2636" s="1">
        <f>IF(P2636=1,$O$3,IF(P2636=2,$O$4,$O$5))</f>
        <v>0</v>
      </c>
    </row>
    <row r="2637">
      <c r="A2637" s="1" t="s">
        <v>75</v>
      </c>
      <c r="E2637" s="27" t="s">
        <v>71</v>
      </c>
    </row>
    <row r="2638">
      <c r="A2638" s="1" t="s">
        <v>76</v>
      </c>
      <c r="E2638" s="33" t="s">
        <v>1872</v>
      </c>
    </row>
    <row r="2639" ht="114.75">
      <c r="A2639" s="1" t="s">
        <v>78</v>
      </c>
      <c r="E2639" s="27" t="s">
        <v>1824</v>
      </c>
    </row>
    <row r="2640">
      <c r="A2640" s="1" t="s">
        <v>69</v>
      </c>
      <c r="B2640" s="1">
        <v>12</v>
      </c>
      <c r="C2640" s="26" t="s">
        <v>1935</v>
      </c>
      <c r="D2640" t="s">
        <v>71</v>
      </c>
      <c r="E2640" s="27" t="s">
        <v>1936</v>
      </c>
      <c r="F2640" s="28" t="s">
        <v>96</v>
      </c>
      <c r="G2640" s="29">
        <v>2</v>
      </c>
      <c r="H2640" s="28">
        <v>0</v>
      </c>
      <c r="I2640" s="30">
        <f>ROUND(G2640*H2640,P4)</f>
        <v>0</v>
      </c>
      <c r="L2640" s="31">
        <v>0</v>
      </c>
      <c r="M2640" s="24">
        <f>ROUND(G2640*L2640,P4)</f>
        <v>0</v>
      </c>
      <c r="N2640" s="25" t="s">
        <v>328</v>
      </c>
      <c r="O2640" s="32">
        <f>M2640*AA2640</f>
        <v>0</v>
      </c>
      <c r="P2640" s="1">
        <v>3</v>
      </c>
      <c r="AA2640" s="1">
        <f>IF(P2640=1,$O$3,IF(P2640=2,$O$4,$O$5))</f>
        <v>0</v>
      </c>
    </row>
    <row r="2641">
      <c r="A2641" s="1" t="s">
        <v>75</v>
      </c>
      <c r="E2641" s="27" t="s">
        <v>71</v>
      </c>
    </row>
    <row r="2642">
      <c r="A2642" s="1" t="s">
        <v>76</v>
      </c>
      <c r="E2642" s="33" t="s">
        <v>1872</v>
      </c>
    </row>
    <row r="2643" ht="102">
      <c r="A2643" s="1" t="s">
        <v>78</v>
      </c>
      <c r="E2643" s="27" t="s">
        <v>1937</v>
      </c>
    </row>
    <row r="2644">
      <c r="A2644" s="1" t="s">
        <v>69</v>
      </c>
      <c r="B2644" s="1">
        <v>13</v>
      </c>
      <c r="C2644" s="26" t="s">
        <v>1825</v>
      </c>
      <c r="D2644" t="s">
        <v>71</v>
      </c>
      <c r="E2644" s="27" t="s">
        <v>1826</v>
      </c>
      <c r="F2644" s="28" t="s">
        <v>96</v>
      </c>
      <c r="G2644" s="29">
        <v>8</v>
      </c>
      <c r="H2644" s="28">
        <v>0</v>
      </c>
      <c r="I2644" s="30">
        <f>ROUND(G2644*H2644,P4)</f>
        <v>0</v>
      </c>
      <c r="L2644" s="31">
        <v>0</v>
      </c>
      <c r="M2644" s="24">
        <f>ROUND(G2644*L2644,P4)</f>
        <v>0</v>
      </c>
      <c r="N2644" s="25" t="s">
        <v>328</v>
      </c>
      <c r="O2644" s="32">
        <f>M2644*AA2644</f>
        <v>0</v>
      </c>
      <c r="P2644" s="1">
        <v>3</v>
      </c>
      <c r="AA2644" s="1">
        <f>IF(P2644=1,$O$3,IF(P2644=2,$O$4,$O$5))</f>
        <v>0</v>
      </c>
    </row>
    <row r="2645">
      <c r="A2645" s="1" t="s">
        <v>75</v>
      </c>
      <c r="E2645" s="27" t="s">
        <v>71</v>
      </c>
    </row>
    <row r="2646">
      <c r="A2646" s="1" t="s">
        <v>76</v>
      </c>
      <c r="E2646" s="33" t="s">
        <v>1872</v>
      </c>
    </row>
    <row r="2647" ht="102">
      <c r="A2647" s="1" t="s">
        <v>78</v>
      </c>
      <c r="E2647" s="27" t="s">
        <v>1827</v>
      </c>
    </row>
    <row r="2648">
      <c r="A2648" s="1" t="s">
        <v>69</v>
      </c>
      <c r="B2648" s="1">
        <v>14</v>
      </c>
      <c r="C2648" s="26" t="s">
        <v>1828</v>
      </c>
      <c r="D2648" t="s">
        <v>71</v>
      </c>
      <c r="E2648" s="27" t="s">
        <v>1829</v>
      </c>
      <c r="F2648" s="28" t="s">
        <v>96</v>
      </c>
      <c r="G2648" s="29">
        <v>3</v>
      </c>
      <c r="H2648" s="28">
        <v>0</v>
      </c>
      <c r="I2648" s="30">
        <f>ROUND(G2648*H2648,P4)</f>
        <v>0</v>
      </c>
      <c r="L2648" s="31">
        <v>0</v>
      </c>
      <c r="M2648" s="24">
        <f>ROUND(G2648*L2648,P4)</f>
        <v>0</v>
      </c>
      <c r="N2648" s="25" t="s">
        <v>328</v>
      </c>
      <c r="O2648" s="32">
        <f>M2648*AA2648</f>
        <v>0</v>
      </c>
      <c r="P2648" s="1">
        <v>3</v>
      </c>
      <c r="AA2648" s="1">
        <f>IF(P2648=1,$O$3,IF(P2648=2,$O$4,$O$5))</f>
        <v>0</v>
      </c>
    </row>
    <row r="2649">
      <c r="A2649" s="1" t="s">
        <v>75</v>
      </c>
      <c r="E2649" s="27" t="s">
        <v>71</v>
      </c>
    </row>
    <row r="2650">
      <c r="A2650" s="1" t="s">
        <v>76</v>
      </c>
      <c r="E2650" s="33" t="s">
        <v>1872</v>
      </c>
    </row>
    <row r="2651" ht="102">
      <c r="A2651" s="1" t="s">
        <v>78</v>
      </c>
      <c r="E2651" s="27" t="s">
        <v>1830</v>
      </c>
    </row>
    <row r="2652">
      <c r="A2652" s="1" t="s">
        <v>66</v>
      </c>
      <c r="C2652" s="22" t="s">
        <v>1831</v>
      </c>
      <c r="E2652" s="23" t="s">
        <v>1832</v>
      </c>
      <c r="L2652" s="24">
        <f>SUMIFS(L2653:L2672,A2653:A2672,"P")</f>
        <v>0</v>
      </c>
      <c r="M2652" s="24">
        <f>SUMIFS(M2653:M2672,A2653:A2672,"P")</f>
        <v>0</v>
      </c>
      <c r="N2652" s="25"/>
    </row>
    <row r="2653">
      <c r="A2653" s="1" t="s">
        <v>69</v>
      </c>
      <c r="B2653" s="1">
        <v>15</v>
      </c>
      <c r="C2653" s="26" t="s">
        <v>487</v>
      </c>
      <c r="D2653" t="s">
        <v>71</v>
      </c>
      <c r="E2653" s="27" t="s">
        <v>488</v>
      </c>
      <c r="F2653" s="28" t="s">
        <v>85</v>
      </c>
      <c r="G2653" s="29">
        <v>20</v>
      </c>
      <c r="H2653" s="28">
        <v>0</v>
      </c>
      <c r="I2653" s="30">
        <f>ROUND(G2653*H2653,P4)</f>
        <v>0</v>
      </c>
      <c r="L2653" s="31">
        <v>0</v>
      </c>
      <c r="M2653" s="24">
        <f>ROUND(G2653*L2653,P4)</f>
        <v>0</v>
      </c>
      <c r="N2653" s="25" t="s">
        <v>328</v>
      </c>
      <c r="O2653" s="32">
        <f>M2653*AA2653</f>
        <v>0</v>
      </c>
      <c r="P2653" s="1">
        <v>3</v>
      </c>
      <c r="AA2653" s="1">
        <f>IF(P2653=1,$O$3,IF(P2653=2,$O$4,$O$5))</f>
        <v>0</v>
      </c>
    </row>
    <row r="2654">
      <c r="A2654" s="1" t="s">
        <v>75</v>
      </c>
      <c r="E2654" s="27" t="s">
        <v>71</v>
      </c>
    </row>
    <row r="2655">
      <c r="A2655" s="1" t="s">
        <v>76</v>
      </c>
      <c r="E2655" s="33" t="s">
        <v>1872</v>
      </c>
    </row>
    <row r="2656" ht="76.5">
      <c r="A2656" s="1" t="s">
        <v>78</v>
      </c>
      <c r="E2656" s="27" t="s">
        <v>486</v>
      </c>
    </row>
    <row r="2657">
      <c r="A2657" s="1" t="s">
        <v>69</v>
      </c>
      <c r="B2657" s="1">
        <v>16</v>
      </c>
      <c r="C2657" s="26" t="s">
        <v>1938</v>
      </c>
      <c r="D2657" t="s">
        <v>71</v>
      </c>
      <c r="E2657" s="27" t="s">
        <v>1939</v>
      </c>
      <c r="F2657" s="28" t="s">
        <v>85</v>
      </c>
      <c r="G2657" s="29">
        <v>320</v>
      </c>
      <c r="H2657" s="28">
        <v>0</v>
      </c>
      <c r="I2657" s="30">
        <f>ROUND(G2657*H2657,P4)</f>
        <v>0</v>
      </c>
      <c r="L2657" s="31">
        <v>0</v>
      </c>
      <c r="M2657" s="24">
        <f>ROUND(G2657*L2657,P4)</f>
        <v>0</v>
      </c>
      <c r="N2657" s="25" t="s">
        <v>328</v>
      </c>
      <c r="O2657" s="32">
        <f>M2657*AA2657</f>
        <v>0</v>
      </c>
      <c r="P2657" s="1">
        <v>3</v>
      </c>
      <c r="AA2657" s="1">
        <f>IF(P2657=1,$O$3,IF(P2657=2,$O$4,$O$5))</f>
        <v>0</v>
      </c>
    </row>
    <row r="2658">
      <c r="A2658" s="1" t="s">
        <v>75</v>
      </c>
      <c r="E2658" s="27" t="s">
        <v>71</v>
      </c>
    </row>
    <row r="2659">
      <c r="A2659" s="1" t="s">
        <v>76</v>
      </c>
      <c r="E2659" s="33" t="s">
        <v>1872</v>
      </c>
    </row>
    <row r="2660" ht="76.5">
      <c r="A2660" s="1" t="s">
        <v>78</v>
      </c>
      <c r="E2660" s="27" t="s">
        <v>486</v>
      </c>
    </row>
    <row r="2661">
      <c r="A2661" s="1" t="s">
        <v>69</v>
      </c>
      <c r="B2661" s="1">
        <v>17</v>
      </c>
      <c r="C2661" s="26" t="s">
        <v>1833</v>
      </c>
      <c r="D2661" t="s">
        <v>71</v>
      </c>
      <c r="E2661" s="27" t="s">
        <v>1834</v>
      </c>
      <c r="F2661" s="28" t="s">
        <v>85</v>
      </c>
      <c r="G2661" s="29">
        <v>20</v>
      </c>
      <c r="H2661" s="28">
        <v>0</v>
      </c>
      <c r="I2661" s="30">
        <f>ROUND(G2661*H2661,P4)</f>
        <v>0</v>
      </c>
      <c r="L2661" s="31">
        <v>0</v>
      </c>
      <c r="M2661" s="24">
        <f>ROUND(G2661*L2661,P4)</f>
        <v>0</v>
      </c>
      <c r="N2661" s="25" t="s">
        <v>328</v>
      </c>
      <c r="O2661" s="32">
        <f>M2661*AA2661</f>
        <v>0</v>
      </c>
      <c r="P2661" s="1">
        <v>3</v>
      </c>
      <c r="AA2661" s="1">
        <f>IF(P2661=1,$O$3,IF(P2661=2,$O$4,$O$5))</f>
        <v>0</v>
      </c>
    </row>
    <row r="2662">
      <c r="A2662" s="1" t="s">
        <v>75</v>
      </c>
      <c r="E2662" s="27" t="s">
        <v>71</v>
      </c>
    </row>
    <row r="2663">
      <c r="A2663" s="1" t="s">
        <v>76</v>
      </c>
      <c r="E2663" s="33" t="s">
        <v>1872</v>
      </c>
    </row>
    <row r="2664" ht="76.5">
      <c r="A2664" s="1" t="s">
        <v>78</v>
      </c>
      <c r="E2664" s="27" t="s">
        <v>486</v>
      </c>
    </row>
    <row r="2665" ht="25.5">
      <c r="A2665" s="1" t="s">
        <v>69</v>
      </c>
      <c r="B2665" s="1">
        <v>18</v>
      </c>
      <c r="C2665" s="26" t="s">
        <v>1835</v>
      </c>
      <c r="D2665" t="s">
        <v>71</v>
      </c>
      <c r="E2665" s="27" t="s">
        <v>1836</v>
      </c>
      <c r="F2665" s="28" t="s">
        <v>96</v>
      </c>
      <c r="G2665" s="29">
        <v>12</v>
      </c>
      <c r="H2665" s="28">
        <v>0</v>
      </c>
      <c r="I2665" s="30">
        <f>ROUND(G2665*H2665,P4)</f>
        <v>0</v>
      </c>
      <c r="L2665" s="31">
        <v>0</v>
      </c>
      <c r="M2665" s="24">
        <f>ROUND(G2665*L2665,P4)</f>
        <v>0</v>
      </c>
      <c r="N2665" s="25" t="s">
        <v>328</v>
      </c>
      <c r="O2665" s="32">
        <f>M2665*AA2665</f>
        <v>0</v>
      </c>
      <c r="P2665" s="1">
        <v>3</v>
      </c>
      <c r="AA2665" s="1">
        <f>IF(P2665=1,$O$3,IF(P2665=2,$O$4,$O$5))</f>
        <v>0</v>
      </c>
    </row>
    <row r="2666">
      <c r="A2666" s="1" t="s">
        <v>75</v>
      </c>
      <c r="E2666" s="27" t="s">
        <v>71</v>
      </c>
    </row>
    <row r="2667">
      <c r="A2667" s="1" t="s">
        <v>76</v>
      </c>
      <c r="E2667" s="33" t="s">
        <v>1872</v>
      </c>
    </row>
    <row r="2668" ht="89.25">
      <c r="A2668" s="1" t="s">
        <v>78</v>
      </c>
      <c r="E2668" s="27" t="s">
        <v>1837</v>
      </c>
    </row>
    <row r="2669">
      <c r="A2669" s="1" t="s">
        <v>69</v>
      </c>
      <c r="B2669" s="1">
        <v>19</v>
      </c>
      <c r="C2669" s="26" t="s">
        <v>1838</v>
      </c>
      <c r="D2669" t="s">
        <v>71</v>
      </c>
      <c r="E2669" s="27" t="s">
        <v>1839</v>
      </c>
      <c r="F2669" s="28" t="s">
        <v>85</v>
      </c>
      <c r="G2669" s="29">
        <v>360</v>
      </c>
      <c r="H2669" s="28">
        <v>0</v>
      </c>
      <c r="I2669" s="30">
        <f>ROUND(G2669*H2669,P4)</f>
        <v>0</v>
      </c>
      <c r="L2669" s="31">
        <v>0</v>
      </c>
      <c r="M2669" s="24">
        <f>ROUND(G2669*L2669,P4)</f>
        <v>0</v>
      </c>
      <c r="N2669" s="25" t="s">
        <v>328</v>
      </c>
      <c r="O2669" s="32">
        <f>M2669*AA2669</f>
        <v>0</v>
      </c>
      <c r="P2669" s="1">
        <v>3</v>
      </c>
      <c r="AA2669" s="1">
        <f>IF(P2669=1,$O$3,IF(P2669=2,$O$4,$O$5))</f>
        <v>0</v>
      </c>
    </row>
    <row r="2670">
      <c r="A2670" s="1" t="s">
        <v>75</v>
      </c>
      <c r="E2670" s="27" t="s">
        <v>71</v>
      </c>
    </row>
    <row r="2671">
      <c r="A2671" s="1" t="s">
        <v>76</v>
      </c>
      <c r="E2671" s="33" t="s">
        <v>1872</v>
      </c>
    </row>
    <row r="2672" ht="76.5">
      <c r="A2672" s="1" t="s">
        <v>78</v>
      </c>
      <c r="E2672" s="27" t="s">
        <v>1840</v>
      </c>
    </row>
    <row r="2673">
      <c r="A2673" s="1" t="s">
        <v>66</v>
      </c>
      <c r="C2673" s="22" t="s">
        <v>1841</v>
      </c>
      <c r="E2673" s="23" t="s">
        <v>1842</v>
      </c>
      <c r="L2673" s="24">
        <f>SUMIFS(L2674:L2693,A2674:A2693,"P")</f>
        <v>0</v>
      </c>
      <c r="M2673" s="24">
        <f>SUMIFS(M2674:M2693,A2674:A2693,"P")</f>
        <v>0</v>
      </c>
      <c r="N2673" s="25"/>
    </row>
    <row r="2674">
      <c r="A2674" s="1" t="s">
        <v>69</v>
      </c>
      <c r="B2674" s="1">
        <v>20</v>
      </c>
      <c r="C2674" s="26" t="s">
        <v>1940</v>
      </c>
      <c r="D2674" t="s">
        <v>71</v>
      </c>
      <c r="E2674" s="27" t="s">
        <v>1941</v>
      </c>
      <c r="F2674" s="28" t="s">
        <v>96</v>
      </c>
      <c r="G2674" s="29">
        <v>2</v>
      </c>
      <c r="H2674" s="28">
        <v>0</v>
      </c>
      <c r="I2674" s="30">
        <f>ROUND(G2674*H2674,P4)</f>
        <v>0</v>
      </c>
      <c r="L2674" s="31">
        <v>0</v>
      </c>
      <c r="M2674" s="24">
        <f>ROUND(G2674*L2674,P4)</f>
        <v>0</v>
      </c>
      <c r="N2674" s="25" t="s">
        <v>328</v>
      </c>
      <c r="O2674" s="32">
        <f>M2674*AA2674</f>
        <v>0</v>
      </c>
      <c r="P2674" s="1">
        <v>3</v>
      </c>
      <c r="AA2674" s="1">
        <f>IF(P2674=1,$O$3,IF(P2674=2,$O$4,$O$5))</f>
        <v>0</v>
      </c>
    </row>
    <row r="2675">
      <c r="A2675" s="1" t="s">
        <v>75</v>
      </c>
      <c r="E2675" s="27" t="s">
        <v>71</v>
      </c>
    </row>
    <row r="2676">
      <c r="A2676" s="1" t="s">
        <v>76</v>
      </c>
      <c r="E2676" s="33" t="s">
        <v>1872</v>
      </c>
    </row>
    <row r="2677" ht="114.75">
      <c r="A2677" s="1" t="s">
        <v>78</v>
      </c>
      <c r="E2677" s="27" t="s">
        <v>1942</v>
      </c>
    </row>
    <row r="2678">
      <c r="A2678" s="1" t="s">
        <v>69</v>
      </c>
      <c r="B2678" s="1">
        <v>21</v>
      </c>
      <c r="C2678" s="26" t="s">
        <v>1943</v>
      </c>
      <c r="D2678" t="s">
        <v>71</v>
      </c>
      <c r="E2678" s="27" t="s">
        <v>1944</v>
      </c>
      <c r="F2678" s="28" t="s">
        <v>96</v>
      </c>
      <c r="G2678" s="29">
        <v>4</v>
      </c>
      <c r="H2678" s="28">
        <v>0</v>
      </c>
      <c r="I2678" s="30">
        <f>ROUND(G2678*H2678,P4)</f>
        <v>0</v>
      </c>
      <c r="L2678" s="31">
        <v>0</v>
      </c>
      <c r="M2678" s="24">
        <f>ROUND(G2678*L2678,P4)</f>
        <v>0</v>
      </c>
      <c r="N2678" s="25" t="s">
        <v>328</v>
      </c>
      <c r="O2678" s="32">
        <f>M2678*AA2678</f>
        <v>0</v>
      </c>
      <c r="P2678" s="1">
        <v>3</v>
      </c>
      <c r="AA2678" s="1">
        <f>IF(P2678=1,$O$3,IF(P2678=2,$O$4,$O$5))</f>
        <v>0</v>
      </c>
    </row>
    <row r="2679">
      <c r="A2679" s="1" t="s">
        <v>75</v>
      </c>
      <c r="E2679" s="27" t="s">
        <v>71</v>
      </c>
    </row>
    <row r="2680">
      <c r="A2680" s="1" t="s">
        <v>76</v>
      </c>
      <c r="E2680" s="33" t="s">
        <v>1872</v>
      </c>
    </row>
    <row r="2681" ht="89.25">
      <c r="A2681" s="1" t="s">
        <v>78</v>
      </c>
      <c r="E2681" s="27" t="s">
        <v>1945</v>
      </c>
    </row>
    <row r="2682" ht="25.5">
      <c r="A2682" s="1" t="s">
        <v>69</v>
      </c>
      <c r="B2682" s="1">
        <v>22</v>
      </c>
      <c r="C2682" s="26" t="s">
        <v>1946</v>
      </c>
      <c r="D2682" t="s">
        <v>71</v>
      </c>
      <c r="E2682" s="27" t="s">
        <v>1947</v>
      </c>
      <c r="F2682" s="28" t="s">
        <v>96</v>
      </c>
      <c r="G2682" s="29">
        <v>4</v>
      </c>
      <c r="H2682" s="28">
        <v>0</v>
      </c>
      <c r="I2682" s="30">
        <f>ROUND(G2682*H2682,P4)</f>
        <v>0</v>
      </c>
      <c r="L2682" s="31">
        <v>0</v>
      </c>
      <c r="M2682" s="24">
        <f>ROUND(G2682*L2682,P4)</f>
        <v>0</v>
      </c>
      <c r="N2682" s="25" t="s">
        <v>328</v>
      </c>
      <c r="O2682" s="32">
        <f>M2682*AA2682</f>
        <v>0</v>
      </c>
      <c r="P2682" s="1">
        <v>3</v>
      </c>
      <c r="AA2682" s="1">
        <f>IF(P2682=1,$O$3,IF(P2682=2,$O$4,$O$5))</f>
        <v>0</v>
      </c>
    </row>
    <row r="2683">
      <c r="A2683" s="1" t="s">
        <v>75</v>
      </c>
      <c r="E2683" s="27" t="s">
        <v>71</v>
      </c>
    </row>
    <row r="2684">
      <c r="A2684" s="1" t="s">
        <v>76</v>
      </c>
      <c r="E2684" s="33" t="s">
        <v>1872</v>
      </c>
    </row>
    <row r="2685" ht="89.25">
      <c r="A2685" s="1" t="s">
        <v>78</v>
      </c>
      <c r="E2685" s="27" t="s">
        <v>1945</v>
      </c>
    </row>
    <row r="2686" ht="25.5">
      <c r="A2686" s="1" t="s">
        <v>69</v>
      </c>
      <c r="B2686" s="1">
        <v>23</v>
      </c>
      <c r="C2686" s="26" t="s">
        <v>1843</v>
      </c>
      <c r="D2686" t="s">
        <v>71</v>
      </c>
      <c r="E2686" s="27" t="s">
        <v>1844</v>
      </c>
      <c r="F2686" s="28" t="s">
        <v>96</v>
      </c>
      <c r="G2686" s="29">
        <v>1</v>
      </c>
      <c r="H2686" s="28">
        <v>0</v>
      </c>
      <c r="I2686" s="30">
        <f>ROUND(G2686*H2686,P4)</f>
        <v>0</v>
      </c>
      <c r="L2686" s="31">
        <v>0</v>
      </c>
      <c r="M2686" s="24">
        <f>ROUND(G2686*L2686,P4)</f>
        <v>0</v>
      </c>
      <c r="N2686" s="25" t="s">
        <v>328</v>
      </c>
      <c r="O2686" s="32">
        <f>M2686*AA2686</f>
        <v>0</v>
      </c>
      <c r="P2686" s="1">
        <v>3</v>
      </c>
      <c r="AA2686" s="1">
        <f>IF(P2686=1,$O$3,IF(P2686=2,$O$4,$O$5))</f>
        <v>0</v>
      </c>
    </row>
    <row r="2687">
      <c r="A2687" s="1" t="s">
        <v>75</v>
      </c>
      <c r="E2687" s="27" t="s">
        <v>71</v>
      </c>
    </row>
    <row r="2688">
      <c r="A2688" s="1" t="s">
        <v>76</v>
      </c>
      <c r="E2688" s="33" t="s">
        <v>1872</v>
      </c>
    </row>
    <row r="2689" ht="89.25">
      <c r="A2689" s="1" t="s">
        <v>78</v>
      </c>
      <c r="E2689" s="27" t="s">
        <v>1845</v>
      </c>
    </row>
    <row r="2690">
      <c r="A2690" s="1" t="s">
        <v>69</v>
      </c>
      <c r="B2690" s="1">
        <v>24</v>
      </c>
      <c r="C2690" s="26" t="s">
        <v>1948</v>
      </c>
      <c r="D2690" t="s">
        <v>71</v>
      </c>
      <c r="E2690" s="27" t="s">
        <v>1949</v>
      </c>
      <c r="F2690" s="28" t="s">
        <v>96</v>
      </c>
      <c r="G2690" s="29">
        <v>1</v>
      </c>
      <c r="H2690" s="28">
        <v>0</v>
      </c>
      <c r="I2690" s="30">
        <f>ROUND(G2690*H2690,P4)</f>
        <v>0</v>
      </c>
      <c r="L2690" s="31">
        <v>0</v>
      </c>
      <c r="M2690" s="24">
        <f>ROUND(G2690*L2690,P4)</f>
        <v>0</v>
      </c>
      <c r="N2690" s="25" t="s">
        <v>328</v>
      </c>
      <c r="O2690" s="32">
        <f>M2690*AA2690</f>
        <v>0</v>
      </c>
      <c r="P2690" s="1">
        <v>3</v>
      </c>
      <c r="AA2690" s="1">
        <f>IF(P2690=1,$O$3,IF(P2690=2,$O$4,$O$5))</f>
        <v>0</v>
      </c>
    </row>
    <row r="2691">
      <c r="A2691" s="1" t="s">
        <v>75</v>
      </c>
      <c r="E2691" s="27" t="s">
        <v>71</v>
      </c>
    </row>
    <row r="2692">
      <c r="A2692" s="1" t="s">
        <v>76</v>
      </c>
      <c r="E2692" s="33" t="s">
        <v>1872</v>
      </c>
    </row>
    <row r="2693" ht="114.75">
      <c r="A2693" s="1" t="s">
        <v>78</v>
      </c>
      <c r="E2693" s="27" t="s">
        <v>1950</v>
      </c>
    </row>
    <row r="2694">
      <c r="A2694" s="1" t="s">
        <v>66</v>
      </c>
      <c r="C2694" s="22" t="s">
        <v>1951</v>
      </c>
      <c r="E2694" s="23" t="s">
        <v>1952</v>
      </c>
      <c r="L2694" s="24">
        <f>SUMIFS(L2695:L2698,A2695:A2698,"P")</f>
        <v>0</v>
      </c>
      <c r="M2694" s="24">
        <f>SUMIFS(M2695:M2698,A2695:A2698,"P")</f>
        <v>0</v>
      </c>
      <c r="N2694" s="25"/>
    </row>
    <row r="2695" ht="25.5">
      <c r="A2695" s="1" t="s">
        <v>69</v>
      </c>
      <c r="B2695" s="1">
        <v>25</v>
      </c>
      <c r="C2695" s="26" t="s">
        <v>1953</v>
      </c>
      <c r="D2695" t="s">
        <v>71</v>
      </c>
      <c r="E2695" s="27" t="s">
        <v>1954</v>
      </c>
      <c r="F2695" s="28" t="s">
        <v>96</v>
      </c>
      <c r="G2695" s="29">
        <v>1</v>
      </c>
      <c r="H2695" s="28">
        <v>0</v>
      </c>
      <c r="I2695" s="30">
        <f>ROUND(G2695*H2695,P4)</f>
        <v>0</v>
      </c>
      <c r="L2695" s="31">
        <v>0</v>
      </c>
      <c r="M2695" s="24">
        <f>ROUND(G2695*L2695,P4)</f>
        <v>0</v>
      </c>
      <c r="N2695" s="25" t="s">
        <v>1859</v>
      </c>
      <c r="O2695" s="32">
        <f>M2695*AA2695</f>
        <v>0</v>
      </c>
      <c r="P2695" s="1">
        <v>3</v>
      </c>
      <c r="AA2695" s="1">
        <f>IF(P2695=1,$O$3,IF(P2695=2,$O$4,$O$5))</f>
        <v>0</v>
      </c>
    </row>
    <row r="2696">
      <c r="A2696" s="1" t="s">
        <v>75</v>
      </c>
      <c r="E2696" s="27" t="s">
        <v>71</v>
      </c>
    </row>
    <row r="2697">
      <c r="A2697" s="1" t="s">
        <v>76</v>
      </c>
      <c r="E2697" s="33" t="s">
        <v>1872</v>
      </c>
    </row>
    <row r="2698" ht="76.5">
      <c r="A2698" s="1" t="s">
        <v>78</v>
      </c>
      <c r="E2698" s="27" t="s">
        <v>1955</v>
      </c>
    </row>
    <row r="2699">
      <c r="A2699" s="1" t="s">
        <v>66</v>
      </c>
      <c r="C2699" s="22" t="s">
        <v>652</v>
      </c>
      <c r="E2699" s="23" t="s">
        <v>1846</v>
      </c>
      <c r="L2699" s="24">
        <f>SUMIFS(L2700:L2727,A2700:A2727,"P")</f>
        <v>0</v>
      </c>
      <c r="M2699" s="24">
        <f>SUMIFS(M2700:M2727,A2700:A2727,"P")</f>
        <v>0</v>
      </c>
      <c r="N2699" s="25"/>
    </row>
    <row r="2700">
      <c r="A2700" s="1" t="s">
        <v>69</v>
      </c>
      <c r="B2700" s="1">
        <v>26</v>
      </c>
      <c r="C2700" s="26" t="s">
        <v>1847</v>
      </c>
      <c r="D2700" t="s">
        <v>71</v>
      </c>
      <c r="E2700" s="27" t="s">
        <v>1848</v>
      </c>
      <c r="F2700" s="28" t="s">
        <v>96</v>
      </c>
      <c r="G2700" s="29">
        <v>2</v>
      </c>
      <c r="H2700" s="28">
        <v>0</v>
      </c>
      <c r="I2700" s="30">
        <f>ROUND(G2700*H2700,P4)</f>
        <v>0</v>
      </c>
      <c r="L2700" s="31">
        <v>0</v>
      </c>
      <c r="M2700" s="24">
        <f>ROUND(G2700*L2700,P4)</f>
        <v>0</v>
      </c>
      <c r="N2700" s="25" t="s">
        <v>328</v>
      </c>
      <c r="O2700" s="32">
        <f>M2700*AA2700</f>
        <v>0</v>
      </c>
      <c r="P2700" s="1">
        <v>3</v>
      </c>
      <c r="AA2700" s="1">
        <f>IF(P2700=1,$O$3,IF(P2700=2,$O$4,$O$5))</f>
        <v>0</v>
      </c>
    </row>
    <row r="2701">
      <c r="A2701" s="1" t="s">
        <v>75</v>
      </c>
      <c r="E2701" s="27" t="s">
        <v>71</v>
      </c>
    </row>
    <row r="2702">
      <c r="A2702" s="1" t="s">
        <v>76</v>
      </c>
      <c r="E2702" s="33" t="s">
        <v>1872</v>
      </c>
    </row>
    <row r="2703" ht="89.25">
      <c r="A2703" s="1" t="s">
        <v>78</v>
      </c>
      <c r="E2703" s="27" t="s">
        <v>1849</v>
      </c>
    </row>
    <row r="2704" ht="25.5">
      <c r="A2704" s="1" t="s">
        <v>69</v>
      </c>
      <c r="B2704" s="1">
        <v>27</v>
      </c>
      <c r="C2704" s="26" t="s">
        <v>654</v>
      </c>
      <c r="D2704" t="s">
        <v>71</v>
      </c>
      <c r="E2704" s="27" t="s">
        <v>655</v>
      </c>
      <c r="F2704" s="28" t="s">
        <v>96</v>
      </c>
      <c r="G2704" s="29">
        <v>1</v>
      </c>
      <c r="H2704" s="28">
        <v>0</v>
      </c>
      <c r="I2704" s="30">
        <f>ROUND(G2704*H2704,P4)</f>
        <v>0</v>
      </c>
      <c r="L2704" s="31">
        <v>0</v>
      </c>
      <c r="M2704" s="24">
        <f>ROUND(G2704*L2704,P4)</f>
        <v>0</v>
      </c>
      <c r="N2704" s="25" t="s">
        <v>328</v>
      </c>
      <c r="O2704" s="32">
        <f>M2704*AA2704</f>
        <v>0</v>
      </c>
      <c r="P2704" s="1">
        <v>3</v>
      </c>
      <c r="AA2704" s="1">
        <f>IF(P2704=1,$O$3,IF(P2704=2,$O$4,$O$5))</f>
        <v>0</v>
      </c>
    </row>
    <row r="2705">
      <c r="A2705" s="1" t="s">
        <v>75</v>
      </c>
      <c r="E2705" s="27" t="s">
        <v>71</v>
      </c>
    </row>
    <row r="2706">
      <c r="A2706" s="1" t="s">
        <v>76</v>
      </c>
      <c r="E2706" s="33" t="s">
        <v>1872</v>
      </c>
    </row>
    <row r="2707" ht="102">
      <c r="A2707" s="1" t="s">
        <v>78</v>
      </c>
      <c r="E2707" s="27" t="s">
        <v>1852</v>
      </c>
    </row>
    <row r="2708" ht="25.5">
      <c r="A2708" s="1" t="s">
        <v>69</v>
      </c>
      <c r="B2708" s="1">
        <v>28</v>
      </c>
      <c r="C2708" s="26" t="s">
        <v>656</v>
      </c>
      <c r="D2708" t="s">
        <v>71</v>
      </c>
      <c r="E2708" s="27" t="s">
        <v>657</v>
      </c>
      <c r="F2708" s="28" t="s">
        <v>96</v>
      </c>
      <c r="G2708" s="29">
        <v>1</v>
      </c>
      <c r="H2708" s="28">
        <v>0</v>
      </c>
      <c r="I2708" s="30">
        <f>ROUND(G2708*H2708,P4)</f>
        <v>0</v>
      </c>
      <c r="L2708" s="31">
        <v>0</v>
      </c>
      <c r="M2708" s="24">
        <f>ROUND(G2708*L2708,P4)</f>
        <v>0</v>
      </c>
      <c r="N2708" s="25" t="s">
        <v>328</v>
      </c>
      <c r="O2708" s="32">
        <f>M2708*AA2708</f>
        <v>0</v>
      </c>
      <c r="P2708" s="1">
        <v>3</v>
      </c>
      <c r="AA2708" s="1">
        <f>IF(P2708=1,$O$3,IF(P2708=2,$O$4,$O$5))</f>
        <v>0</v>
      </c>
    </row>
    <row r="2709">
      <c r="A2709" s="1" t="s">
        <v>75</v>
      </c>
      <c r="E2709" s="27" t="s">
        <v>71</v>
      </c>
    </row>
    <row r="2710">
      <c r="A2710" s="1" t="s">
        <v>76</v>
      </c>
      <c r="E2710" s="33" t="s">
        <v>1872</v>
      </c>
    </row>
    <row r="2711" ht="89.25">
      <c r="A2711" s="1" t="s">
        <v>78</v>
      </c>
      <c r="E2711" s="27" t="s">
        <v>1853</v>
      </c>
    </row>
    <row r="2712">
      <c r="A2712" s="1" t="s">
        <v>69</v>
      </c>
      <c r="B2712" s="1">
        <v>29</v>
      </c>
      <c r="C2712" s="26" t="s">
        <v>1854</v>
      </c>
      <c r="D2712" t="s">
        <v>71</v>
      </c>
      <c r="E2712" s="27" t="s">
        <v>1855</v>
      </c>
      <c r="F2712" s="28" t="s">
        <v>96</v>
      </c>
      <c r="G2712" s="29">
        <v>10</v>
      </c>
      <c r="H2712" s="28">
        <v>0</v>
      </c>
      <c r="I2712" s="30">
        <f>ROUND(G2712*H2712,P4)</f>
        <v>0</v>
      </c>
      <c r="L2712" s="31">
        <v>0</v>
      </c>
      <c r="M2712" s="24">
        <f>ROUND(G2712*L2712,P4)</f>
        <v>0</v>
      </c>
      <c r="N2712" s="25" t="s">
        <v>328</v>
      </c>
      <c r="O2712" s="32">
        <f>M2712*AA2712</f>
        <v>0</v>
      </c>
      <c r="P2712" s="1">
        <v>3</v>
      </c>
      <c r="AA2712" s="1">
        <f>IF(P2712=1,$O$3,IF(P2712=2,$O$4,$O$5))</f>
        <v>0</v>
      </c>
    </row>
    <row r="2713">
      <c r="A2713" s="1" t="s">
        <v>75</v>
      </c>
      <c r="E2713" s="27" t="s">
        <v>71</v>
      </c>
    </row>
    <row r="2714">
      <c r="A2714" s="1" t="s">
        <v>76</v>
      </c>
      <c r="E2714" s="33" t="s">
        <v>1872</v>
      </c>
    </row>
    <row r="2715" ht="76.5">
      <c r="A2715" s="1" t="s">
        <v>78</v>
      </c>
      <c r="E2715" s="27" t="s">
        <v>1856</v>
      </c>
    </row>
    <row r="2716">
      <c r="A2716" s="1" t="s">
        <v>69</v>
      </c>
      <c r="B2716" s="1">
        <v>30</v>
      </c>
      <c r="C2716" s="26" t="s">
        <v>658</v>
      </c>
      <c r="D2716" t="s">
        <v>71</v>
      </c>
      <c r="E2716" s="27" t="s">
        <v>659</v>
      </c>
      <c r="F2716" s="28" t="s">
        <v>250</v>
      </c>
      <c r="G2716" s="29">
        <v>12</v>
      </c>
      <c r="H2716" s="28">
        <v>0</v>
      </c>
      <c r="I2716" s="30">
        <f>ROUND(G2716*H2716,P4)</f>
        <v>0</v>
      </c>
      <c r="L2716" s="31">
        <v>0</v>
      </c>
      <c r="M2716" s="24">
        <f>ROUND(G2716*L2716,P4)</f>
        <v>0</v>
      </c>
      <c r="N2716" s="25" t="s">
        <v>328</v>
      </c>
      <c r="O2716" s="32">
        <f>M2716*AA2716</f>
        <v>0</v>
      </c>
      <c r="P2716" s="1">
        <v>3</v>
      </c>
      <c r="AA2716" s="1">
        <f>IF(P2716=1,$O$3,IF(P2716=2,$O$4,$O$5))</f>
        <v>0</v>
      </c>
    </row>
    <row r="2717">
      <c r="A2717" s="1" t="s">
        <v>75</v>
      </c>
      <c r="E2717" s="27" t="s">
        <v>71</v>
      </c>
    </row>
    <row r="2718">
      <c r="A2718" s="1" t="s">
        <v>76</v>
      </c>
      <c r="E2718" s="33" t="s">
        <v>1872</v>
      </c>
    </row>
    <row r="2719" ht="89.25">
      <c r="A2719" s="1" t="s">
        <v>78</v>
      </c>
      <c r="E2719" s="27" t="s">
        <v>1857</v>
      </c>
    </row>
    <row r="2720">
      <c r="A2720" s="1" t="s">
        <v>69</v>
      </c>
      <c r="B2720" s="1">
        <v>31</v>
      </c>
      <c r="C2720" s="26" t="s">
        <v>421</v>
      </c>
      <c r="D2720" t="s">
        <v>71</v>
      </c>
      <c r="E2720" s="27" t="s">
        <v>422</v>
      </c>
      <c r="F2720" s="28" t="s">
        <v>250</v>
      </c>
      <c r="G2720" s="29">
        <v>10</v>
      </c>
      <c r="H2720" s="28">
        <v>0</v>
      </c>
      <c r="I2720" s="30">
        <f>ROUND(G2720*H2720,P4)</f>
        <v>0</v>
      </c>
      <c r="L2720" s="31">
        <v>0</v>
      </c>
      <c r="M2720" s="24">
        <f>ROUND(G2720*L2720,P4)</f>
        <v>0</v>
      </c>
      <c r="N2720" s="25" t="s">
        <v>328</v>
      </c>
      <c r="O2720" s="32">
        <f>M2720*AA2720</f>
        <v>0</v>
      </c>
      <c r="P2720" s="1">
        <v>3</v>
      </c>
      <c r="AA2720" s="1">
        <f>IF(P2720=1,$O$3,IF(P2720=2,$O$4,$O$5))</f>
        <v>0</v>
      </c>
    </row>
    <row r="2721">
      <c r="A2721" s="1" t="s">
        <v>75</v>
      </c>
      <c r="E2721" s="27" t="s">
        <v>71</v>
      </c>
    </row>
    <row r="2722">
      <c r="A2722" s="1" t="s">
        <v>76</v>
      </c>
      <c r="E2722" s="33" t="s">
        <v>1872</v>
      </c>
    </row>
    <row r="2723" ht="89.25">
      <c r="A2723" s="1" t="s">
        <v>78</v>
      </c>
      <c r="E2723" s="27" t="s">
        <v>1956</v>
      </c>
    </row>
    <row r="2724">
      <c r="A2724" s="1" t="s">
        <v>69</v>
      </c>
      <c r="B2724" s="1">
        <v>32</v>
      </c>
      <c r="C2724" s="26" t="s">
        <v>1911</v>
      </c>
      <c r="D2724" t="s">
        <v>71</v>
      </c>
      <c r="E2724" s="27" t="s">
        <v>1912</v>
      </c>
      <c r="F2724" s="28" t="s">
        <v>250</v>
      </c>
      <c r="G2724" s="29">
        <v>12</v>
      </c>
      <c r="H2724" s="28">
        <v>0</v>
      </c>
      <c r="I2724" s="30">
        <f>ROUND(G2724*H2724,P4)</f>
        <v>0</v>
      </c>
      <c r="L2724" s="31">
        <v>0</v>
      </c>
      <c r="M2724" s="24">
        <f>ROUND(G2724*L2724,P4)</f>
        <v>0</v>
      </c>
      <c r="N2724" s="25" t="s">
        <v>328</v>
      </c>
      <c r="O2724" s="32">
        <f>M2724*AA2724</f>
        <v>0</v>
      </c>
      <c r="P2724" s="1">
        <v>3</v>
      </c>
      <c r="AA2724" s="1">
        <f>IF(P2724=1,$O$3,IF(P2724=2,$O$4,$O$5))</f>
        <v>0</v>
      </c>
    </row>
    <row r="2725">
      <c r="A2725" s="1" t="s">
        <v>75</v>
      </c>
      <c r="E2725" s="27" t="s">
        <v>71</v>
      </c>
    </row>
    <row r="2726">
      <c r="A2726" s="1" t="s">
        <v>76</v>
      </c>
      <c r="E2726" s="33" t="s">
        <v>1872</v>
      </c>
    </row>
    <row r="2727" ht="89.25">
      <c r="A2727" s="1" t="s">
        <v>78</v>
      </c>
      <c r="E2727" s="27" t="s">
        <v>1914</v>
      </c>
    </row>
    <row r="2728">
      <c r="A2728" s="1" t="s">
        <v>66</v>
      </c>
      <c r="C2728" s="22" t="s">
        <v>1957</v>
      </c>
      <c r="E2728" s="23" t="s">
        <v>1958</v>
      </c>
      <c r="L2728" s="24">
        <f>SUMIFS(L2729:L2736,A2729:A2736,"P")</f>
        <v>0</v>
      </c>
      <c r="M2728" s="24">
        <f>SUMIFS(M2729:M2736,A2729:A2736,"P")</f>
        <v>0</v>
      </c>
      <c r="N2728" s="25"/>
    </row>
    <row r="2729" ht="25.5">
      <c r="A2729" s="1" t="s">
        <v>69</v>
      </c>
      <c r="B2729" s="1">
        <v>33</v>
      </c>
      <c r="C2729" s="26" t="s">
        <v>1959</v>
      </c>
      <c r="D2729" t="s">
        <v>71</v>
      </c>
      <c r="E2729" s="27" t="s">
        <v>1960</v>
      </c>
      <c r="F2729" s="28" t="s">
        <v>96</v>
      </c>
      <c r="G2729" s="29">
        <v>2</v>
      </c>
      <c r="H2729" s="28">
        <v>0</v>
      </c>
      <c r="I2729" s="30">
        <f>ROUND(G2729*H2729,P4)</f>
        <v>0</v>
      </c>
      <c r="L2729" s="31">
        <v>0</v>
      </c>
      <c r="M2729" s="24">
        <f>ROUND(G2729*L2729,P4)</f>
        <v>0</v>
      </c>
      <c r="N2729" s="25" t="s">
        <v>328</v>
      </c>
      <c r="O2729" s="32">
        <f>M2729*AA2729</f>
        <v>0</v>
      </c>
      <c r="P2729" s="1">
        <v>3</v>
      </c>
      <c r="AA2729" s="1">
        <f>IF(P2729=1,$O$3,IF(P2729=2,$O$4,$O$5))</f>
        <v>0</v>
      </c>
    </row>
    <row r="2730">
      <c r="A2730" s="1" t="s">
        <v>75</v>
      </c>
      <c r="E2730" s="27" t="s">
        <v>71</v>
      </c>
    </row>
    <row r="2731">
      <c r="A2731" s="1" t="s">
        <v>76</v>
      </c>
      <c r="E2731" s="33" t="s">
        <v>1872</v>
      </c>
    </row>
    <row r="2732" ht="140.25">
      <c r="A2732" s="1" t="s">
        <v>78</v>
      </c>
      <c r="E2732" s="27" t="s">
        <v>557</v>
      </c>
    </row>
    <row r="2733" ht="25.5">
      <c r="A2733" s="1" t="s">
        <v>69</v>
      </c>
      <c r="B2733" s="1">
        <v>34</v>
      </c>
      <c r="C2733" s="26" t="s">
        <v>1961</v>
      </c>
      <c r="D2733" t="s">
        <v>71</v>
      </c>
      <c r="E2733" s="27" t="s">
        <v>1962</v>
      </c>
      <c r="F2733" s="28" t="s">
        <v>96</v>
      </c>
      <c r="G2733" s="29">
        <v>4</v>
      </c>
      <c r="H2733" s="28">
        <v>0</v>
      </c>
      <c r="I2733" s="30">
        <f>ROUND(G2733*H2733,P4)</f>
        <v>0</v>
      </c>
      <c r="L2733" s="31">
        <v>0</v>
      </c>
      <c r="M2733" s="24">
        <f>ROUND(G2733*L2733,P4)</f>
        <v>0</v>
      </c>
      <c r="N2733" s="25" t="s">
        <v>1859</v>
      </c>
      <c r="O2733" s="32">
        <f>M2733*AA2733</f>
        <v>0</v>
      </c>
      <c r="P2733" s="1">
        <v>3</v>
      </c>
      <c r="AA2733" s="1">
        <f>IF(P2733=1,$O$3,IF(P2733=2,$O$4,$O$5))</f>
        <v>0</v>
      </c>
    </row>
    <row r="2734">
      <c r="A2734" s="1" t="s">
        <v>75</v>
      </c>
      <c r="E2734" s="27" t="s">
        <v>71</v>
      </c>
    </row>
    <row r="2735">
      <c r="A2735" s="1" t="s">
        <v>76</v>
      </c>
      <c r="E2735" s="33" t="s">
        <v>1872</v>
      </c>
    </row>
    <row r="2736" ht="153">
      <c r="A2736" s="1" t="s">
        <v>78</v>
      </c>
      <c r="E2736" s="27" t="s">
        <v>389</v>
      </c>
    </row>
    <row r="2737">
      <c r="A2737" s="1" t="s">
        <v>66</v>
      </c>
      <c r="C2737" s="22" t="s">
        <v>314</v>
      </c>
      <c r="E2737" s="23" t="s">
        <v>315</v>
      </c>
      <c r="L2737" s="24">
        <f>SUMIFS(L2738:L2745,A2738:A2745,"P")</f>
        <v>0</v>
      </c>
      <c r="M2737" s="24">
        <f>SUMIFS(M2738:M2745,A2738:A2745,"P")</f>
        <v>0</v>
      </c>
      <c r="N2737" s="25"/>
    </row>
    <row r="2738" ht="38.25">
      <c r="A2738" s="1" t="s">
        <v>69</v>
      </c>
      <c r="B2738" s="1">
        <v>35</v>
      </c>
      <c r="C2738" s="26" t="s">
        <v>316</v>
      </c>
      <c r="D2738" t="s">
        <v>317</v>
      </c>
      <c r="E2738" s="27" t="s">
        <v>1963</v>
      </c>
      <c r="F2738" s="28" t="s">
        <v>319</v>
      </c>
      <c r="G2738" s="29">
        <v>10</v>
      </c>
      <c r="H2738" s="28">
        <v>0</v>
      </c>
      <c r="I2738" s="30">
        <f>ROUND(G2738*H2738,P4)</f>
        <v>0</v>
      </c>
      <c r="L2738" s="31">
        <v>0</v>
      </c>
      <c r="M2738" s="24">
        <f>ROUND(G2738*L2738,P4)</f>
        <v>0</v>
      </c>
      <c r="N2738" s="25" t="s">
        <v>1859</v>
      </c>
      <c r="O2738" s="32">
        <f>M2738*AA2738</f>
        <v>0</v>
      </c>
      <c r="P2738" s="1">
        <v>3</v>
      </c>
      <c r="AA2738" s="1">
        <f>IF(P2738=1,$O$3,IF(P2738=2,$O$4,$O$5))</f>
        <v>0</v>
      </c>
    </row>
    <row r="2739" ht="25.5">
      <c r="A2739" s="1" t="s">
        <v>75</v>
      </c>
      <c r="E2739" s="27" t="s">
        <v>1925</v>
      </c>
    </row>
    <row r="2740">
      <c r="A2740" s="1" t="s">
        <v>76</v>
      </c>
      <c r="E2740" s="33" t="s">
        <v>1872</v>
      </c>
    </row>
    <row r="2741" ht="89.25">
      <c r="A2741" s="1" t="s">
        <v>78</v>
      </c>
      <c r="E2741" s="27" t="s">
        <v>1008</v>
      </c>
    </row>
    <row r="2742" ht="38.25">
      <c r="A2742" s="1" t="s">
        <v>69</v>
      </c>
      <c r="B2742" s="1">
        <v>36</v>
      </c>
      <c r="C2742" s="26" t="s">
        <v>1964</v>
      </c>
      <c r="D2742" t="s">
        <v>1965</v>
      </c>
      <c r="E2742" s="27" t="s">
        <v>1966</v>
      </c>
      <c r="F2742" s="28" t="s">
        <v>319</v>
      </c>
      <c r="G2742" s="29">
        <v>0.050000000000000003</v>
      </c>
      <c r="H2742" s="28">
        <v>0</v>
      </c>
      <c r="I2742" s="30">
        <f>ROUND(G2742*H2742,P4)</f>
        <v>0</v>
      </c>
      <c r="L2742" s="31">
        <v>0</v>
      </c>
      <c r="M2742" s="24">
        <f>ROUND(G2742*L2742,P4)</f>
        <v>0</v>
      </c>
      <c r="N2742" s="25" t="s">
        <v>1859</v>
      </c>
      <c r="O2742" s="32">
        <f>M2742*AA2742</f>
        <v>0</v>
      </c>
      <c r="P2742" s="1">
        <v>3</v>
      </c>
      <c r="AA2742" s="1">
        <f>IF(P2742=1,$O$3,IF(P2742=2,$O$4,$O$5))</f>
        <v>0</v>
      </c>
    </row>
    <row r="2743">
      <c r="A2743" s="1" t="s">
        <v>75</v>
      </c>
      <c r="E2743" s="27" t="s">
        <v>320</v>
      </c>
    </row>
    <row r="2744">
      <c r="A2744" s="1" t="s">
        <v>76</v>
      </c>
      <c r="E2744" s="33" t="s">
        <v>1872</v>
      </c>
    </row>
    <row r="2745" ht="153">
      <c r="A2745" s="1" t="s">
        <v>78</v>
      </c>
      <c r="E2745" s="27" t="s">
        <v>1967</v>
      </c>
    </row>
    <row r="2746">
      <c r="A2746" s="1" t="s">
        <v>63</v>
      </c>
      <c r="C2746" s="22" t="s">
        <v>1968</v>
      </c>
      <c r="E2746" s="23" t="s">
        <v>1969</v>
      </c>
      <c r="L2746" s="24">
        <f>L2747+L2772+L2777+L2782+L2835+L2860+L2893+L2950+L2955+L3000+L3005+L3014+L3019+L3024</f>
        <v>0</v>
      </c>
      <c r="M2746" s="24">
        <f>M2747+M2772+M2777+M2782+M2835+M2860+M2893+M2950+M2955+M3000+M3005+M3014+M3019+M3024</f>
        <v>0</v>
      </c>
      <c r="N2746" s="25"/>
    </row>
    <row r="2747">
      <c r="A2747" s="1" t="s">
        <v>66</v>
      </c>
      <c r="C2747" s="22" t="s">
        <v>67</v>
      </c>
      <c r="E2747" s="23" t="s">
        <v>68</v>
      </c>
      <c r="L2747" s="24">
        <f>SUMIFS(L2748:L2771,A2748:A2771,"P")</f>
        <v>0</v>
      </c>
      <c r="M2747" s="24">
        <f>SUMIFS(M2748:M2771,A2748:A2771,"P")</f>
        <v>0</v>
      </c>
      <c r="N2747" s="25"/>
    </row>
    <row r="2748">
      <c r="A2748" s="1" t="s">
        <v>69</v>
      </c>
      <c r="B2748" s="1">
        <v>1</v>
      </c>
      <c r="C2748" s="26" t="s">
        <v>1796</v>
      </c>
      <c r="D2748" t="s">
        <v>71</v>
      </c>
      <c r="E2748" s="27" t="s">
        <v>1797</v>
      </c>
      <c r="F2748" s="28" t="s">
        <v>674</v>
      </c>
      <c r="G2748" s="29">
        <v>590</v>
      </c>
      <c r="H2748" s="28">
        <v>0</v>
      </c>
      <c r="I2748" s="30">
        <f>ROUND(G2748*H2748,P4)</f>
        <v>0</v>
      </c>
      <c r="L2748" s="31">
        <v>0</v>
      </c>
      <c r="M2748" s="24">
        <f>ROUND(G2748*L2748,P4)</f>
        <v>0</v>
      </c>
      <c r="N2748" s="25" t="s">
        <v>328</v>
      </c>
      <c r="O2748" s="32">
        <f>M2748*AA2748</f>
        <v>0</v>
      </c>
      <c r="P2748" s="1">
        <v>3</v>
      </c>
      <c r="AA2748" s="1">
        <f>IF(P2748=1,$O$3,IF(P2748=2,$O$4,$O$5))</f>
        <v>0</v>
      </c>
    </row>
    <row r="2749">
      <c r="A2749" s="1" t="s">
        <v>75</v>
      </c>
      <c r="E2749" s="27" t="s">
        <v>71</v>
      </c>
    </row>
    <row r="2750" ht="63.75">
      <c r="A2750" s="1" t="s">
        <v>76</v>
      </c>
      <c r="E2750" s="33" t="s">
        <v>1970</v>
      </c>
    </row>
    <row r="2751" ht="51">
      <c r="A2751" s="1" t="s">
        <v>78</v>
      </c>
      <c r="E2751" s="27" t="s">
        <v>1799</v>
      </c>
    </row>
    <row r="2752">
      <c r="A2752" s="1" t="s">
        <v>69</v>
      </c>
      <c r="B2752" s="1">
        <v>2</v>
      </c>
      <c r="C2752" s="26" t="s">
        <v>1800</v>
      </c>
      <c r="D2752" t="s">
        <v>71</v>
      </c>
      <c r="E2752" s="27" t="s">
        <v>1801</v>
      </c>
      <c r="F2752" s="28" t="s">
        <v>73</v>
      </c>
      <c r="G2752" s="29">
        <v>68.5</v>
      </c>
      <c r="H2752" s="28">
        <v>0</v>
      </c>
      <c r="I2752" s="30">
        <f>ROUND(G2752*H2752,P4)</f>
        <v>0</v>
      </c>
      <c r="L2752" s="31">
        <v>0</v>
      </c>
      <c r="M2752" s="24">
        <f>ROUND(G2752*L2752,P4)</f>
        <v>0</v>
      </c>
      <c r="N2752" s="25" t="s">
        <v>328</v>
      </c>
      <c r="O2752" s="32">
        <f>M2752*AA2752</f>
        <v>0</v>
      </c>
      <c r="P2752" s="1">
        <v>3</v>
      </c>
      <c r="AA2752" s="1">
        <f>IF(P2752=1,$O$3,IF(P2752=2,$O$4,$O$5))</f>
        <v>0</v>
      </c>
    </row>
    <row r="2753">
      <c r="A2753" s="1" t="s">
        <v>75</v>
      </c>
      <c r="E2753" s="27" t="s">
        <v>71</v>
      </c>
    </row>
    <row r="2754" ht="63.75">
      <c r="A2754" s="1" t="s">
        <v>76</v>
      </c>
      <c r="E2754" s="33" t="s">
        <v>1971</v>
      </c>
    </row>
    <row r="2755" ht="357">
      <c r="A2755" s="1" t="s">
        <v>78</v>
      </c>
      <c r="E2755" s="27" t="s">
        <v>1802</v>
      </c>
    </row>
    <row r="2756">
      <c r="A2756" s="1" t="s">
        <v>69</v>
      </c>
      <c r="B2756" s="1">
        <v>3</v>
      </c>
      <c r="C2756" s="26" t="s">
        <v>1803</v>
      </c>
      <c r="D2756" t="s">
        <v>71</v>
      </c>
      <c r="E2756" s="27" t="s">
        <v>1804</v>
      </c>
      <c r="F2756" s="28" t="s">
        <v>73</v>
      </c>
      <c r="G2756" s="29">
        <v>150</v>
      </c>
      <c r="H2756" s="28">
        <v>0</v>
      </c>
      <c r="I2756" s="30">
        <f>ROUND(G2756*H2756,P4)</f>
        <v>0</v>
      </c>
      <c r="L2756" s="31">
        <v>0</v>
      </c>
      <c r="M2756" s="24">
        <f>ROUND(G2756*L2756,P4)</f>
        <v>0</v>
      </c>
      <c r="N2756" s="25" t="s">
        <v>328</v>
      </c>
      <c r="O2756" s="32">
        <f>M2756*AA2756</f>
        <v>0</v>
      </c>
      <c r="P2756" s="1">
        <v>3</v>
      </c>
      <c r="AA2756" s="1">
        <f>IF(P2756=1,$O$3,IF(P2756=2,$O$4,$O$5))</f>
        <v>0</v>
      </c>
    </row>
    <row r="2757">
      <c r="A2757" s="1" t="s">
        <v>75</v>
      </c>
      <c r="E2757" s="27" t="s">
        <v>71</v>
      </c>
    </row>
    <row r="2758" ht="63.75">
      <c r="A2758" s="1" t="s">
        <v>76</v>
      </c>
      <c r="E2758" s="33" t="s">
        <v>1972</v>
      </c>
    </row>
    <row r="2759" ht="357">
      <c r="A2759" s="1" t="s">
        <v>78</v>
      </c>
      <c r="E2759" s="27" t="s">
        <v>1802</v>
      </c>
    </row>
    <row r="2760">
      <c r="A2760" s="1" t="s">
        <v>69</v>
      </c>
      <c r="B2760" s="1">
        <v>4</v>
      </c>
      <c r="C2760" s="26" t="s">
        <v>1714</v>
      </c>
      <c r="D2760" t="s">
        <v>71</v>
      </c>
      <c r="E2760" s="27" t="s">
        <v>1715</v>
      </c>
      <c r="F2760" s="28" t="s">
        <v>85</v>
      </c>
      <c r="G2760" s="29">
        <v>259</v>
      </c>
      <c r="H2760" s="28">
        <v>0</v>
      </c>
      <c r="I2760" s="30">
        <f>ROUND(G2760*H2760,P4)</f>
        <v>0</v>
      </c>
      <c r="L2760" s="31">
        <v>0</v>
      </c>
      <c r="M2760" s="24">
        <f>ROUND(G2760*L2760,P4)</f>
        <v>0</v>
      </c>
      <c r="N2760" s="25" t="s">
        <v>328</v>
      </c>
      <c r="O2760" s="32">
        <f>M2760*AA2760</f>
        <v>0</v>
      </c>
      <c r="P2760" s="1">
        <v>3</v>
      </c>
      <c r="AA2760" s="1">
        <f>IF(P2760=1,$O$3,IF(P2760=2,$O$4,$O$5))</f>
        <v>0</v>
      </c>
    </row>
    <row r="2761">
      <c r="A2761" s="1" t="s">
        <v>75</v>
      </c>
      <c r="E2761" s="27" t="s">
        <v>71</v>
      </c>
    </row>
    <row r="2762" ht="63.75">
      <c r="A2762" s="1" t="s">
        <v>76</v>
      </c>
      <c r="E2762" s="33" t="s">
        <v>1973</v>
      </c>
    </row>
    <row r="2763" ht="76.5">
      <c r="A2763" s="1" t="s">
        <v>78</v>
      </c>
      <c r="E2763" s="27" t="s">
        <v>87</v>
      </c>
    </row>
    <row r="2764">
      <c r="A2764" s="1" t="s">
        <v>69</v>
      </c>
      <c r="B2764" s="1">
        <v>5</v>
      </c>
      <c r="C2764" s="26" t="s">
        <v>88</v>
      </c>
      <c r="D2764" t="s">
        <v>71</v>
      </c>
      <c r="E2764" s="27" t="s">
        <v>89</v>
      </c>
      <c r="F2764" s="28" t="s">
        <v>73</v>
      </c>
      <c r="G2764" s="29">
        <v>184</v>
      </c>
      <c r="H2764" s="28">
        <v>0</v>
      </c>
      <c r="I2764" s="30">
        <f>ROUND(G2764*H2764,P4)</f>
        <v>0</v>
      </c>
      <c r="L2764" s="31">
        <v>0</v>
      </c>
      <c r="M2764" s="24">
        <f>ROUND(G2764*L2764,P4)</f>
        <v>0</v>
      </c>
      <c r="N2764" s="25" t="s">
        <v>328</v>
      </c>
      <c r="O2764" s="32">
        <f>M2764*AA2764</f>
        <v>0</v>
      </c>
      <c r="P2764" s="1">
        <v>3</v>
      </c>
      <c r="AA2764" s="1">
        <f>IF(P2764=1,$O$3,IF(P2764=2,$O$4,$O$5))</f>
        <v>0</v>
      </c>
    </row>
    <row r="2765">
      <c r="A2765" s="1" t="s">
        <v>75</v>
      </c>
      <c r="E2765" s="27" t="s">
        <v>71</v>
      </c>
    </row>
    <row r="2766" ht="63.75">
      <c r="A2766" s="1" t="s">
        <v>76</v>
      </c>
      <c r="E2766" s="33" t="s">
        <v>1974</v>
      </c>
    </row>
    <row r="2767" ht="255">
      <c r="A2767" s="1" t="s">
        <v>78</v>
      </c>
      <c r="E2767" s="27" t="s">
        <v>91</v>
      </c>
    </row>
    <row r="2768">
      <c r="A2768" s="1" t="s">
        <v>69</v>
      </c>
      <c r="B2768" s="1">
        <v>6</v>
      </c>
      <c r="C2768" s="26" t="s">
        <v>1653</v>
      </c>
      <c r="D2768" t="s">
        <v>71</v>
      </c>
      <c r="E2768" s="27" t="s">
        <v>1654</v>
      </c>
      <c r="F2768" s="28" t="s">
        <v>674</v>
      </c>
      <c r="G2768" s="29">
        <v>590</v>
      </c>
      <c r="H2768" s="28">
        <v>0</v>
      </c>
      <c r="I2768" s="30">
        <f>ROUND(G2768*H2768,P4)</f>
        <v>0</v>
      </c>
      <c r="L2768" s="31">
        <v>0</v>
      </c>
      <c r="M2768" s="24">
        <f>ROUND(G2768*L2768,P4)</f>
        <v>0</v>
      </c>
      <c r="N2768" s="25" t="s">
        <v>328</v>
      </c>
      <c r="O2768" s="32">
        <f>M2768*AA2768</f>
        <v>0</v>
      </c>
      <c r="P2768" s="1">
        <v>3</v>
      </c>
      <c r="AA2768" s="1">
        <f>IF(P2768=1,$O$3,IF(P2768=2,$O$4,$O$5))</f>
        <v>0</v>
      </c>
    </row>
    <row r="2769">
      <c r="A2769" s="1" t="s">
        <v>75</v>
      </c>
      <c r="E2769" s="27" t="s">
        <v>71</v>
      </c>
    </row>
    <row r="2770" ht="63.75">
      <c r="A2770" s="1" t="s">
        <v>76</v>
      </c>
      <c r="E2770" s="33" t="s">
        <v>1970</v>
      </c>
    </row>
    <row r="2771" ht="51">
      <c r="A2771" s="1" t="s">
        <v>78</v>
      </c>
      <c r="E2771" s="27" t="s">
        <v>1764</v>
      </c>
    </row>
    <row r="2772">
      <c r="A2772" s="1" t="s">
        <v>66</v>
      </c>
      <c r="C2772" s="22" t="s">
        <v>1115</v>
      </c>
      <c r="E2772" s="23" t="s">
        <v>1435</v>
      </c>
      <c r="L2772" s="24">
        <f>SUMIFS(L2773:L2776,A2773:A2776,"P")</f>
        <v>0</v>
      </c>
      <c r="M2772" s="24">
        <f>SUMIFS(M2773:M2776,A2773:A2776,"P")</f>
        <v>0</v>
      </c>
      <c r="N2772" s="25"/>
    </row>
    <row r="2773">
      <c r="A2773" s="1" t="s">
        <v>69</v>
      </c>
      <c r="B2773" s="1">
        <v>7</v>
      </c>
      <c r="C2773" s="26" t="s">
        <v>1975</v>
      </c>
      <c r="D2773" t="s">
        <v>71</v>
      </c>
      <c r="E2773" s="27" t="s">
        <v>1976</v>
      </c>
      <c r="F2773" s="28" t="s">
        <v>73</v>
      </c>
      <c r="G2773" s="29">
        <v>1.8</v>
      </c>
      <c r="H2773" s="28">
        <v>0</v>
      </c>
      <c r="I2773" s="30">
        <f>ROUND(G2773*H2773,P4)</f>
        <v>0</v>
      </c>
      <c r="L2773" s="31">
        <v>0</v>
      </c>
      <c r="M2773" s="24">
        <f>ROUND(G2773*L2773,P4)</f>
        <v>0</v>
      </c>
      <c r="N2773" s="25" t="s">
        <v>328</v>
      </c>
      <c r="O2773" s="32">
        <f>M2773*AA2773</f>
        <v>0</v>
      </c>
      <c r="P2773" s="1">
        <v>3</v>
      </c>
      <c r="AA2773" s="1">
        <f>IF(P2773=1,$O$3,IF(P2773=2,$O$4,$O$5))</f>
        <v>0</v>
      </c>
    </row>
    <row r="2774">
      <c r="A2774" s="1" t="s">
        <v>75</v>
      </c>
      <c r="E2774" s="27" t="s">
        <v>71</v>
      </c>
    </row>
    <row r="2775" ht="51">
      <c r="A2775" s="1" t="s">
        <v>76</v>
      </c>
      <c r="E2775" s="33" t="s">
        <v>1977</v>
      </c>
    </row>
    <row r="2776" ht="369.75">
      <c r="A2776" s="1" t="s">
        <v>78</v>
      </c>
      <c r="E2776" s="27" t="s">
        <v>1514</v>
      </c>
    </row>
    <row r="2777">
      <c r="A2777" s="1" t="s">
        <v>66</v>
      </c>
      <c r="C2777" s="22" t="s">
        <v>1125</v>
      </c>
      <c r="E2777" s="23" t="s">
        <v>1126</v>
      </c>
      <c r="L2777" s="24">
        <f>SUMIFS(L2778:L2781,A2778:A2781,"P")</f>
        <v>0</v>
      </c>
      <c r="M2777" s="24">
        <f>SUMIFS(M2778:M2781,A2778:A2781,"P")</f>
        <v>0</v>
      </c>
      <c r="N2777" s="25"/>
    </row>
    <row r="2778">
      <c r="A2778" s="1" t="s">
        <v>69</v>
      </c>
      <c r="B2778" s="1">
        <v>8</v>
      </c>
      <c r="C2778" s="26" t="s">
        <v>1142</v>
      </c>
      <c r="D2778" t="s">
        <v>71</v>
      </c>
      <c r="E2778" s="27" t="s">
        <v>1143</v>
      </c>
      <c r="F2778" s="28" t="s">
        <v>73</v>
      </c>
      <c r="G2778" s="29">
        <v>24</v>
      </c>
      <c r="H2778" s="28">
        <v>0</v>
      </c>
      <c r="I2778" s="30">
        <f>ROUND(G2778*H2778,P4)</f>
        <v>0</v>
      </c>
      <c r="L2778" s="31">
        <v>0</v>
      </c>
      <c r="M2778" s="24">
        <f>ROUND(G2778*L2778,P4)</f>
        <v>0</v>
      </c>
      <c r="N2778" s="25" t="s">
        <v>328</v>
      </c>
      <c r="O2778" s="32">
        <f>M2778*AA2778</f>
        <v>0</v>
      </c>
      <c r="P2778" s="1">
        <v>3</v>
      </c>
      <c r="AA2778" s="1">
        <f>IF(P2778=1,$O$3,IF(P2778=2,$O$4,$O$5))</f>
        <v>0</v>
      </c>
    </row>
    <row r="2779">
      <c r="A2779" s="1" t="s">
        <v>75</v>
      </c>
      <c r="E2779" s="27" t="s">
        <v>71</v>
      </c>
    </row>
    <row r="2780" ht="63.75">
      <c r="A2780" s="1" t="s">
        <v>76</v>
      </c>
      <c r="E2780" s="33" t="s">
        <v>1913</v>
      </c>
    </row>
    <row r="2781" ht="76.5">
      <c r="A2781" s="1" t="s">
        <v>78</v>
      </c>
      <c r="E2781" s="27" t="s">
        <v>1805</v>
      </c>
    </row>
    <row r="2782">
      <c r="A2782" s="1" t="s">
        <v>66</v>
      </c>
      <c r="C2782" s="22" t="s">
        <v>827</v>
      </c>
      <c r="E2782" s="23" t="s">
        <v>1806</v>
      </c>
      <c r="L2782" s="24">
        <f>SUMIFS(L2783:L2834,A2783:A2834,"P")</f>
        <v>0</v>
      </c>
      <c r="M2782" s="24">
        <f>SUMIFS(M2783:M2834,A2783:A2834,"P")</f>
        <v>0</v>
      </c>
      <c r="N2782" s="25"/>
    </row>
    <row r="2783" ht="25.5">
      <c r="A2783" s="1" t="s">
        <v>69</v>
      </c>
      <c r="B2783" s="1">
        <v>9</v>
      </c>
      <c r="C2783" s="26" t="s">
        <v>1807</v>
      </c>
      <c r="D2783" t="s">
        <v>71</v>
      </c>
      <c r="E2783" s="27" t="s">
        <v>1808</v>
      </c>
      <c r="F2783" s="28" t="s">
        <v>96</v>
      </c>
      <c r="G2783" s="29">
        <v>36</v>
      </c>
      <c r="H2783" s="28">
        <v>0</v>
      </c>
      <c r="I2783" s="30">
        <f>ROUND(G2783*H2783,P4)</f>
        <v>0</v>
      </c>
      <c r="L2783" s="31">
        <v>0</v>
      </c>
      <c r="M2783" s="24">
        <f>ROUND(G2783*L2783,P4)</f>
        <v>0</v>
      </c>
      <c r="N2783" s="25" t="s">
        <v>328</v>
      </c>
      <c r="O2783" s="32">
        <f>M2783*AA2783</f>
        <v>0</v>
      </c>
      <c r="P2783" s="1">
        <v>3</v>
      </c>
      <c r="AA2783" s="1">
        <f>IF(P2783=1,$O$3,IF(P2783=2,$O$4,$O$5))</f>
        <v>0</v>
      </c>
    </row>
    <row r="2784">
      <c r="A2784" s="1" t="s">
        <v>75</v>
      </c>
      <c r="E2784" s="27" t="s">
        <v>71</v>
      </c>
    </row>
    <row r="2785" ht="63.75">
      <c r="A2785" s="1" t="s">
        <v>76</v>
      </c>
      <c r="E2785" s="33" t="s">
        <v>1978</v>
      </c>
    </row>
    <row r="2786" ht="76.5">
      <c r="A2786" s="1" t="s">
        <v>78</v>
      </c>
      <c r="E2786" s="27" t="s">
        <v>97</v>
      </c>
    </row>
    <row r="2787">
      <c r="A2787" s="1" t="s">
        <v>69</v>
      </c>
      <c r="B2787" s="1">
        <v>10</v>
      </c>
      <c r="C2787" s="26" t="s">
        <v>94</v>
      </c>
      <c r="D2787" t="s">
        <v>71</v>
      </c>
      <c r="E2787" s="27" t="s">
        <v>95</v>
      </c>
      <c r="F2787" s="28" t="s">
        <v>96</v>
      </c>
      <c r="G2787" s="29">
        <v>8</v>
      </c>
      <c r="H2787" s="28">
        <v>0</v>
      </c>
      <c r="I2787" s="30">
        <f>ROUND(G2787*H2787,P4)</f>
        <v>0</v>
      </c>
      <c r="L2787" s="31">
        <v>0</v>
      </c>
      <c r="M2787" s="24">
        <f>ROUND(G2787*L2787,P4)</f>
        <v>0</v>
      </c>
      <c r="N2787" s="25" t="s">
        <v>328</v>
      </c>
      <c r="O2787" s="32">
        <f>M2787*AA2787</f>
        <v>0</v>
      </c>
      <c r="P2787" s="1">
        <v>3</v>
      </c>
      <c r="AA2787" s="1">
        <f>IF(P2787=1,$O$3,IF(P2787=2,$O$4,$O$5))</f>
        <v>0</v>
      </c>
    </row>
    <row r="2788">
      <c r="A2788" s="1" t="s">
        <v>75</v>
      </c>
      <c r="E2788" s="27" t="s">
        <v>71</v>
      </c>
    </row>
    <row r="2789" ht="51">
      <c r="A2789" s="1" t="s">
        <v>76</v>
      </c>
      <c r="E2789" s="33" t="s">
        <v>1920</v>
      </c>
    </row>
    <row r="2790" ht="76.5">
      <c r="A2790" s="1" t="s">
        <v>78</v>
      </c>
      <c r="E2790" s="27" t="s">
        <v>97</v>
      </c>
    </row>
    <row r="2791">
      <c r="A2791" s="1" t="s">
        <v>69</v>
      </c>
      <c r="B2791" s="1">
        <v>11</v>
      </c>
      <c r="C2791" s="26" t="s">
        <v>1809</v>
      </c>
      <c r="D2791" t="s">
        <v>71</v>
      </c>
      <c r="E2791" s="27" t="s">
        <v>1810</v>
      </c>
      <c r="F2791" s="28" t="s">
        <v>85</v>
      </c>
      <c r="G2791" s="29">
        <v>928</v>
      </c>
      <c r="H2791" s="28">
        <v>0</v>
      </c>
      <c r="I2791" s="30">
        <f>ROUND(G2791*H2791,P4)</f>
        <v>0</v>
      </c>
      <c r="L2791" s="31">
        <v>0</v>
      </c>
      <c r="M2791" s="24">
        <f>ROUND(G2791*L2791,P4)</f>
        <v>0</v>
      </c>
      <c r="N2791" s="25" t="s">
        <v>328</v>
      </c>
      <c r="O2791" s="32">
        <f>M2791*AA2791</f>
        <v>0</v>
      </c>
      <c r="P2791" s="1">
        <v>3</v>
      </c>
      <c r="AA2791" s="1">
        <f>IF(P2791=1,$O$3,IF(P2791=2,$O$4,$O$5))</f>
        <v>0</v>
      </c>
    </row>
    <row r="2792">
      <c r="A2792" s="1" t="s">
        <v>75</v>
      </c>
      <c r="E2792" s="27" t="s">
        <v>71</v>
      </c>
    </row>
    <row r="2793" ht="63.75">
      <c r="A2793" s="1" t="s">
        <v>76</v>
      </c>
      <c r="E2793" s="33" t="s">
        <v>1979</v>
      </c>
    </row>
    <row r="2794" ht="76.5">
      <c r="A2794" s="1" t="s">
        <v>78</v>
      </c>
      <c r="E2794" s="27" t="s">
        <v>101</v>
      </c>
    </row>
    <row r="2795">
      <c r="A2795" s="1" t="s">
        <v>69</v>
      </c>
      <c r="B2795" s="1">
        <v>12</v>
      </c>
      <c r="C2795" s="26" t="s">
        <v>1811</v>
      </c>
      <c r="D2795" t="s">
        <v>71</v>
      </c>
      <c r="E2795" s="27" t="s">
        <v>1812</v>
      </c>
      <c r="F2795" s="28" t="s">
        <v>85</v>
      </c>
      <c r="G2795" s="29">
        <v>374</v>
      </c>
      <c r="H2795" s="28">
        <v>0</v>
      </c>
      <c r="I2795" s="30">
        <f>ROUND(G2795*H2795,P4)</f>
        <v>0</v>
      </c>
      <c r="L2795" s="31">
        <v>0</v>
      </c>
      <c r="M2795" s="24">
        <f>ROUND(G2795*L2795,P4)</f>
        <v>0</v>
      </c>
      <c r="N2795" s="25" t="s">
        <v>328</v>
      </c>
      <c r="O2795" s="32">
        <f>M2795*AA2795</f>
        <v>0</v>
      </c>
      <c r="P2795" s="1">
        <v>3</v>
      </c>
      <c r="AA2795" s="1">
        <f>IF(P2795=1,$O$3,IF(P2795=2,$O$4,$O$5))</f>
        <v>0</v>
      </c>
    </row>
    <row r="2796">
      <c r="A2796" s="1" t="s">
        <v>75</v>
      </c>
      <c r="E2796" s="27" t="s">
        <v>71</v>
      </c>
    </row>
    <row r="2797" ht="63.75">
      <c r="A2797" s="1" t="s">
        <v>76</v>
      </c>
      <c r="E2797" s="33" t="s">
        <v>1880</v>
      </c>
    </row>
    <row r="2798" ht="76.5">
      <c r="A2798" s="1" t="s">
        <v>78</v>
      </c>
      <c r="E2798" s="27" t="s">
        <v>101</v>
      </c>
    </row>
    <row r="2799">
      <c r="A2799" s="1" t="s">
        <v>69</v>
      </c>
      <c r="B2799" s="1">
        <v>13</v>
      </c>
      <c r="C2799" s="26" t="s">
        <v>1980</v>
      </c>
      <c r="D2799" t="s">
        <v>71</v>
      </c>
      <c r="E2799" s="27" t="s">
        <v>1981</v>
      </c>
      <c r="F2799" s="28" t="s">
        <v>85</v>
      </c>
      <c r="G2799" s="29">
        <v>3</v>
      </c>
      <c r="H2799" s="28">
        <v>0</v>
      </c>
      <c r="I2799" s="30">
        <f>ROUND(G2799*H2799,P4)</f>
        <v>0</v>
      </c>
      <c r="L2799" s="31">
        <v>0</v>
      </c>
      <c r="M2799" s="24">
        <f>ROUND(G2799*L2799,P4)</f>
        <v>0</v>
      </c>
      <c r="N2799" s="25" t="s">
        <v>328</v>
      </c>
      <c r="O2799" s="32">
        <f>M2799*AA2799</f>
        <v>0</v>
      </c>
      <c r="P2799" s="1">
        <v>3</v>
      </c>
      <c r="AA2799" s="1">
        <f>IF(P2799=1,$O$3,IF(P2799=2,$O$4,$O$5))</f>
        <v>0</v>
      </c>
    </row>
    <row r="2800">
      <c r="A2800" s="1" t="s">
        <v>75</v>
      </c>
      <c r="E2800" s="27" t="s">
        <v>71</v>
      </c>
    </row>
    <row r="2801" ht="51">
      <c r="A2801" s="1" t="s">
        <v>76</v>
      </c>
      <c r="E2801" s="33" t="s">
        <v>1982</v>
      </c>
    </row>
    <row r="2802" ht="76.5">
      <c r="A2802" s="1" t="s">
        <v>78</v>
      </c>
      <c r="E2802" s="27" t="s">
        <v>101</v>
      </c>
    </row>
    <row r="2803">
      <c r="A2803" s="1" t="s">
        <v>69</v>
      </c>
      <c r="B2803" s="1">
        <v>14</v>
      </c>
      <c r="C2803" s="26" t="s">
        <v>1983</v>
      </c>
      <c r="D2803" t="s">
        <v>71</v>
      </c>
      <c r="E2803" s="27" t="s">
        <v>1984</v>
      </c>
      <c r="F2803" s="28" t="s">
        <v>85</v>
      </c>
      <c r="G2803" s="29">
        <v>150</v>
      </c>
      <c r="H2803" s="28">
        <v>0</v>
      </c>
      <c r="I2803" s="30">
        <f>ROUND(G2803*H2803,P4)</f>
        <v>0</v>
      </c>
      <c r="L2803" s="31">
        <v>0</v>
      </c>
      <c r="M2803" s="24">
        <f>ROUND(G2803*L2803,P4)</f>
        <v>0</v>
      </c>
      <c r="N2803" s="25" t="s">
        <v>328</v>
      </c>
      <c r="O2803" s="32">
        <f>M2803*AA2803</f>
        <v>0</v>
      </c>
      <c r="P2803" s="1">
        <v>3</v>
      </c>
      <c r="AA2803" s="1">
        <f>IF(P2803=1,$O$3,IF(P2803=2,$O$4,$O$5))</f>
        <v>0</v>
      </c>
    </row>
    <row r="2804">
      <c r="A2804" s="1" t="s">
        <v>75</v>
      </c>
      <c r="E2804" s="27" t="s">
        <v>71</v>
      </c>
    </row>
    <row r="2805" ht="63.75">
      <c r="A2805" s="1" t="s">
        <v>76</v>
      </c>
      <c r="E2805" s="33" t="s">
        <v>1972</v>
      </c>
    </row>
    <row r="2806" ht="76.5">
      <c r="A2806" s="1" t="s">
        <v>78</v>
      </c>
      <c r="E2806" s="27" t="s">
        <v>101</v>
      </c>
    </row>
    <row r="2807">
      <c r="A2807" s="1" t="s">
        <v>69</v>
      </c>
      <c r="B2807" s="1">
        <v>15</v>
      </c>
      <c r="C2807" s="26" t="s">
        <v>1985</v>
      </c>
      <c r="D2807" t="s">
        <v>71</v>
      </c>
      <c r="E2807" s="27" t="s">
        <v>1986</v>
      </c>
      <c r="F2807" s="28" t="s">
        <v>85</v>
      </c>
      <c r="G2807" s="29">
        <v>569</v>
      </c>
      <c r="H2807" s="28">
        <v>0</v>
      </c>
      <c r="I2807" s="30">
        <f>ROUND(G2807*H2807,P4)</f>
        <v>0</v>
      </c>
      <c r="L2807" s="31">
        <v>0</v>
      </c>
      <c r="M2807" s="24">
        <f>ROUND(G2807*L2807,P4)</f>
        <v>0</v>
      </c>
      <c r="N2807" s="25" t="s">
        <v>328</v>
      </c>
      <c r="O2807" s="32">
        <f>M2807*AA2807</f>
        <v>0</v>
      </c>
      <c r="P2807" s="1">
        <v>3</v>
      </c>
      <c r="AA2807" s="1">
        <f>IF(P2807=1,$O$3,IF(P2807=2,$O$4,$O$5))</f>
        <v>0</v>
      </c>
    </row>
    <row r="2808">
      <c r="A2808" s="1" t="s">
        <v>75</v>
      </c>
      <c r="E2808" s="27" t="s">
        <v>71</v>
      </c>
    </row>
    <row r="2809" ht="63.75">
      <c r="A2809" s="1" t="s">
        <v>76</v>
      </c>
      <c r="E2809" s="33" t="s">
        <v>1987</v>
      </c>
    </row>
    <row r="2810" ht="89.25">
      <c r="A2810" s="1" t="s">
        <v>78</v>
      </c>
      <c r="E2810" s="27" t="s">
        <v>334</v>
      </c>
    </row>
    <row r="2811">
      <c r="A2811" s="1" t="s">
        <v>69</v>
      </c>
      <c r="B2811" s="1">
        <v>16</v>
      </c>
      <c r="C2811" s="26" t="s">
        <v>332</v>
      </c>
      <c r="D2811" t="s">
        <v>71</v>
      </c>
      <c r="E2811" s="27" t="s">
        <v>333</v>
      </c>
      <c r="F2811" s="28" t="s">
        <v>85</v>
      </c>
      <c r="G2811" s="29">
        <v>3</v>
      </c>
      <c r="H2811" s="28">
        <v>0</v>
      </c>
      <c r="I2811" s="30">
        <f>ROUND(G2811*H2811,P4)</f>
        <v>0</v>
      </c>
      <c r="L2811" s="31">
        <v>0</v>
      </c>
      <c r="M2811" s="24">
        <f>ROUND(G2811*L2811,P4)</f>
        <v>0</v>
      </c>
      <c r="N2811" s="25" t="s">
        <v>328</v>
      </c>
      <c r="O2811" s="32">
        <f>M2811*AA2811</f>
        <v>0</v>
      </c>
      <c r="P2811" s="1">
        <v>3</v>
      </c>
      <c r="AA2811" s="1">
        <f>IF(P2811=1,$O$3,IF(P2811=2,$O$4,$O$5))</f>
        <v>0</v>
      </c>
    </row>
    <row r="2812">
      <c r="A2812" s="1" t="s">
        <v>75</v>
      </c>
      <c r="E2812" s="27" t="s">
        <v>71</v>
      </c>
    </row>
    <row r="2813" ht="51">
      <c r="A2813" s="1" t="s">
        <v>76</v>
      </c>
      <c r="E2813" s="33" t="s">
        <v>1982</v>
      </c>
    </row>
    <row r="2814" ht="89.25">
      <c r="A2814" s="1" t="s">
        <v>78</v>
      </c>
      <c r="E2814" s="27" t="s">
        <v>334</v>
      </c>
    </row>
    <row r="2815">
      <c r="A2815" s="1" t="s">
        <v>69</v>
      </c>
      <c r="B2815" s="1">
        <v>17</v>
      </c>
      <c r="C2815" s="26" t="s">
        <v>1815</v>
      </c>
      <c r="D2815" t="s">
        <v>71</v>
      </c>
      <c r="E2815" s="27" t="s">
        <v>1816</v>
      </c>
      <c r="F2815" s="28" t="s">
        <v>96</v>
      </c>
      <c r="G2815" s="29">
        <v>14</v>
      </c>
      <c r="H2815" s="28">
        <v>0</v>
      </c>
      <c r="I2815" s="30">
        <f>ROUND(G2815*H2815,P4)</f>
        <v>0</v>
      </c>
      <c r="L2815" s="31">
        <v>0</v>
      </c>
      <c r="M2815" s="24">
        <f>ROUND(G2815*L2815,P4)</f>
        <v>0</v>
      </c>
      <c r="N2815" s="25" t="s">
        <v>328</v>
      </c>
      <c r="O2815" s="32">
        <f>M2815*AA2815</f>
        <v>0</v>
      </c>
      <c r="P2815" s="1">
        <v>3</v>
      </c>
      <c r="AA2815" s="1">
        <f>IF(P2815=1,$O$3,IF(P2815=2,$O$4,$O$5))</f>
        <v>0</v>
      </c>
    </row>
    <row r="2816">
      <c r="A2816" s="1" t="s">
        <v>75</v>
      </c>
      <c r="E2816" s="27" t="s">
        <v>71</v>
      </c>
    </row>
    <row r="2817" ht="63.75">
      <c r="A2817" s="1" t="s">
        <v>76</v>
      </c>
      <c r="E2817" s="33" t="s">
        <v>1988</v>
      </c>
    </row>
    <row r="2818" ht="114.75">
      <c r="A2818" s="1" t="s">
        <v>78</v>
      </c>
      <c r="E2818" s="27" t="s">
        <v>1817</v>
      </c>
    </row>
    <row r="2819">
      <c r="A2819" s="1" t="s">
        <v>69</v>
      </c>
      <c r="B2819" s="1">
        <v>18</v>
      </c>
      <c r="C2819" s="26" t="s">
        <v>1818</v>
      </c>
      <c r="D2819" t="s">
        <v>71</v>
      </c>
      <c r="E2819" s="27" t="s">
        <v>1819</v>
      </c>
      <c r="F2819" s="28" t="s">
        <v>96</v>
      </c>
      <c r="G2819" s="29">
        <v>30</v>
      </c>
      <c r="H2819" s="28">
        <v>0</v>
      </c>
      <c r="I2819" s="30">
        <f>ROUND(G2819*H2819,P4)</f>
        <v>0</v>
      </c>
      <c r="L2819" s="31">
        <v>0</v>
      </c>
      <c r="M2819" s="24">
        <f>ROUND(G2819*L2819,P4)</f>
        <v>0</v>
      </c>
      <c r="N2819" s="25" t="s">
        <v>328</v>
      </c>
      <c r="O2819" s="32">
        <f>M2819*AA2819</f>
        <v>0</v>
      </c>
      <c r="P2819" s="1">
        <v>3</v>
      </c>
      <c r="AA2819" s="1">
        <f>IF(P2819=1,$O$3,IF(P2819=2,$O$4,$O$5))</f>
        <v>0</v>
      </c>
    </row>
    <row r="2820">
      <c r="A2820" s="1" t="s">
        <v>75</v>
      </c>
      <c r="E2820" s="27" t="s">
        <v>71</v>
      </c>
    </row>
    <row r="2821" ht="63.75">
      <c r="A2821" s="1" t="s">
        <v>76</v>
      </c>
      <c r="E2821" s="33" t="s">
        <v>1866</v>
      </c>
    </row>
    <row r="2822" ht="114.75">
      <c r="A2822" s="1" t="s">
        <v>78</v>
      </c>
      <c r="E2822" s="27" t="s">
        <v>1817</v>
      </c>
    </row>
    <row r="2823" ht="25.5">
      <c r="A2823" s="1" t="s">
        <v>69</v>
      </c>
      <c r="B2823" s="1">
        <v>19</v>
      </c>
      <c r="C2823" s="26" t="s">
        <v>1720</v>
      </c>
      <c r="D2823" t="s">
        <v>71</v>
      </c>
      <c r="E2823" s="27" t="s">
        <v>1721</v>
      </c>
      <c r="F2823" s="28" t="s">
        <v>96</v>
      </c>
      <c r="G2823" s="29">
        <v>20</v>
      </c>
      <c r="H2823" s="28">
        <v>0</v>
      </c>
      <c r="I2823" s="30">
        <f>ROUND(G2823*H2823,P4)</f>
        <v>0</v>
      </c>
      <c r="L2823" s="31">
        <v>0</v>
      </c>
      <c r="M2823" s="24">
        <f>ROUND(G2823*L2823,P4)</f>
        <v>0</v>
      </c>
      <c r="N2823" s="25" t="s">
        <v>328</v>
      </c>
      <c r="O2823" s="32">
        <f>M2823*AA2823</f>
        <v>0</v>
      </c>
      <c r="P2823" s="1">
        <v>3</v>
      </c>
      <c r="AA2823" s="1">
        <f>IF(P2823=1,$O$3,IF(P2823=2,$O$4,$O$5))</f>
        <v>0</v>
      </c>
    </row>
    <row r="2824">
      <c r="A2824" s="1" t="s">
        <v>75</v>
      </c>
      <c r="E2824" s="27" t="s">
        <v>71</v>
      </c>
    </row>
    <row r="2825" ht="63.75">
      <c r="A2825" s="1" t="s">
        <v>76</v>
      </c>
      <c r="E2825" s="33" t="s">
        <v>1878</v>
      </c>
    </row>
    <row r="2826" ht="102">
      <c r="A2826" s="1" t="s">
        <v>78</v>
      </c>
      <c r="E2826" s="27" t="s">
        <v>1768</v>
      </c>
    </row>
    <row r="2827">
      <c r="A2827" s="1" t="s">
        <v>69</v>
      </c>
      <c r="B2827" s="1">
        <v>20</v>
      </c>
      <c r="C2827" s="26" t="s">
        <v>1747</v>
      </c>
      <c r="D2827" t="s">
        <v>71</v>
      </c>
      <c r="E2827" s="27" t="s">
        <v>1748</v>
      </c>
      <c r="F2827" s="28" t="s">
        <v>85</v>
      </c>
      <c r="G2827" s="29">
        <v>1302</v>
      </c>
      <c r="H2827" s="28">
        <v>0</v>
      </c>
      <c r="I2827" s="30">
        <f>ROUND(G2827*H2827,P4)</f>
        <v>0</v>
      </c>
      <c r="L2827" s="31">
        <v>0</v>
      </c>
      <c r="M2827" s="24">
        <f>ROUND(G2827*L2827,P4)</f>
        <v>0</v>
      </c>
      <c r="N2827" s="25" t="s">
        <v>328</v>
      </c>
      <c r="O2827" s="32">
        <f>M2827*AA2827</f>
        <v>0</v>
      </c>
      <c r="P2827" s="1">
        <v>3</v>
      </c>
      <c r="AA2827" s="1">
        <f>IF(P2827=1,$O$3,IF(P2827=2,$O$4,$O$5))</f>
        <v>0</v>
      </c>
    </row>
    <row r="2828">
      <c r="A2828" s="1" t="s">
        <v>75</v>
      </c>
      <c r="E2828" s="27" t="s">
        <v>71</v>
      </c>
    </row>
    <row r="2829" ht="63.75">
      <c r="A2829" s="1" t="s">
        <v>76</v>
      </c>
      <c r="E2829" s="33" t="s">
        <v>1989</v>
      </c>
    </row>
    <row r="2830" ht="89.25">
      <c r="A2830" s="1" t="s">
        <v>78</v>
      </c>
      <c r="E2830" s="27" t="s">
        <v>1770</v>
      </c>
    </row>
    <row r="2831">
      <c r="A2831" s="1" t="s">
        <v>69</v>
      </c>
      <c r="B2831" s="1">
        <v>21</v>
      </c>
      <c r="C2831" s="26" t="s">
        <v>1889</v>
      </c>
      <c r="D2831" t="s">
        <v>71</v>
      </c>
      <c r="E2831" s="27" t="s">
        <v>1890</v>
      </c>
      <c r="F2831" s="28" t="s">
        <v>85</v>
      </c>
      <c r="G2831" s="29">
        <v>620</v>
      </c>
      <c r="H2831" s="28">
        <v>0</v>
      </c>
      <c r="I2831" s="30">
        <f>ROUND(G2831*H2831,P4)</f>
        <v>0</v>
      </c>
      <c r="L2831" s="31">
        <v>0</v>
      </c>
      <c r="M2831" s="24">
        <f>ROUND(G2831*L2831,P4)</f>
        <v>0</v>
      </c>
      <c r="N2831" s="25" t="s">
        <v>328</v>
      </c>
      <c r="O2831" s="32">
        <f>M2831*AA2831</f>
        <v>0</v>
      </c>
      <c r="P2831" s="1">
        <v>3</v>
      </c>
      <c r="AA2831" s="1">
        <f>IF(P2831=1,$O$3,IF(P2831=2,$O$4,$O$5))</f>
        <v>0</v>
      </c>
    </row>
    <row r="2832">
      <c r="A2832" s="1" t="s">
        <v>75</v>
      </c>
      <c r="E2832" s="27" t="s">
        <v>71</v>
      </c>
    </row>
    <row r="2833" ht="63.75">
      <c r="A2833" s="1" t="s">
        <v>76</v>
      </c>
      <c r="E2833" s="33" t="s">
        <v>1990</v>
      </c>
    </row>
    <row r="2834" ht="127.5">
      <c r="A2834" s="1" t="s">
        <v>78</v>
      </c>
      <c r="E2834" s="27" t="s">
        <v>1892</v>
      </c>
    </row>
    <row r="2835">
      <c r="A2835" s="1" t="s">
        <v>66</v>
      </c>
      <c r="C2835" s="22" t="s">
        <v>1820</v>
      </c>
      <c r="E2835" s="23" t="s">
        <v>1821</v>
      </c>
      <c r="L2835" s="24">
        <f>SUMIFS(L2836:L2859,A2836:A2859,"P")</f>
        <v>0</v>
      </c>
      <c r="M2835" s="24">
        <f>SUMIFS(M2836:M2859,A2836:A2859,"P")</f>
        <v>0</v>
      </c>
      <c r="N2835" s="25"/>
    </row>
    <row r="2836">
      <c r="A2836" s="1" t="s">
        <v>69</v>
      </c>
      <c r="B2836" s="1">
        <v>22</v>
      </c>
      <c r="C2836" s="26" t="s">
        <v>1822</v>
      </c>
      <c r="D2836" t="s">
        <v>71</v>
      </c>
      <c r="E2836" s="27" t="s">
        <v>1823</v>
      </c>
      <c r="F2836" s="28" t="s">
        <v>85</v>
      </c>
      <c r="G2836" s="29">
        <v>222</v>
      </c>
      <c r="H2836" s="28">
        <v>0</v>
      </c>
      <c r="I2836" s="30">
        <f>ROUND(G2836*H2836,P4)</f>
        <v>0</v>
      </c>
      <c r="L2836" s="31">
        <v>0</v>
      </c>
      <c r="M2836" s="24">
        <f>ROUND(G2836*L2836,P4)</f>
        <v>0</v>
      </c>
      <c r="N2836" s="25" t="s">
        <v>328</v>
      </c>
      <c r="O2836" s="32">
        <f>M2836*AA2836</f>
        <v>0</v>
      </c>
      <c r="P2836" s="1">
        <v>3</v>
      </c>
      <c r="AA2836" s="1">
        <f>IF(P2836=1,$O$3,IF(P2836=2,$O$4,$O$5))</f>
        <v>0</v>
      </c>
    </row>
    <row r="2837">
      <c r="A2837" s="1" t="s">
        <v>75</v>
      </c>
      <c r="E2837" s="27" t="s">
        <v>71</v>
      </c>
    </row>
    <row r="2838" ht="63.75">
      <c r="A2838" s="1" t="s">
        <v>76</v>
      </c>
      <c r="E2838" s="33" t="s">
        <v>1991</v>
      </c>
    </row>
    <row r="2839" ht="114.75">
      <c r="A2839" s="1" t="s">
        <v>78</v>
      </c>
      <c r="E2839" s="27" t="s">
        <v>1824</v>
      </c>
    </row>
    <row r="2840">
      <c r="A2840" s="1" t="s">
        <v>69</v>
      </c>
      <c r="B2840" s="1">
        <v>23</v>
      </c>
      <c r="C2840" s="26" t="s">
        <v>1992</v>
      </c>
      <c r="D2840" t="s">
        <v>71</v>
      </c>
      <c r="E2840" s="27" t="s">
        <v>1993</v>
      </c>
      <c r="F2840" s="28" t="s">
        <v>96</v>
      </c>
      <c r="G2840" s="29">
        <v>10</v>
      </c>
      <c r="H2840" s="28">
        <v>0</v>
      </c>
      <c r="I2840" s="30">
        <f>ROUND(G2840*H2840,P4)</f>
        <v>0</v>
      </c>
      <c r="L2840" s="31">
        <v>0</v>
      </c>
      <c r="M2840" s="24">
        <f>ROUND(G2840*L2840,P4)</f>
        <v>0</v>
      </c>
      <c r="N2840" s="25" t="s">
        <v>328</v>
      </c>
      <c r="O2840" s="32">
        <f>M2840*AA2840</f>
        <v>0</v>
      </c>
      <c r="P2840" s="1">
        <v>3</v>
      </c>
      <c r="AA2840" s="1">
        <f>IF(P2840=1,$O$3,IF(P2840=2,$O$4,$O$5))</f>
        <v>0</v>
      </c>
    </row>
    <row r="2841">
      <c r="A2841" s="1" t="s">
        <v>75</v>
      </c>
      <c r="E2841" s="27" t="s">
        <v>71</v>
      </c>
    </row>
    <row r="2842" ht="63.75">
      <c r="A2842" s="1" t="s">
        <v>76</v>
      </c>
      <c r="E2842" s="33" t="s">
        <v>1901</v>
      </c>
    </row>
    <row r="2843" ht="76.5">
      <c r="A2843" s="1" t="s">
        <v>78</v>
      </c>
      <c r="E2843" s="27" t="s">
        <v>1994</v>
      </c>
    </row>
    <row r="2844">
      <c r="A2844" s="1" t="s">
        <v>69</v>
      </c>
      <c r="B2844" s="1">
        <v>24</v>
      </c>
      <c r="C2844" s="26" t="s">
        <v>1995</v>
      </c>
      <c r="D2844" t="s">
        <v>71</v>
      </c>
      <c r="E2844" s="27" t="s">
        <v>1996</v>
      </c>
      <c r="F2844" s="28" t="s">
        <v>96</v>
      </c>
      <c r="G2844" s="29">
        <v>8</v>
      </c>
      <c r="H2844" s="28">
        <v>0</v>
      </c>
      <c r="I2844" s="30">
        <f>ROUND(G2844*H2844,P4)</f>
        <v>0</v>
      </c>
      <c r="L2844" s="31">
        <v>0</v>
      </c>
      <c r="M2844" s="24">
        <f>ROUND(G2844*L2844,P4)</f>
        <v>0</v>
      </c>
      <c r="N2844" s="25" t="s">
        <v>328</v>
      </c>
      <c r="O2844" s="32">
        <f>M2844*AA2844</f>
        <v>0</v>
      </c>
      <c r="P2844" s="1">
        <v>3</v>
      </c>
      <c r="AA2844" s="1">
        <f>IF(P2844=1,$O$3,IF(P2844=2,$O$4,$O$5))</f>
        <v>0</v>
      </c>
    </row>
    <row r="2845">
      <c r="A2845" s="1" t="s">
        <v>75</v>
      </c>
      <c r="E2845" s="27" t="s">
        <v>71</v>
      </c>
    </row>
    <row r="2846" ht="51">
      <c r="A2846" s="1" t="s">
        <v>76</v>
      </c>
      <c r="E2846" s="33" t="s">
        <v>1920</v>
      </c>
    </row>
    <row r="2847" ht="89.25">
      <c r="A2847" s="1" t="s">
        <v>78</v>
      </c>
      <c r="E2847" s="27" t="s">
        <v>1997</v>
      </c>
    </row>
    <row r="2848">
      <c r="A2848" s="1" t="s">
        <v>69</v>
      </c>
      <c r="B2848" s="1">
        <v>25</v>
      </c>
      <c r="C2848" s="26" t="s">
        <v>1825</v>
      </c>
      <c r="D2848" t="s">
        <v>71</v>
      </c>
      <c r="E2848" s="27" t="s">
        <v>1826</v>
      </c>
      <c r="F2848" s="28" t="s">
        <v>96</v>
      </c>
      <c r="G2848" s="29">
        <v>16</v>
      </c>
      <c r="H2848" s="28">
        <v>0</v>
      </c>
      <c r="I2848" s="30">
        <f>ROUND(G2848*H2848,P4)</f>
        <v>0</v>
      </c>
      <c r="L2848" s="31">
        <v>0</v>
      </c>
      <c r="M2848" s="24">
        <f>ROUND(G2848*L2848,P4)</f>
        <v>0</v>
      </c>
      <c r="N2848" s="25" t="s">
        <v>328</v>
      </c>
      <c r="O2848" s="32">
        <f>M2848*AA2848</f>
        <v>0</v>
      </c>
      <c r="P2848" s="1">
        <v>3</v>
      </c>
      <c r="AA2848" s="1">
        <f>IF(P2848=1,$O$3,IF(P2848=2,$O$4,$O$5))</f>
        <v>0</v>
      </c>
    </row>
    <row r="2849">
      <c r="A2849" s="1" t="s">
        <v>75</v>
      </c>
      <c r="E2849" s="27" t="s">
        <v>71</v>
      </c>
    </row>
    <row r="2850" ht="63.75">
      <c r="A2850" s="1" t="s">
        <v>76</v>
      </c>
      <c r="E2850" s="33" t="s">
        <v>1998</v>
      </c>
    </row>
    <row r="2851" ht="102">
      <c r="A2851" s="1" t="s">
        <v>78</v>
      </c>
      <c r="E2851" s="27" t="s">
        <v>1827</v>
      </c>
    </row>
    <row r="2852">
      <c r="A2852" s="1" t="s">
        <v>69</v>
      </c>
      <c r="B2852" s="1">
        <v>26</v>
      </c>
      <c r="C2852" s="26" t="s">
        <v>1828</v>
      </c>
      <c r="D2852" t="s">
        <v>71</v>
      </c>
      <c r="E2852" s="27" t="s">
        <v>1829</v>
      </c>
      <c r="F2852" s="28" t="s">
        <v>96</v>
      </c>
      <c r="G2852" s="29">
        <v>10</v>
      </c>
      <c r="H2852" s="28">
        <v>0</v>
      </c>
      <c r="I2852" s="30">
        <f>ROUND(G2852*H2852,P4)</f>
        <v>0</v>
      </c>
      <c r="L2852" s="31">
        <v>0</v>
      </c>
      <c r="M2852" s="24">
        <f>ROUND(G2852*L2852,P4)</f>
        <v>0</v>
      </c>
      <c r="N2852" s="25" t="s">
        <v>328</v>
      </c>
      <c r="O2852" s="32">
        <f>M2852*AA2852</f>
        <v>0</v>
      </c>
      <c r="P2852" s="1">
        <v>3</v>
      </c>
      <c r="AA2852" s="1">
        <f>IF(P2852=1,$O$3,IF(P2852=2,$O$4,$O$5))</f>
        <v>0</v>
      </c>
    </row>
    <row r="2853">
      <c r="A2853" s="1" t="s">
        <v>75</v>
      </c>
      <c r="E2853" s="27" t="s">
        <v>71</v>
      </c>
    </row>
    <row r="2854" ht="63.75">
      <c r="A2854" s="1" t="s">
        <v>76</v>
      </c>
      <c r="E2854" s="33" t="s">
        <v>1901</v>
      </c>
    </row>
    <row r="2855" ht="102">
      <c r="A2855" s="1" t="s">
        <v>78</v>
      </c>
      <c r="E2855" s="27" t="s">
        <v>1830</v>
      </c>
    </row>
    <row r="2856">
      <c r="A2856" s="1" t="s">
        <v>69</v>
      </c>
      <c r="B2856" s="1">
        <v>27</v>
      </c>
      <c r="C2856" s="26" t="s">
        <v>1999</v>
      </c>
      <c r="D2856" t="s">
        <v>71</v>
      </c>
      <c r="E2856" s="27" t="s">
        <v>2000</v>
      </c>
      <c r="F2856" s="28" t="s">
        <v>85</v>
      </c>
      <c r="G2856" s="29">
        <v>21</v>
      </c>
      <c r="H2856" s="28">
        <v>0</v>
      </c>
      <c r="I2856" s="30">
        <f>ROUND(G2856*H2856,P4)</f>
        <v>0</v>
      </c>
      <c r="L2856" s="31">
        <v>0</v>
      </c>
      <c r="M2856" s="24">
        <f>ROUND(G2856*L2856,P4)</f>
        <v>0</v>
      </c>
      <c r="N2856" s="25" t="s">
        <v>328</v>
      </c>
      <c r="O2856" s="32">
        <f>M2856*AA2856</f>
        <v>0</v>
      </c>
      <c r="P2856" s="1">
        <v>3</v>
      </c>
      <c r="AA2856" s="1">
        <f>IF(P2856=1,$O$3,IF(P2856=2,$O$4,$O$5))</f>
        <v>0</v>
      </c>
    </row>
    <row r="2857">
      <c r="A2857" s="1" t="s">
        <v>75</v>
      </c>
      <c r="E2857" s="27" t="s">
        <v>71</v>
      </c>
    </row>
    <row r="2858" ht="63.75">
      <c r="A2858" s="1" t="s">
        <v>76</v>
      </c>
      <c r="E2858" s="33" t="s">
        <v>2001</v>
      </c>
    </row>
    <row r="2859" ht="102">
      <c r="A2859" s="1" t="s">
        <v>78</v>
      </c>
      <c r="E2859" s="27" t="s">
        <v>2002</v>
      </c>
    </row>
    <row r="2860">
      <c r="A2860" s="1" t="s">
        <v>66</v>
      </c>
      <c r="C2860" s="22" t="s">
        <v>1831</v>
      </c>
      <c r="E2860" s="23" t="s">
        <v>1832</v>
      </c>
      <c r="L2860" s="24">
        <f>SUMIFS(L2861:L2892,A2861:A2892,"P")</f>
        <v>0</v>
      </c>
      <c r="M2860" s="24">
        <f>SUMIFS(M2861:M2892,A2861:A2892,"P")</f>
        <v>0</v>
      </c>
      <c r="N2860" s="25"/>
    </row>
    <row r="2861">
      <c r="A2861" s="1" t="s">
        <v>69</v>
      </c>
      <c r="B2861" s="1">
        <v>28</v>
      </c>
      <c r="C2861" s="26" t="s">
        <v>487</v>
      </c>
      <c r="D2861" t="s">
        <v>71</v>
      </c>
      <c r="E2861" s="27" t="s">
        <v>488</v>
      </c>
      <c r="F2861" s="28" t="s">
        <v>85</v>
      </c>
      <c r="G2861" s="29">
        <v>143</v>
      </c>
      <c r="H2861" s="28">
        <v>0</v>
      </c>
      <c r="I2861" s="30">
        <f>ROUND(G2861*H2861,P4)</f>
        <v>0</v>
      </c>
      <c r="L2861" s="31">
        <v>0</v>
      </c>
      <c r="M2861" s="24">
        <f>ROUND(G2861*L2861,P4)</f>
        <v>0</v>
      </c>
      <c r="N2861" s="25" t="s">
        <v>328</v>
      </c>
      <c r="O2861" s="32">
        <f>M2861*AA2861</f>
        <v>0</v>
      </c>
      <c r="P2861" s="1">
        <v>3</v>
      </c>
      <c r="AA2861" s="1">
        <f>IF(P2861=1,$O$3,IF(P2861=2,$O$4,$O$5))</f>
        <v>0</v>
      </c>
    </row>
    <row r="2862">
      <c r="A2862" s="1" t="s">
        <v>75</v>
      </c>
      <c r="E2862" s="27" t="s">
        <v>71</v>
      </c>
    </row>
    <row r="2863" ht="63.75">
      <c r="A2863" s="1" t="s">
        <v>76</v>
      </c>
      <c r="E2863" s="33" t="s">
        <v>2003</v>
      </c>
    </row>
    <row r="2864" ht="76.5">
      <c r="A2864" s="1" t="s">
        <v>78</v>
      </c>
      <c r="E2864" s="27" t="s">
        <v>486</v>
      </c>
    </row>
    <row r="2865">
      <c r="A2865" s="1" t="s">
        <v>69</v>
      </c>
      <c r="B2865" s="1">
        <v>29</v>
      </c>
      <c r="C2865" s="26" t="s">
        <v>2004</v>
      </c>
      <c r="D2865" t="s">
        <v>71</v>
      </c>
      <c r="E2865" s="27" t="s">
        <v>2005</v>
      </c>
      <c r="F2865" s="28" t="s">
        <v>85</v>
      </c>
      <c r="G2865" s="29">
        <v>202</v>
      </c>
      <c r="H2865" s="28">
        <v>0</v>
      </c>
      <c r="I2865" s="30">
        <f>ROUND(G2865*H2865,P4)</f>
        <v>0</v>
      </c>
      <c r="L2865" s="31">
        <v>0</v>
      </c>
      <c r="M2865" s="24">
        <f>ROUND(G2865*L2865,P4)</f>
        <v>0</v>
      </c>
      <c r="N2865" s="25" t="s">
        <v>328</v>
      </c>
      <c r="O2865" s="32">
        <f>M2865*AA2865</f>
        <v>0</v>
      </c>
      <c r="P2865" s="1">
        <v>3</v>
      </c>
      <c r="AA2865" s="1">
        <f>IF(P2865=1,$O$3,IF(P2865=2,$O$4,$O$5))</f>
        <v>0</v>
      </c>
    </row>
    <row r="2866">
      <c r="A2866" s="1" t="s">
        <v>75</v>
      </c>
      <c r="E2866" s="27" t="s">
        <v>71</v>
      </c>
    </row>
    <row r="2867" ht="63.75">
      <c r="A2867" s="1" t="s">
        <v>76</v>
      </c>
      <c r="E2867" s="33" t="s">
        <v>2006</v>
      </c>
    </row>
    <row r="2868" ht="76.5">
      <c r="A2868" s="1" t="s">
        <v>78</v>
      </c>
      <c r="E2868" s="27" t="s">
        <v>486</v>
      </c>
    </row>
    <row r="2869">
      <c r="A2869" s="1" t="s">
        <v>69</v>
      </c>
      <c r="B2869" s="1">
        <v>30</v>
      </c>
      <c r="C2869" s="26" t="s">
        <v>1833</v>
      </c>
      <c r="D2869" t="s">
        <v>71</v>
      </c>
      <c r="E2869" s="27" t="s">
        <v>1834</v>
      </c>
      <c r="F2869" s="28" t="s">
        <v>85</v>
      </c>
      <c r="G2869" s="29">
        <v>684</v>
      </c>
      <c r="H2869" s="28">
        <v>0</v>
      </c>
      <c r="I2869" s="30">
        <f>ROUND(G2869*H2869,P4)</f>
        <v>0</v>
      </c>
      <c r="L2869" s="31">
        <v>0</v>
      </c>
      <c r="M2869" s="24">
        <f>ROUND(G2869*L2869,P4)</f>
        <v>0</v>
      </c>
      <c r="N2869" s="25" t="s">
        <v>328</v>
      </c>
      <c r="O2869" s="32">
        <f>M2869*AA2869</f>
        <v>0</v>
      </c>
      <c r="P2869" s="1">
        <v>3</v>
      </c>
      <c r="AA2869" s="1">
        <f>IF(P2869=1,$O$3,IF(P2869=2,$O$4,$O$5))</f>
        <v>0</v>
      </c>
    </row>
    <row r="2870">
      <c r="A2870" s="1" t="s">
        <v>75</v>
      </c>
      <c r="E2870" s="27" t="s">
        <v>71</v>
      </c>
    </row>
    <row r="2871" ht="63.75">
      <c r="A2871" s="1" t="s">
        <v>76</v>
      </c>
      <c r="E2871" s="33" t="s">
        <v>2007</v>
      </c>
    </row>
    <row r="2872" ht="76.5">
      <c r="A2872" s="1" t="s">
        <v>78</v>
      </c>
      <c r="E2872" s="27" t="s">
        <v>486</v>
      </c>
    </row>
    <row r="2873">
      <c r="A2873" s="1" t="s">
        <v>69</v>
      </c>
      <c r="B2873" s="1">
        <v>31</v>
      </c>
      <c r="C2873" s="26" t="s">
        <v>2008</v>
      </c>
      <c r="D2873" t="s">
        <v>71</v>
      </c>
      <c r="E2873" s="27" t="s">
        <v>2009</v>
      </c>
      <c r="F2873" s="28" t="s">
        <v>85</v>
      </c>
      <c r="G2873" s="29">
        <v>150</v>
      </c>
      <c r="H2873" s="28">
        <v>0</v>
      </c>
      <c r="I2873" s="30">
        <f>ROUND(G2873*H2873,P4)</f>
        <v>0</v>
      </c>
      <c r="L2873" s="31">
        <v>0</v>
      </c>
      <c r="M2873" s="24">
        <f>ROUND(G2873*L2873,P4)</f>
        <v>0</v>
      </c>
      <c r="N2873" s="25" t="s">
        <v>328</v>
      </c>
      <c r="O2873" s="32">
        <f>M2873*AA2873</f>
        <v>0</v>
      </c>
      <c r="P2873" s="1">
        <v>3</v>
      </c>
      <c r="AA2873" s="1">
        <f>IF(P2873=1,$O$3,IF(P2873=2,$O$4,$O$5))</f>
        <v>0</v>
      </c>
    </row>
    <row r="2874">
      <c r="A2874" s="1" t="s">
        <v>75</v>
      </c>
      <c r="E2874" s="27" t="s">
        <v>71</v>
      </c>
    </row>
    <row r="2875" ht="63.75">
      <c r="A2875" s="1" t="s">
        <v>76</v>
      </c>
      <c r="E2875" s="33" t="s">
        <v>1972</v>
      </c>
    </row>
    <row r="2876" ht="76.5">
      <c r="A2876" s="1" t="s">
        <v>78</v>
      </c>
      <c r="E2876" s="27" t="s">
        <v>486</v>
      </c>
    </row>
    <row r="2877" ht="25.5">
      <c r="A2877" s="1" t="s">
        <v>69</v>
      </c>
      <c r="B2877" s="1">
        <v>32</v>
      </c>
      <c r="C2877" s="26" t="s">
        <v>2010</v>
      </c>
      <c r="D2877" t="s">
        <v>71</v>
      </c>
      <c r="E2877" s="27" t="s">
        <v>2011</v>
      </c>
      <c r="F2877" s="28" t="s">
        <v>96</v>
      </c>
      <c r="G2877" s="29">
        <v>34</v>
      </c>
      <c r="H2877" s="28">
        <v>0</v>
      </c>
      <c r="I2877" s="30">
        <f>ROUND(G2877*H2877,P4)</f>
        <v>0</v>
      </c>
      <c r="L2877" s="31">
        <v>0</v>
      </c>
      <c r="M2877" s="24">
        <f>ROUND(G2877*L2877,P4)</f>
        <v>0</v>
      </c>
      <c r="N2877" s="25" t="s">
        <v>328</v>
      </c>
      <c r="O2877" s="32">
        <f>M2877*AA2877</f>
        <v>0</v>
      </c>
      <c r="P2877" s="1">
        <v>3</v>
      </c>
      <c r="AA2877" s="1">
        <f>IF(P2877=1,$O$3,IF(P2877=2,$O$4,$O$5))</f>
        <v>0</v>
      </c>
    </row>
    <row r="2878">
      <c r="A2878" s="1" t="s">
        <v>75</v>
      </c>
      <c r="E2878" s="27" t="s">
        <v>71</v>
      </c>
    </row>
    <row r="2879" ht="63.75">
      <c r="A2879" s="1" t="s">
        <v>76</v>
      </c>
      <c r="E2879" s="33" t="s">
        <v>2012</v>
      </c>
    </row>
    <row r="2880" ht="89.25">
      <c r="A2880" s="1" t="s">
        <v>78</v>
      </c>
      <c r="E2880" s="27" t="s">
        <v>1837</v>
      </c>
    </row>
    <row r="2881" ht="25.5">
      <c r="A2881" s="1" t="s">
        <v>69</v>
      </c>
      <c r="B2881" s="1">
        <v>33</v>
      </c>
      <c r="C2881" s="26" t="s">
        <v>1835</v>
      </c>
      <c r="D2881" t="s">
        <v>71</v>
      </c>
      <c r="E2881" s="27" t="s">
        <v>1836</v>
      </c>
      <c r="F2881" s="28" t="s">
        <v>96</v>
      </c>
      <c r="G2881" s="29">
        <v>24</v>
      </c>
      <c r="H2881" s="28">
        <v>0</v>
      </c>
      <c r="I2881" s="30">
        <f>ROUND(G2881*H2881,P4)</f>
        <v>0</v>
      </c>
      <c r="L2881" s="31">
        <v>0</v>
      </c>
      <c r="M2881" s="24">
        <f>ROUND(G2881*L2881,P4)</f>
        <v>0</v>
      </c>
      <c r="N2881" s="25" t="s">
        <v>328</v>
      </c>
      <c r="O2881" s="32">
        <f>M2881*AA2881</f>
        <v>0</v>
      </c>
      <c r="P2881" s="1">
        <v>3</v>
      </c>
      <c r="AA2881" s="1">
        <f>IF(P2881=1,$O$3,IF(P2881=2,$O$4,$O$5))</f>
        <v>0</v>
      </c>
    </row>
    <row r="2882">
      <c r="A2882" s="1" t="s">
        <v>75</v>
      </c>
      <c r="E2882" s="27" t="s">
        <v>71</v>
      </c>
    </row>
    <row r="2883" ht="63.75">
      <c r="A2883" s="1" t="s">
        <v>76</v>
      </c>
      <c r="E2883" s="33" t="s">
        <v>1913</v>
      </c>
    </row>
    <row r="2884" ht="89.25">
      <c r="A2884" s="1" t="s">
        <v>78</v>
      </c>
      <c r="E2884" s="27" t="s">
        <v>1837</v>
      </c>
    </row>
    <row r="2885">
      <c r="A2885" s="1" t="s">
        <v>69</v>
      </c>
      <c r="B2885" s="1">
        <v>34</v>
      </c>
      <c r="C2885" s="26" t="s">
        <v>1838</v>
      </c>
      <c r="D2885" t="s">
        <v>71</v>
      </c>
      <c r="E2885" s="27" t="s">
        <v>1839</v>
      </c>
      <c r="F2885" s="28" t="s">
        <v>85</v>
      </c>
      <c r="G2885" s="29">
        <v>1179</v>
      </c>
      <c r="H2885" s="28">
        <v>0</v>
      </c>
      <c r="I2885" s="30">
        <f>ROUND(G2885*H2885,P4)</f>
        <v>0</v>
      </c>
      <c r="L2885" s="31">
        <v>0</v>
      </c>
      <c r="M2885" s="24">
        <f>ROUND(G2885*L2885,P4)</f>
        <v>0</v>
      </c>
      <c r="N2885" s="25" t="s">
        <v>328</v>
      </c>
      <c r="O2885" s="32">
        <f>M2885*AA2885</f>
        <v>0</v>
      </c>
      <c r="P2885" s="1">
        <v>3</v>
      </c>
      <c r="AA2885" s="1">
        <f>IF(P2885=1,$O$3,IF(P2885=2,$O$4,$O$5))</f>
        <v>0</v>
      </c>
    </row>
    <row r="2886">
      <c r="A2886" s="1" t="s">
        <v>75</v>
      </c>
      <c r="E2886" s="27" t="s">
        <v>71</v>
      </c>
    </row>
    <row r="2887" ht="63.75">
      <c r="A2887" s="1" t="s">
        <v>76</v>
      </c>
      <c r="E2887" s="33" t="s">
        <v>2013</v>
      </c>
    </row>
    <row r="2888" ht="76.5">
      <c r="A2888" s="1" t="s">
        <v>78</v>
      </c>
      <c r="E2888" s="27" t="s">
        <v>1840</v>
      </c>
    </row>
    <row r="2889">
      <c r="A2889" s="1" t="s">
        <v>69</v>
      </c>
      <c r="B2889" s="1">
        <v>35</v>
      </c>
      <c r="C2889" s="26" t="s">
        <v>1902</v>
      </c>
      <c r="D2889" t="s">
        <v>71</v>
      </c>
      <c r="E2889" s="27" t="s">
        <v>1903</v>
      </c>
      <c r="F2889" s="28" t="s">
        <v>85</v>
      </c>
      <c r="G2889" s="29">
        <v>620</v>
      </c>
      <c r="H2889" s="28">
        <v>0</v>
      </c>
      <c r="I2889" s="30">
        <f>ROUND(G2889*H2889,P4)</f>
        <v>0</v>
      </c>
      <c r="L2889" s="31">
        <v>0</v>
      </c>
      <c r="M2889" s="24">
        <f>ROUND(G2889*L2889,P4)</f>
        <v>0</v>
      </c>
      <c r="N2889" s="25" t="s">
        <v>328</v>
      </c>
      <c r="O2889" s="32">
        <f>M2889*AA2889</f>
        <v>0</v>
      </c>
      <c r="P2889" s="1">
        <v>3</v>
      </c>
      <c r="AA2889" s="1">
        <f>IF(P2889=1,$O$3,IF(P2889=2,$O$4,$O$5))</f>
        <v>0</v>
      </c>
    </row>
    <row r="2890">
      <c r="A2890" s="1" t="s">
        <v>75</v>
      </c>
      <c r="E2890" s="27" t="s">
        <v>71</v>
      </c>
    </row>
    <row r="2891" ht="63.75">
      <c r="A2891" s="1" t="s">
        <v>76</v>
      </c>
      <c r="E2891" s="33" t="s">
        <v>1990</v>
      </c>
    </row>
    <row r="2892" ht="114.75">
      <c r="A2892" s="1" t="s">
        <v>78</v>
      </c>
      <c r="E2892" s="27" t="s">
        <v>1904</v>
      </c>
    </row>
    <row r="2893">
      <c r="A2893" s="1" t="s">
        <v>66</v>
      </c>
      <c r="C2893" s="22" t="s">
        <v>1841</v>
      </c>
      <c r="E2893" s="23" t="s">
        <v>1842</v>
      </c>
      <c r="L2893" s="24">
        <f>SUMIFS(L2894:L2949,A2894:A2949,"P")</f>
        <v>0</v>
      </c>
      <c r="M2893" s="24">
        <f>SUMIFS(M2894:M2949,A2894:A2949,"P")</f>
        <v>0</v>
      </c>
      <c r="N2893" s="25"/>
    </row>
    <row r="2894">
      <c r="A2894" s="1" t="s">
        <v>69</v>
      </c>
      <c r="B2894" s="1">
        <v>36</v>
      </c>
      <c r="C2894" s="26" t="s">
        <v>2014</v>
      </c>
      <c r="D2894" t="s">
        <v>71</v>
      </c>
      <c r="E2894" s="27" t="s">
        <v>2015</v>
      </c>
      <c r="F2894" s="28" t="s">
        <v>96</v>
      </c>
      <c r="G2894" s="29">
        <v>2</v>
      </c>
      <c r="H2894" s="28">
        <v>0</v>
      </c>
      <c r="I2894" s="30">
        <f>ROUND(G2894*H2894,P4)</f>
        <v>0</v>
      </c>
      <c r="L2894" s="31">
        <v>0</v>
      </c>
      <c r="M2894" s="24">
        <f>ROUND(G2894*L2894,P4)</f>
        <v>0</v>
      </c>
      <c r="N2894" s="25" t="s">
        <v>328</v>
      </c>
      <c r="O2894" s="32">
        <f>M2894*AA2894</f>
        <v>0</v>
      </c>
      <c r="P2894" s="1">
        <v>3</v>
      </c>
      <c r="AA2894" s="1">
        <f>IF(P2894=1,$O$3,IF(P2894=2,$O$4,$O$5))</f>
        <v>0</v>
      </c>
    </row>
    <row r="2895">
      <c r="A2895" s="1" t="s">
        <v>75</v>
      </c>
      <c r="E2895" s="27" t="s">
        <v>71</v>
      </c>
    </row>
    <row r="2896" ht="51">
      <c r="A2896" s="1" t="s">
        <v>76</v>
      </c>
      <c r="E2896" s="33" t="s">
        <v>1923</v>
      </c>
    </row>
    <row r="2897" ht="114.75">
      <c r="A2897" s="1" t="s">
        <v>78</v>
      </c>
      <c r="E2897" s="27" t="s">
        <v>1942</v>
      </c>
    </row>
    <row r="2898" ht="25.5">
      <c r="A2898" s="1" t="s">
        <v>69</v>
      </c>
      <c r="B2898" s="1">
        <v>37</v>
      </c>
      <c r="C2898" s="26" t="s">
        <v>2016</v>
      </c>
      <c r="D2898" t="s">
        <v>71</v>
      </c>
      <c r="E2898" s="27" t="s">
        <v>2017</v>
      </c>
      <c r="F2898" s="28" t="s">
        <v>96</v>
      </c>
      <c r="G2898" s="29">
        <v>1</v>
      </c>
      <c r="H2898" s="28">
        <v>0</v>
      </c>
      <c r="I2898" s="30">
        <f>ROUND(G2898*H2898,P4)</f>
        <v>0</v>
      </c>
      <c r="L2898" s="31">
        <v>0</v>
      </c>
      <c r="M2898" s="24">
        <f>ROUND(G2898*L2898,P4)</f>
        <v>0</v>
      </c>
      <c r="N2898" s="25" t="s">
        <v>328</v>
      </c>
      <c r="O2898" s="32">
        <f>M2898*AA2898</f>
        <v>0</v>
      </c>
      <c r="P2898" s="1">
        <v>3</v>
      </c>
      <c r="AA2898" s="1">
        <f>IF(P2898=1,$O$3,IF(P2898=2,$O$4,$O$5))</f>
        <v>0</v>
      </c>
    </row>
    <row r="2899">
      <c r="A2899" s="1" t="s">
        <v>75</v>
      </c>
      <c r="E2899" s="27" t="s">
        <v>71</v>
      </c>
    </row>
    <row r="2900" ht="51">
      <c r="A2900" s="1" t="s">
        <v>76</v>
      </c>
      <c r="E2900" s="33" t="s">
        <v>1905</v>
      </c>
    </row>
    <row r="2901" ht="89.25">
      <c r="A2901" s="1" t="s">
        <v>78</v>
      </c>
      <c r="E2901" s="27" t="s">
        <v>2018</v>
      </c>
    </row>
    <row r="2902" ht="25.5">
      <c r="A2902" s="1" t="s">
        <v>69</v>
      </c>
      <c r="B2902" s="1">
        <v>38</v>
      </c>
      <c r="C2902" s="26" t="s">
        <v>2019</v>
      </c>
      <c r="D2902" t="s">
        <v>71</v>
      </c>
      <c r="E2902" s="27" t="s">
        <v>2020</v>
      </c>
      <c r="F2902" s="28" t="s">
        <v>96</v>
      </c>
      <c r="G2902" s="29">
        <v>6</v>
      </c>
      <c r="H2902" s="28">
        <v>0</v>
      </c>
      <c r="I2902" s="30">
        <f>ROUND(G2902*H2902,P4)</f>
        <v>0</v>
      </c>
      <c r="L2902" s="31">
        <v>0</v>
      </c>
      <c r="M2902" s="24">
        <f>ROUND(G2902*L2902,P4)</f>
        <v>0</v>
      </c>
      <c r="N2902" s="25" t="s">
        <v>328</v>
      </c>
      <c r="O2902" s="32">
        <f>M2902*AA2902</f>
        <v>0</v>
      </c>
      <c r="P2902" s="1">
        <v>3</v>
      </c>
      <c r="AA2902" s="1">
        <f>IF(P2902=1,$O$3,IF(P2902=2,$O$4,$O$5))</f>
        <v>0</v>
      </c>
    </row>
    <row r="2903">
      <c r="A2903" s="1" t="s">
        <v>75</v>
      </c>
      <c r="E2903" s="27" t="s">
        <v>71</v>
      </c>
    </row>
    <row r="2904" ht="51">
      <c r="A2904" s="1" t="s">
        <v>76</v>
      </c>
      <c r="E2904" s="33" t="s">
        <v>1887</v>
      </c>
    </row>
    <row r="2905" ht="89.25">
      <c r="A2905" s="1" t="s">
        <v>78</v>
      </c>
      <c r="E2905" s="27" t="s">
        <v>2018</v>
      </c>
    </row>
    <row r="2906" ht="25.5">
      <c r="A2906" s="1" t="s">
        <v>69</v>
      </c>
      <c r="B2906" s="1">
        <v>39</v>
      </c>
      <c r="C2906" s="26" t="s">
        <v>2021</v>
      </c>
      <c r="D2906" t="s">
        <v>71</v>
      </c>
      <c r="E2906" s="27" t="s">
        <v>2022</v>
      </c>
      <c r="F2906" s="28" t="s">
        <v>96</v>
      </c>
      <c r="G2906" s="29">
        <v>2</v>
      </c>
      <c r="H2906" s="28">
        <v>0</v>
      </c>
      <c r="I2906" s="30">
        <f>ROUND(G2906*H2906,P4)</f>
        <v>0</v>
      </c>
      <c r="L2906" s="31">
        <v>0</v>
      </c>
      <c r="M2906" s="24">
        <f>ROUND(G2906*L2906,P4)</f>
        <v>0</v>
      </c>
      <c r="N2906" s="25" t="s">
        <v>328</v>
      </c>
      <c r="O2906" s="32">
        <f>M2906*AA2906</f>
        <v>0</v>
      </c>
      <c r="P2906" s="1">
        <v>3</v>
      </c>
      <c r="AA2906" s="1">
        <f>IF(P2906=1,$O$3,IF(P2906=2,$O$4,$O$5))</f>
        <v>0</v>
      </c>
    </row>
    <row r="2907">
      <c r="A2907" s="1" t="s">
        <v>75</v>
      </c>
      <c r="E2907" s="27" t="s">
        <v>71</v>
      </c>
    </row>
    <row r="2908" ht="51">
      <c r="A2908" s="1" t="s">
        <v>76</v>
      </c>
      <c r="E2908" s="33" t="s">
        <v>1923</v>
      </c>
    </row>
    <row r="2909" ht="89.25">
      <c r="A2909" s="1" t="s">
        <v>78</v>
      </c>
      <c r="E2909" s="27" t="s">
        <v>2018</v>
      </c>
    </row>
    <row r="2910" ht="25.5">
      <c r="A2910" s="1" t="s">
        <v>69</v>
      </c>
      <c r="B2910" s="1">
        <v>40</v>
      </c>
      <c r="C2910" s="26" t="s">
        <v>2023</v>
      </c>
      <c r="D2910" t="s">
        <v>71</v>
      </c>
      <c r="E2910" s="27" t="s">
        <v>2024</v>
      </c>
      <c r="F2910" s="28" t="s">
        <v>96</v>
      </c>
      <c r="G2910" s="29">
        <v>1</v>
      </c>
      <c r="H2910" s="28">
        <v>0</v>
      </c>
      <c r="I2910" s="30">
        <f>ROUND(G2910*H2910,P4)</f>
        <v>0</v>
      </c>
      <c r="L2910" s="31">
        <v>0</v>
      </c>
      <c r="M2910" s="24">
        <f>ROUND(G2910*L2910,P4)</f>
        <v>0</v>
      </c>
      <c r="N2910" s="25" t="s">
        <v>328</v>
      </c>
      <c r="O2910" s="32">
        <f>M2910*AA2910</f>
        <v>0</v>
      </c>
      <c r="P2910" s="1">
        <v>3</v>
      </c>
      <c r="AA2910" s="1">
        <f>IF(P2910=1,$O$3,IF(P2910=2,$O$4,$O$5))</f>
        <v>0</v>
      </c>
    </row>
    <row r="2911">
      <c r="A2911" s="1" t="s">
        <v>75</v>
      </c>
      <c r="E2911" s="27" t="s">
        <v>71</v>
      </c>
    </row>
    <row r="2912" ht="51">
      <c r="A2912" s="1" t="s">
        <v>76</v>
      </c>
      <c r="E2912" s="33" t="s">
        <v>1905</v>
      </c>
    </row>
    <row r="2913" ht="89.25">
      <c r="A2913" s="1" t="s">
        <v>78</v>
      </c>
      <c r="E2913" s="27" t="s">
        <v>2025</v>
      </c>
    </row>
    <row r="2914">
      <c r="A2914" s="1" t="s">
        <v>69</v>
      </c>
      <c r="B2914" s="1">
        <v>41</v>
      </c>
      <c r="C2914" s="26" t="s">
        <v>2026</v>
      </c>
      <c r="D2914" t="s">
        <v>71</v>
      </c>
      <c r="E2914" s="27" t="s">
        <v>2027</v>
      </c>
      <c r="F2914" s="28" t="s">
        <v>96</v>
      </c>
      <c r="G2914" s="29">
        <v>3</v>
      </c>
      <c r="H2914" s="28">
        <v>0</v>
      </c>
      <c r="I2914" s="30">
        <f>ROUND(G2914*H2914,P4)</f>
        <v>0</v>
      </c>
      <c r="L2914" s="31">
        <v>0</v>
      </c>
      <c r="M2914" s="24">
        <f>ROUND(G2914*L2914,P4)</f>
        <v>0</v>
      </c>
      <c r="N2914" s="25" t="s">
        <v>328</v>
      </c>
      <c r="O2914" s="32">
        <f>M2914*AA2914</f>
        <v>0</v>
      </c>
      <c r="P2914" s="1">
        <v>3</v>
      </c>
      <c r="AA2914" s="1">
        <f>IF(P2914=1,$O$3,IF(P2914=2,$O$4,$O$5))</f>
        <v>0</v>
      </c>
    </row>
    <row r="2915">
      <c r="A2915" s="1" t="s">
        <v>75</v>
      </c>
      <c r="E2915" s="27" t="s">
        <v>71</v>
      </c>
    </row>
    <row r="2916" ht="51">
      <c r="A2916" s="1" t="s">
        <v>76</v>
      </c>
      <c r="E2916" s="33" t="s">
        <v>1982</v>
      </c>
    </row>
    <row r="2917" ht="114.75">
      <c r="A2917" s="1" t="s">
        <v>78</v>
      </c>
      <c r="E2917" s="27" t="s">
        <v>1950</v>
      </c>
    </row>
    <row r="2918">
      <c r="A2918" s="1" t="s">
        <v>69</v>
      </c>
      <c r="B2918" s="1">
        <v>42</v>
      </c>
      <c r="C2918" s="26" t="s">
        <v>2028</v>
      </c>
      <c r="D2918" t="s">
        <v>71</v>
      </c>
      <c r="E2918" s="27" t="s">
        <v>2029</v>
      </c>
      <c r="F2918" s="28" t="s">
        <v>96</v>
      </c>
      <c r="G2918" s="29">
        <v>11</v>
      </c>
      <c r="H2918" s="28">
        <v>0</v>
      </c>
      <c r="I2918" s="30">
        <f>ROUND(G2918*H2918,P4)</f>
        <v>0</v>
      </c>
      <c r="L2918" s="31">
        <v>0</v>
      </c>
      <c r="M2918" s="24">
        <f>ROUND(G2918*L2918,P4)</f>
        <v>0</v>
      </c>
      <c r="N2918" s="25" t="s">
        <v>328</v>
      </c>
      <c r="O2918" s="32">
        <f>M2918*AA2918</f>
        <v>0</v>
      </c>
      <c r="P2918" s="1">
        <v>3</v>
      </c>
      <c r="AA2918" s="1">
        <f>IF(P2918=1,$O$3,IF(P2918=2,$O$4,$O$5))</f>
        <v>0</v>
      </c>
    </row>
    <row r="2919">
      <c r="A2919" s="1" t="s">
        <v>75</v>
      </c>
      <c r="E2919" s="27" t="s">
        <v>71</v>
      </c>
    </row>
    <row r="2920" ht="63.75">
      <c r="A2920" s="1" t="s">
        <v>76</v>
      </c>
      <c r="E2920" s="33" t="s">
        <v>2030</v>
      </c>
    </row>
    <row r="2921" ht="114.75">
      <c r="A2921" s="1" t="s">
        <v>78</v>
      </c>
      <c r="E2921" s="27" t="s">
        <v>1950</v>
      </c>
    </row>
    <row r="2922" ht="25.5">
      <c r="A2922" s="1" t="s">
        <v>69</v>
      </c>
      <c r="B2922" s="1">
        <v>43</v>
      </c>
      <c r="C2922" s="26" t="s">
        <v>2031</v>
      </c>
      <c r="D2922" t="s">
        <v>71</v>
      </c>
      <c r="E2922" s="27" t="s">
        <v>2032</v>
      </c>
      <c r="F2922" s="28" t="s">
        <v>96</v>
      </c>
      <c r="G2922" s="29">
        <v>6</v>
      </c>
      <c r="H2922" s="28">
        <v>0</v>
      </c>
      <c r="I2922" s="30">
        <f>ROUND(G2922*H2922,P4)</f>
        <v>0</v>
      </c>
      <c r="L2922" s="31">
        <v>0</v>
      </c>
      <c r="M2922" s="24">
        <f>ROUND(G2922*L2922,P4)</f>
        <v>0</v>
      </c>
      <c r="N2922" s="25" t="s">
        <v>1859</v>
      </c>
      <c r="O2922" s="32">
        <f>M2922*AA2922</f>
        <v>0</v>
      </c>
      <c r="P2922" s="1">
        <v>3</v>
      </c>
      <c r="AA2922" s="1">
        <f>IF(P2922=1,$O$3,IF(P2922=2,$O$4,$O$5))</f>
        <v>0</v>
      </c>
    </row>
    <row r="2923">
      <c r="A2923" s="1" t="s">
        <v>75</v>
      </c>
      <c r="E2923" s="27" t="s">
        <v>71</v>
      </c>
    </row>
    <row r="2924" ht="51">
      <c r="A2924" s="1" t="s">
        <v>76</v>
      </c>
      <c r="E2924" s="33" t="s">
        <v>1887</v>
      </c>
    </row>
    <row r="2925" ht="114.75">
      <c r="A2925" s="1" t="s">
        <v>78</v>
      </c>
      <c r="E2925" s="27" t="s">
        <v>1942</v>
      </c>
    </row>
    <row r="2926" ht="25.5">
      <c r="A2926" s="1" t="s">
        <v>69</v>
      </c>
      <c r="B2926" s="1">
        <v>44</v>
      </c>
      <c r="C2926" s="26" t="s">
        <v>2033</v>
      </c>
      <c r="D2926" t="s">
        <v>71</v>
      </c>
      <c r="E2926" s="27" t="s">
        <v>2034</v>
      </c>
      <c r="F2926" s="28" t="s">
        <v>96</v>
      </c>
      <c r="G2926" s="29">
        <v>152</v>
      </c>
      <c r="H2926" s="28">
        <v>0</v>
      </c>
      <c r="I2926" s="30">
        <f>ROUND(G2926*H2926,P4)</f>
        <v>0</v>
      </c>
      <c r="L2926" s="31">
        <v>0</v>
      </c>
      <c r="M2926" s="24">
        <f>ROUND(G2926*L2926,P4)</f>
        <v>0</v>
      </c>
      <c r="N2926" s="25" t="s">
        <v>1859</v>
      </c>
      <c r="O2926" s="32">
        <f>M2926*AA2926</f>
        <v>0</v>
      </c>
      <c r="P2926" s="1">
        <v>3</v>
      </c>
      <c r="AA2926" s="1">
        <f>IF(P2926=1,$O$3,IF(P2926=2,$O$4,$O$5))</f>
        <v>0</v>
      </c>
    </row>
    <row r="2927">
      <c r="A2927" s="1" t="s">
        <v>75</v>
      </c>
      <c r="E2927" s="27" t="s">
        <v>71</v>
      </c>
    </row>
    <row r="2928" ht="63.75">
      <c r="A2928" s="1" t="s">
        <v>76</v>
      </c>
      <c r="E2928" s="33" t="s">
        <v>2035</v>
      </c>
    </row>
    <row r="2929" ht="89.25">
      <c r="A2929" s="1" t="s">
        <v>78</v>
      </c>
      <c r="E2929" s="27" t="s">
        <v>2036</v>
      </c>
    </row>
    <row r="2930" ht="25.5">
      <c r="A2930" s="1" t="s">
        <v>69</v>
      </c>
      <c r="B2930" s="1">
        <v>45</v>
      </c>
      <c r="C2930" s="26" t="s">
        <v>2037</v>
      </c>
      <c r="D2930" t="s">
        <v>71</v>
      </c>
      <c r="E2930" s="27" t="s">
        <v>2038</v>
      </c>
      <c r="F2930" s="28" t="s">
        <v>96</v>
      </c>
      <c r="G2930" s="29">
        <v>4</v>
      </c>
      <c r="H2930" s="28">
        <v>0</v>
      </c>
      <c r="I2930" s="30">
        <f>ROUND(G2930*H2930,P4)</f>
        <v>0</v>
      </c>
      <c r="L2930" s="31">
        <v>0</v>
      </c>
      <c r="M2930" s="24">
        <f>ROUND(G2930*L2930,P4)</f>
        <v>0</v>
      </c>
      <c r="N2930" s="25" t="s">
        <v>1859</v>
      </c>
      <c r="O2930" s="32">
        <f>M2930*AA2930</f>
        <v>0</v>
      </c>
      <c r="P2930" s="1">
        <v>3</v>
      </c>
      <c r="AA2930" s="1">
        <f>IF(P2930=1,$O$3,IF(P2930=2,$O$4,$O$5))</f>
        <v>0</v>
      </c>
    </row>
    <row r="2931">
      <c r="A2931" s="1" t="s">
        <v>75</v>
      </c>
      <c r="E2931" s="27" t="s">
        <v>71</v>
      </c>
    </row>
    <row r="2932" ht="51">
      <c r="A2932" s="1" t="s">
        <v>76</v>
      </c>
      <c r="E2932" s="33" t="s">
        <v>1879</v>
      </c>
    </row>
    <row r="2933" ht="89.25">
      <c r="A2933" s="1" t="s">
        <v>78</v>
      </c>
      <c r="E2933" s="27" t="s">
        <v>2036</v>
      </c>
    </row>
    <row r="2934" ht="25.5">
      <c r="A2934" s="1" t="s">
        <v>69</v>
      </c>
      <c r="B2934" s="1">
        <v>46</v>
      </c>
      <c r="C2934" s="26" t="s">
        <v>2039</v>
      </c>
      <c r="D2934" t="s">
        <v>71</v>
      </c>
      <c r="E2934" s="27" t="s">
        <v>2040</v>
      </c>
      <c r="F2934" s="28" t="s">
        <v>96</v>
      </c>
      <c r="G2934" s="29">
        <v>2</v>
      </c>
      <c r="H2934" s="28">
        <v>0</v>
      </c>
      <c r="I2934" s="30">
        <f>ROUND(G2934*H2934,P4)</f>
        <v>0</v>
      </c>
      <c r="L2934" s="31">
        <v>0</v>
      </c>
      <c r="M2934" s="24">
        <f>ROUND(G2934*L2934,P4)</f>
        <v>0</v>
      </c>
      <c r="N2934" s="25" t="s">
        <v>1859</v>
      </c>
      <c r="O2934" s="32">
        <f>M2934*AA2934</f>
        <v>0</v>
      </c>
      <c r="P2934" s="1">
        <v>3</v>
      </c>
      <c r="AA2934" s="1">
        <f>IF(P2934=1,$O$3,IF(P2934=2,$O$4,$O$5))</f>
        <v>0</v>
      </c>
    </row>
    <row r="2935">
      <c r="A2935" s="1" t="s">
        <v>75</v>
      </c>
      <c r="E2935" s="27" t="s">
        <v>71</v>
      </c>
    </row>
    <row r="2936" ht="51">
      <c r="A2936" s="1" t="s">
        <v>76</v>
      </c>
      <c r="E2936" s="33" t="s">
        <v>1923</v>
      </c>
    </row>
    <row r="2937" ht="89.25">
      <c r="A2937" s="1" t="s">
        <v>78</v>
      </c>
      <c r="E2937" s="27" t="s">
        <v>2036</v>
      </c>
    </row>
    <row r="2938" ht="25.5">
      <c r="A2938" s="1" t="s">
        <v>69</v>
      </c>
      <c r="B2938" s="1">
        <v>47</v>
      </c>
      <c r="C2938" s="26" t="s">
        <v>2041</v>
      </c>
      <c r="D2938" t="s">
        <v>71</v>
      </c>
      <c r="E2938" s="27" t="s">
        <v>2042</v>
      </c>
      <c r="F2938" s="28" t="s">
        <v>96</v>
      </c>
      <c r="G2938" s="29">
        <v>8</v>
      </c>
      <c r="H2938" s="28">
        <v>0</v>
      </c>
      <c r="I2938" s="30">
        <f>ROUND(G2938*H2938,P4)</f>
        <v>0</v>
      </c>
      <c r="L2938" s="31">
        <v>0</v>
      </c>
      <c r="M2938" s="24">
        <f>ROUND(G2938*L2938,P4)</f>
        <v>0</v>
      </c>
      <c r="N2938" s="25" t="s">
        <v>1859</v>
      </c>
      <c r="O2938" s="32">
        <f>M2938*AA2938</f>
        <v>0</v>
      </c>
      <c r="P2938" s="1">
        <v>3</v>
      </c>
      <c r="AA2938" s="1">
        <f>IF(P2938=1,$O$3,IF(P2938=2,$O$4,$O$5))</f>
        <v>0</v>
      </c>
    </row>
    <row r="2939">
      <c r="A2939" s="1" t="s">
        <v>75</v>
      </c>
      <c r="E2939" s="27" t="s">
        <v>71</v>
      </c>
    </row>
    <row r="2940" ht="51">
      <c r="A2940" s="1" t="s">
        <v>76</v>
      </c>
      <c r="E2940" s="33" t="s">
        <v>1920</v>
      </c>
    </row>
    <row r="2941" ht="89.25">
      <c r="A2941" s="1" t="s">
        <v>78</v>
      </c>
      <c r="E2941" s="27" t="s">
        <v>2036</v>
      </c>
    </row>
    <row r="2942" ht="25.5">
      <c r="A2942" s="1" t="s">
        <v>69</v>
      </c>
      <c r="B2942" s="1">
        <v>48</v>
      </c>
      <c r="C2942" s="26" t="s">
        <v>2043</v>
      </c>
      <c r="D2942" t="s">
        <v>71</v>
      </c>
      <c r="E2942" s="27" t="s">
        <v>2044</v>
      </c>
      <c r="F2942" s="28" t="s">
        <v>96</v>
      </c>
      <c r="G2942" s="29">
        <v>166</v>
      </c>
      <c r="H2942" s="28">
        <v>0</v>
      </c>
      <c r="I2942" s="30">
        <f>ROUND(G2942*H2942,P4)</f>
        <v>0</v>
      </c>
      <c r="L2942" s="31">
        <v>0</v>
      </c>
      <c r="M2942" s="24">
        <f>ROUND(G2942*L2942,P4)</f>
        <v>0</v>
      </c>
      <c r="N2942" s="25" t="s">
        <v>1859</v>
      </c>
      <c r="O2942" s="32">
        <f>M2942*AA2942</f>
        <v>0</v>
      </c>
      <c r="P2942" s="1">
        <v>3</v>
      </c>
      <c r="AA2942" s="1">
        <f>IF(P2942=1,$O$3,IF(P2942=2,$O$4,$O$5))</f>
        <v>0</v>
      </c>
    </row>
    <row r="2943">
      <c r="A2943" s="1" t="s">
        <v>75</v>
      </c>
      <c r="E2943" s="27" t="s">
        <v>71</v>
      </c>
    </row>
    <row r="2944" ht="63.75">
      <c r="A2944" s="1" t="s">
        <v>76</v>
      </c>
      <c r="E2944" s="33" t="s">
        <v>2045</v>
      </c>
    </row>
    <row r="2945" ht="89.25">
      <c r="A2945" s="1" t="s">
        <v>78</v>
      </c>
      <c r="E2945" s="27" t="s">
        <v>2046</v>
      </c>
    </row>
    <row r="2946" ht="25.5">
      <c r="A2946" s="1" t="s">
        <v>69</v>
      </c>
      <c r="B2946" s="1">
        <v>49</v>
      </c>
      <c r="C2946" s="26" t="s">
        <v>2047</v>
      </c>
      <c r="D2946" t="s">
        <v>71</v>
      </c>
      <c r="E2946" s="27" t="s">
        <v>2048</v>
      </c>
      <c r="F2946" s="28" t="s">
        <v>96</v>
      </c>
      <c r="G2946" s="29">
        <v>1</v>
      </c>
      <c r="H2946" s="28">
        <v>0</v>
      </c>
      <c r="I2946" s="30">
        <f>ROUND(G2946*H2946,P4)</f>
        <v>0</v>
      </c>
      <c r="L2946" s="31">
        <v>0</v>
      </c>
      <c r="M2946" s="24">
        <f>ROUND(G2946*L2946,P4)</f>
        <v>0</v>
      </c>
      <c r="N2946" s="25" t="s">
        <v>1859</v>
      </c>
      <c r="O2946" s="32">
        <f>M2946*AA2946</f>
        <v>0</v>
      </c>
      <c r="P2946" s="1">
        <v>3</v>
      </c>
      <c r="AA2946" s="1">
        <f>IF(P2946=1,$O$3,IF(P2946=2,$O$4,$O$5))</f>
        <v>0</v>
      </c>
    </row>
    <row r="2947">
      <c r="A2947" s="1" t="s">
        <v>75</v>
      </c>
      <c r="E2947" s="27" t="s">
        <v>71</v>
      </c>
    </row>
    <row r="2948" ht="51">
      <c r="A2948" s="1" t="s">
        <v>76</v>
      </c>
      <c r="E2948" s="33" t="s">
        <v>1905</v>
      </c>
    </row>
    <row r="2949" ht="102">
      <c r="A2949" s="1" t="s">
        <v>78</v>
      </c>
      <c r="E2949" s="27" t="s">
        <v>2049</v>
      </c>
    </row>
    <row r="2950">
      <c r="A2950" s="1" t="s">
        <v>66</v>
      </c>
      <c r="C2950" s="22" t="s">
        <v>1951</v>
      </c>
      <c r="E2950" s="23" t="s">
        <v>1952</v>
      </c>
      <c r="L2950" s="24">
        <f>SUMIFS(L2951:L2954,A2951:A2954,"P")</f>
        <v>0</v>
      </c>
      <c r="M2950" s="24">
        <f>SUMIFS(M2951:M2954,A2951:A2954,"P")</f>
        <v>0</v>
      </c>
      <c r="N2950" s="25"/>
    </row>
    <row r="2951">
      <c r="A2951" s="1" t="s">
        <v>69</v>
      </c>
      <c r="B2951" s="1">
        <v>50</v>
      </c>
      <c r="C2951" s="26" t="s">
        <v>2050</v>
      </c>
      <c r="D2951" t="s">
        <v>71</v>
      </c>
      <c r="E2951" s="27" t="s">
        <v>2051</v>
      </c>
      <c r="F2951" s="28" t="s">
        <v>96</v>
      </c>
      <c r="G2951" s="29">
        <v>1</v>
      </c>
      <c r="H2951" s="28">
        <v>0</v>
      </c>
      <c r="I2951" s="30">
        <f>ROUND(G2951*H2951,P4)</f>
        <v>0</v>
      </c>
      <c r="L2951" s="31">
        <v>0</v>
      </c>
      <c r="M2951" s="24">
        <f>ROUND(G2951*L2951,P4)</f>
        <v>0</v>
      </c>
      <c r="N2951" s="25" t="s">
        <v>328</v>
      </c>
      <c r="O2951" s="32">
        <f>M2951*AA2951</f>
        <v>0</v>
      </c>
      <c r="P2951" s="1">
        <v>3</v>
      </c>
      <c r="AA2951" s="1">
        <f>IF(P2951=1,$O$3,IF(P2951=2,$O$4,$O$5))</f>
        <v>0</v>
      </c>
    </row>
    <row r="2952">
      <c r="A2952" s="1" t="s">
        <v>75</v>
      </c>
      <c r="E2952" s="27" t="s">
        <v>71</v>
      </c>
    </row>
    <row r="2953" ht="51">
      <c r="A2953" s="1" t="s">
        <v>76</v>
      </c>
      <c r="E2953" s="33" t="s">
        <v>1905</v>
      </c>
    </row>
    <row r="2954" ht="102">
      <c r="A2954" s="1" t="s">
        <v>78</v>
      </c>
      <c r="E2954" s="27" t="s">
        <v>491</v>
      </c>
    </row>
    <row r="2955">
      <c r="A2955" s="1" t="s">
        <v>66</v>
      </c>
      <c r="C2955" s="22" t="s">
        <v>652</v>
      </c>
      <c r="E2955" s="23" t="s">
        <v>1846</v>
      </c>
      <c r="L2955" s="24">
        <f>SUMIFS(L2956:L2999,A2956:A2999,"P")</f>
        <v>0</v>
      </c>
      <c r="M2955" s="24">
        <f>SUMIFS(M2956:M2999,A2956:A2999,"P")</f>
        <v>0</v>
      </c>
      <c r="N2955" s="25"/>
    </row>
    <row r="2956">
      <c r="A2956" s="1" t="s">
        <v>69</v>
      </c>
      <c r="B2956" s="1">
        <v>51</v>
      </c>
      <c r="C2956" s="26" t="s">
        <v>1847</v>
      </c>
      <c r="D2956" t="s">
        <v>71</v>
      </c>
      <c r="E2956" s="27" t="s">
        <v>1848</v>
      </c>
      <c r="F2956" s="28" t="s">
        <v>96</v>
      </c>
      <c r="G2956" s="29">
        <v>2</v>
      </c>
      <c r="H2956" s="28">
        <v>0</v>
      </c>
      <c r="I2956" s="30">
        <f>ROUND(G2956*H2956,P4)</f>
        <v>0</v>
      </c>
      <c r="L2956" s="31">
        <v>0</v>
      </c>
      <c r="M2956" s="24">
        <f>ROUND(G2956*L2956,P4)</f>
        <v>0</v>
      </c>
      <c r="N2956" s="25" t="s">
        <v>328</v>
      </c>
      <c r="O2956" s="32">
        <f>M2956*AA2956</f>
        <v>0</v>
      </c>
      <c r="P2956" s="1">
        <v>3</v>
      </c>
      <c r="AA2956" s="1">
        <f>IF(P2956=1,$O$3,IF(P2956=2,$O$4,$O$5))</f>
        <v>0</v>
      </c>
    </row>
    <row r="2957">
      <c r="A2957" s="1" t="s">
        <v>75</v>
      </c>
      <c r="E2957" s="27" t="s">
        <v>71</v>
      </c>
    </row>
    <row r="2958" ht="51">
      <c r="A2958" s="1" t="s">
        <v>76</v>
      </c>
      <c r="E2958" s="33" t="s">
        <v>1923</v>
      </c>
    </row>
    <row r="2959" ht="89.25">
      <c r="A2959" s="1" t="s">
        <v>78</v>
      </c>
      <c r="E2959" s="27" t="s">
        <v>1849</v>
      </c>
    </row>
    <row r="2960" ht="25.5">
      <c r="A2960" s="1" t="s">
        <v>69</v>
      </c>
      <c r="B2960" s="1">
        <v>52</v>
      </c>
      <c r="C2960" s="26" t="s">
        <v>654</v>
      </c>
      <c r="D2960" t="s">
        <v>71</v>
      </c>
      <c r="E2960" s="27" t="s">
        <v>655</v>
      </c>
      <c r="F2960" s="28" t="s">
        <v>96</v>
      </c>
      <c r="G2960" s="29">
        <v>1</v>
      </c>
      <c r="H2960" s="28">
        <v>0</v>
      </c>
      <c r="I2960" s="30">
        <f>ROUND(G2960*H2960,P4)</f>
        <v>0</v>
      </c>
      <c r="L2960" s="31">
        <v>0</v>
      </c>
      <c r="M2960" s="24">
        <f>ROUND(G2960*L2960,P4)</f>
        <v>0</v>
      </c>
      <c r="N2960" s="25" t="s">
        <v>328</v>
      </c>
      <c r="O2960" s="32">
        <f>M2960*AA2960</f>
        <v>0</v>
      </c>
      <c r="P2960" s="1">
        <v>3</v>
      </c>
      <c r="AA2960" s="1">
        <f>IF(P2960=1,$O$3,IF(P2960=2,$O$4,$O$5))</f>
        <v>0</v>
      </c>
    </row>
    <row r="2961">
      <c r="A2961" s="1" t="s">
        <v>75</v>
      </c>
      <c r="E2961" s="27" t="s">
        <v>71</v>
      </c>
    </row>
    <row r="2962" ht="51">
      <c r="A2962" s="1" t="s">
        <v>76</v>
      </c>
      <c r="E2962" s="33" t="s">
        <v>1905</v>
      </c>
    </row>
    <row r="2963" ht="102">
      <c r="A2963" s="1" t="s">
        <v>78</v>
      </c>
      <c r="E2963" s="27" t="s">
        <v>1852</v>
      </c>
    </row>
    <row r="2964" ht="38.25">
      <c r="A2964" s="1" t="s">
        <v>69</v>
      </c>
      <c r="B2964" s="1">
        <v>53</v>
      </c>
      <c r="C2964" s="26" t="s">
        <v>1906</v>
      </c>
      <c r="D2964" t="s">
        <v>71</v>
      </c>
      <c r="E2964" s="27" t="s">
        <v>1907</v>
      </c>
      <c r="F2964" s="28" t="s">
        <v>96</v>
      </c>
      <c r="G2964" s="29">
        <v>14</v>
      </c>
      <c r="H2964" s="28">
        <v>0</v>
      </c>
      <c r="I2964" s="30">
        <f>ROUND(G2964*H2964,P4)</f>
        <v>0</v>
      </c>
      <c r="L2964" s="31">
        <v>0</v>
      </c>
      <c r="M2964" s="24">
        <f>ROUND(G2964*L2964,P4)</f>
        <v>0</v>
      </c>
      <c r="N2964" s="25" t="s">
        <v>328</v>
      </c>
      <c r="O2964" s="32">
        <f>M2964*AA2964</f>
        <v>0</v>
      </c>
      <c r="P2964" s="1">
        <v>3</v>
      </c>
      <c r="AA2964" s="1">
        <f>IF(P2964=1,$O$3,IF(P2964=2,$O$4,$O$5))</f>
        <v>0</v>
      </c>
    </row>
    <row r="2965">
      <c r="A2965" s="1" t="s">
        <v>75</v>
      </c>
      <c r="E2965" s="27" t="s">
        <v>71</v>
      </c>
    </row>
    <row r="2966" ht="63.75">
      <c r="A2966" s="1" t="s">
        <v>76</v>
      </c>
      <c r="E2966" s="33" t="s">
        <v>1988</v>
      </c>
    </row>
    <row r="2967" ht="102">
      <c r="A2967" s="1" t="s">
        <v>78</v>
      </c>
      <c r="E2967" s="27" t="s">
        <v>1852</v>
      </c>
    </row>
    <row r="2968" ht="25.5">
      <c r="A2968" s="1" t="s">
        <v>69</v>
      </c>
      <c r="B2968" s="1">
        <v>54</v>
      </c>
      <c r="C2968" s="26" t="s">
        <v>656</v>
      </c>
      <c r="D2968" t="s">
        <v>71</v>
      </c>
      <c r="E2968" s="27" t="s">
        <v>657</v>
      </c>
      <c r="F2968" s="28" t="s">
        <v>96</v>
      </c>
      <c r="G2968" s="29">
        <v>1</v>
      </c>
      <c r="H2968" s="28">
        <v>0</v>
      </c>
      <c r="I2968" s="30">
        <f>ROUND(G2968*H2968,P4)</f>
        <v>0</v>
      </c>
      <c r="L2968" s="31">
        <v>0</v>
      </c>
      <c r="M2968" s="24">
        <f>ROUND(G2968*L2968,P4)</f>
        <v>0</v>
      </c>
      <c r="N2968" s="25" t="s">
        <v>328</v>
      </c>
      <c r="O2968" s="32">
        <f>M2968*AA2968</f>
        <v>0</v>
      </c>
      <c r="P2968" s="1">
        <v>3</v>
      </c>
      <c r="AA2968" s="1">
        <f>IF(P2968=1,$O$3,IF(P2968=2,$O$4,$O$5))</f>
        <v>0</v>
      </c>
    </row>
    <row r="2969">
      <c r="A2969" s="1" t="s">
        <v>75</v>
      </c>
      <c r="E2969" s="27" t="s">
        <v>71</v>
      </c>
    </row>
    <row r="2970" ht="51">
      <c r="A2970" s="1" t="s">
        <v>76</v>
      </c>
      <c r="E2970" s="33" t="s">
        <v>1905</v>
      </c>
    </row>
    <row r="2971" ht="89.25">
      <c r="A2971" s="1" t="s">
        <v>78</v>
      </c>
      <c r="E2971" s="27" t="s">
        <v>1853</v>
      </c>
    </row>
    <row r="2972">
      <c r="A2972" s="1" t="s">
        <v>69</v>
      </c>
      <c r="B2972" s="1">
        <v>55</v>
      </c>
      <c r="C2972" s="26" t="s">
        <v>2052</v>
      </c>
      <c r="D2972" t="s">
        <v>71</v>
      </c>
      <c r="E2972" s="27" t="s">
        <v>2053</v>
      </c>
      <c r="F2972" s="28" t="s">
        <v>96</v>
      </c>
      <c r="G2972" s="29">
        <v>4</v>
      </c>
      <c r="H2972" s="28">
        <v>0</v>
      </c>
      <c r="I2972" s="30">
        <f>ROUND(G2972*H2972,P4)</f>
        <v>0</v>
      </c>
      <c r="L2972" s="31">
        <v>0</v>
      </c>
      <c r="M2972" s="24">
        <f>ROUND(G2972*L2972,P4)</f>
        <v>0</v>
      </c>
      <c r="N2972" s="25" t="s">
        <v>328</v>
      </c>
      <c r="O2972" s="32">
        <f>M2972*AA2972</f>
        <v>0</v>
      </c>
      <c r="P2972" s="1">
        <v>3</v>
      </c>
      <c r="AA2972" s="1">
        <f>IF(P2972=1,$O$3,IF(P2972=2,$O$4,$O$5))</f>
        <v>0</v>
      </c>
    </row>
    <row r="2973">
      <c r="A2973" s="1" t="s">
        <v>75</v>
      </c>
      <c r="E2973" s="27" t="s">
        <v>71</v>
      </c>
    </row>
    <row r="2974" ht="51">
      <c r="A2974" s="1" t="s">
        <v>76</v>
      </c>
      <c r="E2974" s="33" t="s">
        <v>1879</v>
      </c>
    </row>
    <row r="2975" ht="76.5">
      <c r="A2975" s="1" t="s">
        <v>78</v>
      </c>
      <c r="E2975" s="27" t="s">
        <v>2054</v>
      </c>
    </row>
    <row r="2976">
      <c r="A2976" s="1" t="s">
        <v>69</v>
      </c>
      <c r="B2976" s="1">
        <v>56</v>
      </c>
      <c r="C2976" s="26" t="s">
        <v>1854</v>
      </c>
      <c r="D2976" t="s">
        <v>71</v>
      </c>
      <c r="E2976" s="27" t="s">
        <v>1855</v>
      </c>
      <c r="F2976" s="28" t="s">
        <v>96</v>
      </c>
      <c r="G2976" s="29">
        <v>22</v>
      </c>
      <c r="H2976" s="28">
        <v>0</v>
      </c>
      <c r="I2976" s="30">
        <f>ROUND(G2976*H2976,P4)</f>
        <v>0</v>
      </c>
      <c r="L2976" s="31">
        <v>0</v>
      </c>
      <c r="M2976" s="24">
        <f>ROUND(G2976*L2976,P4)</f>
        <v>0</v>
      </c>
      <c r="N2976" s="25" t="s">
        <v>328</v>
      </c>
      <c r="O2976" s="32">
        <f>M2976*AA2976</f>
        <v>0</v>
      </c>
      <c r="P2976" s="1">
        <v>3</v>
      </c>
      <c r="AA2976" s="1">
        <f>IF(P2976=1,$O$3,IF(P2976=2,$O$4,$O$5))</f>
        <v>0</v>
      </c>
    </row>
    <row r="2977">
      <c r="A2977" s="1" t="s">
        <v>75</v>
      </c>
      <c r="E2977" s="27" t="s">
        <v>71</v>
      </c>
    </row>
    <row r="2978" ht="63.75">
      <c r="A2978" s="1" t="s">
        <v>76</v>
      </c>
      <c r="E2978" s="33" t="s">
        <v>2055</v>
      </c>
    </row>
    <row r="2979" ht="76.5">
      <c r="A2979" s="1" t="s">
        <v>78</v>
      </c>
      <c r="E2979" s="27" t="s">
        <v>1856</v>
      </c>
    </row>
    <row r="2980">
      <c r="A2980" s="1" t="s">
        <v>69</v>
      </c>
      <c r="B2980" s="1">
        <v>57</v>
      </c>
      <c r="C2980" s="26" t="s">
        <v>2056</v>
      </c>
      <c r="D2980" t="s">
        <v>71</v>
      </c>
      <c r="E2980" s="27" t="s">
        <v>2057</v>
      </c>
      <c r="F2980" s="28" t="s">
        <v>96</v>
      </c>
      <c r="G2980" s="29">
        <v>2</v>
      </c>
      <c r="H2980" s="28">
        <v>0</v>
      </c>
      <c r="I2980" s="30">
        <f>ROUND(G2980*H2980,P4)</f>
        <v>0</v>
      </c>
      <c r="L2980" s="31">
        <v>0</v>
      </c>
      <c r="M2980" s="24">
        <f>ROUND(G2980*L2980,P4)</f>
        <v>0</v>
      </c>
      <c r="N2980" s="25" t="s">
        <v>328</v>
      </c>
      <c r="O2980" s="32">
        <f>M2980*AA2980</f>
        <v>0</v>
      </c>
      <c r="P2980" s="1">
        <v>3</v>
      </c>
      <c r="AA2980" s="1">
        <f>IF(P2980=1,$O$3,IF(P2980=2,$O$4,$O$5))</f>
        <v>0</v>
      </c>
    </row>
    <row r="2981">
      <c r="A2981" s="1" t="s">
        <v>75</v>
      </c>
      <c r="E2981" s="27" t="s">
        <v>71</v>
      </c>
    </row>
    <row r="2982" ht="51">
      <c r="A2982" s="1" t="s">
        <v>76</v>
      </c>
      <c r="E2982" s="33" t="s">
        <v>1923</v>
      </c>
    </row>
    <row r="2983" ht="76.5">
      <c r="A2983" s="1" t="s">
        <v>78</v>
      </c>
      <c r="E2983" s="27" t="s">
        <v>2054</v>
      </c>
    </row>
    <row r="2984">
      <c r="A2984" s="1" t="s">
        <v>69</v>
      </c>
      <c r="B2984" s="1">
        <v>58</v>
      </c>
      <c r="C2984" s="26" t="s">
        <v>658</v>
      </c>
      <c r="D2984" t="s">
        <v>71</v>
      </c>
      <c r="E2984" s="27" t="s">
        <v>659</v>
      </c>
      <c r="F2984" s="28" t="s">
        <v>250</v>
      </c>
      <c r="G2984" s="29">
        <v>36</v>
      </c>
      <c r="H2984" s="28">
        <v>0</v>
      </c>
      <c r="I2984" s="30">
        <f>ROUND(G2984*H2984,P4)</f>
        <v>0</v>
      </c>
      <c r="L2984" s="31">
        <v>0</v>
      </c>
      <c r="M2984" s="24">
        <f>ROUND(G2984*L2984,P4)</f>
        <v>0</v>
      </c>
      <c r="N2984" s="25" t="s">
        <v>328</v>
      </c>
      <c r="O2984" s="32">
        <f>M2984*AA2984</f>
        <v>0</v>
      </c>
      <c r="P2984" s="1">
        <v>3</v>
      </c>
      <c r="AA2984" s="1">
        <f>IF(P2984=1,$O$3,IF(P2984=2,$O$4,$O$5))</f>
        <v>0</v>
      </c>
    </row>
    <row r="2985">
      <c r="A2985" s="1" t="s">
        <v>75</v>
      </c>
      <c r="E2985" s="27" t="s">
        <v>71</v>
      </c>
    </row>
    <row r="2986" ht="63.75">
      <c r="A2986" s="1" t="s">
        <v>76</v>
      </c>
      <c r="E2986" s="33" t="s">
        <v>1978</v>
      </c>
    </row>
    <row r="2987" ht="89.25">
      <c r="A2987" s="1" t="s">
        <v>78</v>
      </c>
      <c r="E2987" s="27" t="s">
        <v>1857</v>
      </c>
    </row>
    <row r="2988">
      <c r="A2988" s="1" t="s">
        <v>69</v>
      </c>
      <c r="B2988" s="1">
        <v>59</v>
      </c>
      <c r="C2988" s="26" t="s">
        <v>661</v>
      </c>
      <c r="D2988" t="s">
        <v>71</v>
      </c>
      <c r="E2988" s="27" t="s">
        <v>662</v>
      </c>
      <c r="F2988" s="28" t="s">
        <v>250</v>
      </c>
      <c r="G2988" s="29">
        <v>24</v>
      </c>
      <c r="H2988" s="28">
        <v>0</v>
      </c>
      <c r="I2988" s="30">
        <f>ROUND(G2988*H2988,P4)</f>
        <v>0</v>
      </c>
      <c r="L2988" s="31">
        <v>0</v>
      </c>
      <c r="M2988" s="24">
        <f>ROUND(G2988*L2988,P4)</f>
        <v>0</v>
      </c>
      <c r="N2988" s="25" t="s">
        <v>328</v>
      </c>
      <c r="O2988" s="32">
        <f>M2988*AA2988</f>
        <v>0</v>
      </c>
      <c r="P2988" s="1">
        <v>3</v>
      </c>
      <c r="AA2988" s="1">
        <f>IF(P2988=1,$O$3,IF(P2988=2,$O$4,$O$5))</f>
        <v>0</v>
      </c>
    </row>
    <row r="2989">
      <c r="A2989" s="1" t="s">
        <v>75</v>
      </c>
      <c r="E2989" s="27" t="s">
        <v>71</v>
      </c>
    </row>
    <row r="2990" ht="63.75">
      <c r="A2990" s="1" t="s">
        <v>76</v>
      </c>
      <c r="E2990" s="33" t="s">
        <v>1913</v>
      </c>
    </row>
    <row r="2991" ht="102">
      <c r="A2991" s="1" t="s">
        <v>78</v>
      </c>
      <c r="E2991" s="27" t="s">
        <v>2058</v>
      </c>
    </row>
    <row r="2992">
      <c r="A2992" s="1" t="s">
        <v>69</v>
      </c>
      <c r="B2992" s="1">
        <v>60</v>
      </c>
      <c r="C2992" s="26" t="s">
        <v>421</v>
      </c>
      <c r="D2992" t="s">
        <v>71</v>
      </c>
      <c r="E2992" s="27" t="s">
        <v>422</v>
      </c>
      <c r="F2992" s="28" t="s">
        <v>250</v>
      </c>
      <c r="G2992" s="29">
        <v>12</v>
      </c>
      <c r="H2992" s="28">
        <v>0</v>
      </c>
      <c r="I2992" s="30">
        <f>ROUND(G2992*H2992,P4)</f>
        <v>0</v>
      </c>
      <c r="L2992" s="31">
        <v>0</v>
      </c>
      <c r="M2992" s="24">
        <f>ROUND(G2992*L2992,P4)</f>
        <v>0</v>
      </c>
      <c r="N2992" s="25" t="s">
        <v>328</v>
      </c>
      <c r="O2992" s="32">
        <f>M2992*AA2992</f>
        <v>0</v>
      </c>
      <c r="P2992" s="1">
        <v>3</v>
      </c>
      <c r="AA2992" s="1">
        <f>IF(P2992=1,$O$3,IF(P2992=2,$O$4,$O$5))</f>
        <v>0</v>
      </c>
    </row>
    <row r="2993">
      <c r="A2993" s="1" t="s">
        <v>75</v>
      </c>
      <c r="E2993" s="27" t="s">
        <v>71</v>
      </c>
    </row>
    <row r="2994" ht="63.75">
      <c r="A2994" s="1" t="s">
        <v>76</v>
      </c>
      <c r="E2994" s="33" t="s">
        <v>1910</v>
      </c>
    </row>
    <row r="2995" ht="89.25">
      <c r="A2995" s="1" t="s">
        <v>78</v>
      </c>
      <c r="E2995" s="27" t="s">
        <v>1956</v>
      </c>
    </row>
    <row r="2996">
      <c r="A2996" s="1" t="s">
        <v>69</v>
      </c>
      <c r="B2996" s="1">
        <v>61</v>
      </c>
      <c r="C2996" s="26" t="s">
        <v>1911</v>
      </c>
      <c r="D2996" t="s">
        <v>71</v>
      </c>
      <c r="E2996" s="27" t="s">
        <v>1912</v>
      </c>
      <c r="F2996" s="28" t="s">
        <v>250</v>
      </c>
      <c r="G2996" s="29">
        <v>42</v>
      </c>
      <c r="H2996" s="28">
        <v>0</v>
      </c>
      <c r="I2996" s="30">
        <f>ROUND(G2996*H2996,P4)</f>
        <v>0</v>
      </c>
      <c r="L2996" s="31">
        <v>0</v>
      </c>
      <c r="M2996" s="24">
        <f>ROUND(G2996*L2996,P4)</f>
        <v>0</v>
      </c>
      <c r="N2996" s="25" t="s">
        <v>328</v>
      </c>
      <c r="O2996" s="32">
        <f>M2996*AA2996</f>
        <v>0</v>
      </c>
      <c r="P2996" s="1">
        <v>3</v>
      </c>
      <c r="AA2996" s="1">
        <f>IF(P2996=1,$O$3,IF(P2996=2,$O$4,$O$5))</f>
        <v>0</v>
      </c>
    </row>
    <row r="2997">
      <c r="A2997" s="1" t="s">
        <v>75</v>
      </c>
      <c r="E2997" s="27" t="s">
        <v>71</v>
      </c>
    </row>
    <row r="2998" ht="63.75">
      <c r="A2998" s="1" t="s">
        <v>76</v>
      </c>
      <c r="E2998" s="33" t="s">
        <v>2059</v>
      </c>
    </row>
    <row r="2999" ht="89.25">
      <c r="A2999" s="1" t="s">
        <v>78</v>
      </c>
      <c r="E2999" s="27" t="s">
        <v>1914</v>
      </c>
    </row>
    <row r="3000">
      <c r="A3000" s="1" t="s">
        <v>66</v>
      </c>
      <c r="C3000" s="22" t="s">
        <v>2060</v>
      </c>
      <c r="E3000" s="23" t="s">
        <v>2061</v>
      </c>
      <c r="L3000" s="24">
        <f>SUMIFS(L3001:L3004,A3001:A3004,"P")</f>
        <v>0</v>
      </c>
      <c r="M3000" s="24">
        <f>SUMIFS(M3001:M3004,A3001:A3004,"P")</f>
        <v>0</v>
      </c>
      <c r="N3000" s="25"/>
    </row>
    <row r="3001">
      <c r="A3001" s="1" t="s">
        <v>69</v>
      </c>
      <c r="B3001" s="1">
        <v>62</v>
      </c>
      <c r="C3001" s="26" t="s">
        <v>2062</v>
      </c>
      <c r="D3001" t="s">
        <v>71</v>
      </c>
      <c r="E3001" s="27" t="s">
        <v>2063</v>
      </c>
      <c r="F3001" s="28" t="s">
        <v>96</v>
      </c>
      <c r="G3001" s="29">
        <v>90</v>
      </c>
      <c r="H3001" s="28">
        <v>0</v>
      </c>
      <c r="I3001" s="30">
        <f>ROUND(G3001*H3001,P4)</f>
        <v>0</v>
      </c>
      <c r="L3001" s="31">
        <v>0</v>
      </c>
      <c r="M3001" s="24">
        <f>ROUND(G3001*L3001,P4)</f>
        <v>0</v>
      </c>
      <c r="N3001" s="25" t="s">
        <v>328</v>
      </c>
      <c r="O3001" s="32">
        <f>M3001*AA3001</f>
        <v>0</v>
      </c>
      <c r="P3001" s="1">
        <v>3</v>
      </c>
      <c r="AA3001" s="1">
        <f>IF(P3001=1,$O$3,IF(P3001=2,$O$4,$O$5))</f>
        <v>0</v>
      </c>
    </row>
    <row r="3002">
      <c r="A3002" s="1" t="s">
        <v>75</v>
      </c>
      <c r="E3002" s="27" t="s">
        <v>71</v>
      </c>
    </row>
    <row r="3003" ht="63.75">
      <c r="A3003" s="1" t="s">
        <v>76</v>
      </c>
      <c r="E3003" s="33" t="s">
        <v>2064</v>
      </c>
    </row>
    <row r="3004" ht="102">
      <c r="A3004" s="1" t="s">
        <v>78</v>
      </c>
      <c r="E3004" s="27" t="s">
        <v>2065</v>
      </c>
    </row>
    <row r="3005">
      <c r="A3005" s="1" t="s">
        <v>66</v>
      </c>
      <c r="C3005" s="22" t="s">
        <v>1957</v>
      </c>
      <c r="E3005" s="23" t="s">
        <v>1958</v>
      </c>
      <c r="L3005" s="24">
        <f>SUMIFS(L3006:L3013,A3006:A3013,"P")</f>
        <v>0</v>
      </c>
      <c r="M3005" s="24">
        <f>SUMIFS(M3006:M3013,A3006:A3013,"P")</f>
        <v>0</v>
      </c>
      <c r="N3005" s="25"/>
    </row>
    <row r="3006">
      <c r="A3006" s="1" t="s">
        <v>69</v>
      </c>
      <c r="B3006" s="1">
        <v>63</v>
      </c>
      <c r="C3006" s="26" t="s">
        <v>368</v>
      </c>
      <c r="D3006" t="s">
        <v>71</v>
      </c>
      <c r="E3006" s="27" t="s">
        <v>369</v>
      </c>
      <c r="F3006" s="28" t="s">
        <v>85</v>
      </c>
      <c r="G3006" s="29">
        <v>21</v>
      </c>
      <c r="H3006" s="28">
        <v>0</v>
      </c>
      <c r="I3006" s="30">
        <f>ROUND(G3006*H3006,P4)</f>
        <v>0</v>
      </c>
      <c r="L3006" s="31">
        <v>0</v>
      </c>
      <c r="M3006" s="24">
        <f>ROUND(G3006*L3006,P4)</f>
        <v>0</v>
      </c>
      <c r="N3006" s="25" t="s">
        <v>328</v>
      </c>
      <c r="O3006" s="32">
        <f>M3006*AA3006</f>
        <v>0</v>
      </c>
      <c r="P3006" s="1">
        <v>3</v>
      </c>
      <c r="AA3006" s="1">
        <f>IF(P3006=1,$O$3,IF(P3006=2,$O$4,$O$5))</f>
        <v>0</v>
      </c>
    </row>
    <row r="3007">
      <c r="A3007" s="1" t="s">
        <v>75</v>
      </c>
      <c r="E3007" s="27" t="s">
        <v>71</v>
      </c>
    </row>
    <row r="3008" ht="63.75">
      <c r="A3008" s="1" t="s">
        <v>76</v>
      </c>
      <c r="E3008" s="33" t="s">
        <v>2001</v>
      </c>
    </row>
    <row r="3009" ht="153">
      <c r="A3009" s="1" t="s">
        <v>78</v>
      </c>
      <c r="E3009" s="27" t="s">
        <v>371</v>
      </c>
    </row>
    <row r="3010">
      <c r="A3010" s="1" t="s">
        <v>69</v>
      </c>
      <c r="B3010" s="1">
        <v>64</v>
      </c>
      <c r="C3010" s="26" t="s">
        <v>372</v>
      </c>
      <c r="D3010" t="s">
        <v>71</v>
      </c>
      <c r="E3010" s="27" t="s">
        <v>373</v>
      </c>
      <c r="F3010" s="28" t="s">
        <v>85</v>
      </c>
      <c r="G3010" s="29">
        <v>21</v>
      </c>
      <c r="H3010" s="28">
        <v>0</v>
      </c>
      <c r="I3010" s="30">
        <f>ROUND(G3010*H3010,P4)</f>
        <v>0</v>
      </c>
      <c r="L3010" s="31">
        <v>0</v>
      </c>
      <c r="M3010" s="24">
        <f>ROUND(G3010*L3010,P4)</f>
        <v>0</v>
      </c>
      <c r="N3010" s="25" t="s">
        <v>328</v>
      </c>
      <c r="O3010" s="32">
        <f>M3010*AA3010</f>
        <v>0</v>
      </c>
      <c r="P3010" s="1">
        <v>3</v>
      </c>
      <c r="AA3010" s="1">
        <f>IF(P3010=1,$O$3,IF(P3010=2,$O$4,$O$5))</f>
        <v>0</v>
      </c>
    </row>
    <row r="3011">
      <c r="A3011" s="1" t="s">
        <v>75</v>
      </c>
      <c r="E3011" s="27" t="s">
        <v>71</v>
      </c>
    </row>
    <row r="3012" ht="63.75">
      <c r="A3012" s="1" t="s">
        <v>76</v>
      </c>
      <c r="E3012" s="33" t="s">
        <v>2001</v>
      </c>
    </row>
    <row r="3013" ht="127.5">
      <c r="A3013" s="1" t="s">
        <v>78</v>
      </c>
      <c r="E3013" s="27" t="s">
        <v>374</v>
      </c>
    </row>
    <row r="3014">
      <c r="A3014" s="1" t="s">
        <v>66</v>
      </c>
      <c r="C3014" s="22" t="s">
        <v>302</v>
      </c>
      <c r="E3014" s="23" t="s">
        <v>303</v>
      </c>
      <c r="L3014" s="24">
        <f>SUMIFS(L3015:L3018,A3015:A3018,"P")</f>
        <v>0</v>
      </c>
      <c r="M3014" s="24">
        <f>SUMIFS(M3015:M3018,A3015:A3018,"P")</f>
        <v>0</v>
      </c>
      <c r="N3014" s="25"/>
    </row>
    <row r="3015">
      <c r="A3015" s="1" t="s">
        <v>69</v>
      </c>
      <c r="B3015" s="1">
        <v>65</v>
      </c>
      <c r="C3015" s="26" t="s">
        <v>1918</v>
      </c>
      <c r="D3015" t="s">
        <v>71</v>
      </c>
      <c r="E3015" s="27" t="s">
        <v>1919</v>
      </c>
      <c r="F3015" s="28" t="s">
        <v>73</v>
      </c>
      <c r="G3015" s="29">
        <v>12</v>
      </c>
      <c r="H3015" s="28">
        <v>0</v>
      </c>
      <c r="I3015" s="30">
        <f>ROUND(G3015*H3015,P4)</f>
        <v>0</v>
      </c>
      <c r="L3015" s="31">
        <v>0</v>
      </c>
      <c r="M3015" s="24">
        <f>ROUND(G3015*L3015,P4)</f>
        <v>0</v>
      </c>
      <c r="N3015" s="25" t="s">
        <v>328</v>
      </c>
      <c r="O3015" s="32">
        <f>M3015*AA3015</f>
        <v>0</v>
      </c>
      <c r="P3015" s="1">
        <v>3</v>
      </c>
      <c r="AA3015" s="1">
        <f>IF(P3015=1,$O$3,IF(P3015=2,$O$4,$O$5))</f>
        <v>0</v>
      </c>
    </row>
    <row r="3016">
      <c r="A3016" s="1" t="s">
        <v>75</v>
      </c>
      <c r="E3016" s="27" t="s">
        <v>71</v>
      </c>
    </row>
    <row r="3017" ht="63.75">
      <c r="A3017" s="1" t="s">
        <v>76</v>
      </c>
      <c r="E3017" s="33" t="s">
        <v>1910</v>
      </c>
    </row>
    <row r="3018" ht="395.25">
      <c r="A3018" s="1" t="s">
        <v>78</v>
      </c>
      <c r="E3018" s="27" t="s">
        <v>1921</v>
      </c>
    </row>
    <row r="3019">
      <c r="A3019" s="1" t="s">
        <v>66</v>
      </c>
      <c r="C3019" s="22" t="s">
        <v>1922</v>
      </c>
      <c r="E3019" s="23" t="s">
        <v>1609</v>
      </c>
      <c r="L3019" s="24">
        <f>SUMIFS(L3020:L3023,A3020:A3023,"P")</f>
        <v>0</v>
      </c>
      <c r="M3019" s="24">
        <f>SUMIFS(M3020:M3023,A3020:A3023,"P")</f>
        <v>0</v>
      </c>
      <c r="N3019" s="25"/>
    </row>
    <row r="3020">
      <c r="A3020" s="1" t="s">
        <v>69</v>
      </c>
      <c r="B3020" s="1">
        <v>66</v>
      </c>
      <c r="C3020" s="26" t="s">
        <v>1221</v>
      </c>
      <c r="D3020" t="s">
        <v>71</v>
      </c>
      <c r="E3020" s="27" t="s">
        <v>1222</v>
      </c>
      <c r="F3020" s="28" t="s">
        <v>73</v>
      </c>
      <c r="G3020" s="29">
        <v>3</v>
      </c>
      <c r="H3020" s="28">
        <v>0</v>
      </c>
      <c r="I3020" s="30">
        <f>ROUND(G3020*H3020,P4)</f>
        <v>0</v>
      </c>
      <c r="L3020" s="31">
        <v>0</v>
      </c>
      <c r="M3020" s="24">
        <f>ROUND(G3020*L3020,P4)</f>
        <v>0</v>
      </c>
      <c r="N3020" s="25" t="s">
        <v>328</v>
      </c>
      <c r="O3020" s="32">
        <f>M3020*AA3020</f>
        <v>0</v>
      </c>
      <c r="P3020" s="1">
        <v>3</v>
      </c>
      <c r="AA3020" s="1">
        <f>IF(P3020=1,$O$3,IF(P3020=2,$O$4,$O$5))</f>
        <v>0</v>
      </c>
    </row>
    <row r="3021">
      <c r="A3021" s="1" t="s">
        <v>75</v>
      </c>
      <c r="E3021" s="27" t="s">
        <v>71</v>
      </c>
    </row>
    <row r="3022" ht="51">
      <c r="A3022" s="1" t="s">
        <v>76</v>
      </c>
      <c r="E3022" s="33" t="s">
        <v>1982</v>
      </c>
    </row>
    <row r="3023" ht="114.75">
      <c r="A3023" s="1" t="s">
        <v>78</v>
      </c>
      <c r="E3023" s="27" t="s">
        <v>1220</v>
      </c>
    </row>
    <row r="3024">
      <c r="A3024" s="1" t="s">
        <v>66</v>
      </c>
      <c r="C3024" s="22" t="s">
        <v>314</v>
      </c>
      <c r="E3024" s="23" t="s">
        <v>315</v>
      </c>
      <c r="L3024" s="24">
        <f>SUMIFS(L3025:L3044,A3025:A3044,"P")</f>
        <v>0</v>
      </c>
      <c r="M3024" s="24">
        <f>SUMIFS(M3025:M3044,A3025:A3044,"P")</f>
        <v>0</v>
      </c>
      <c r="N3024" s="25"/>
    </row>
    <row r="3025" ht="38.25">
      <c r="A3025" s="1" t="s">
        <v>69</v>
      </c>
      <c r="B3025" s="1">
        <v>67</v>
      </c>
      <c r="C3025" s="26" t="s">
        <v>316</v>
      </c>
      <c r="D3025" t="s">
        <v>317</v>
      </c>
      <c r="E3025" s="27" t="s">
        <v>1963</v>
      </c>
      <c r="F3025" s="28" t="s">
        <v>319</v>
      </c>
      <c r="G3025" s="29">
        <v>64</v>
      </c>
      <c r="H3025" s="28">
        <v>0</v>
      </c>
      <c r="I3025" s="30">
        <f>ROUND(G3025*H3025,P4)</f>
        <v>0</v>
      </c>
      <c r="L3025" s="31">
        <v>0</v>
      </c>
      <c r="M3025" s="24">
        <f>ROUND(G3025*L3025,P4)</f>
        <v>0</v>
      </c>
      <c r="N3025" s="25" t="s">
        <v>1859</v>
      </c>
      <c r="O3025" s="32">
        <f>M3025*AA3025</f>
        <v>0</v>
      </c>
      <c r="P3025" s="1">
        <v>3</v>
      </c>
      <c r="AA3025" s="1">
        <f>IF(P3025=1,$O$3,IF(P3025=2,$O$4,$O$5))</f>
        <v>0</v>
      </c>
    </row>
    <row r="3026">
      <c r="A3026" s="1" t="s">
        <v>75</v>
      </c>
      <c r="E3026" s="27" t="s">
        <v>320</v>
      </c>
    </row>
    <row r="3027">
      <c r="A3027" s="1" t="s">
        <v>76</v>
      </c>
      <c r="E3027" s="33" t="s">
        <v>1872</v>
      </c>
    </row>
    <row r="3028" ht="89.25">
      <c r="A3028" s="1" t="s">
        <v>78</v>
      </c>
      <c r="E3028" s="27" t="s">
        <v>2066</v>
      </c>
    </row>
    <row r="3029" ht="38.25">
      <c r="A3029" s="1" t="s">
        <v>69</v>
      </c>
      <c r="B3029" s="1">
        <v>68</v>
      </c>
      <c r="C3029" s="26" t="s">
        <v>1231</v>
      </c>
      <c r="D3029" t="s">
        <v>1232</v>
      </c>
      <c r="E3029" s="27" t="s">
        <v>1233</v>
      </c>
      <c r="F3029" s="28" t="s">
        <v>319</v>
      </c>
      <c r="G3029" s="29">
        <v>9</v>
      </c>
      <c r="H3029" s="28">
        <v>0</v>
      </c>
      <c r="I3029" s="30">
        <f>ROUND(G3029*H3029,P4)</f>
        <v>0</v>
      </c>
      <c r="L3029" s="31">
        <v>0</v>
      </c>
      <c r="M3029" s="24">
        <f>ROUND(G3029*L3029,P4)</f>
        <v>0</v>
      </c>
      <c r="N3029" s="25" t="s">
        <v>1859</v>
      </c>
      <c r="O3029" s="32">
        <f>M3029*AA3029</f>
        <v>0</v>
      </c>
      <c r="P3029" s="1">
        <v>3</v>
      </c>
      <c r="AA3029" s="1">
        <f>IF(P3029=1,$O$3,IF(P3029=2,$O$4,$O$5))</f>
        <v>0</v>
      </c>
    </row>
    <row r="3030">
      <c r="A3030" s="1" t="s">
        <v>75</v>
      </c>
      <c r="E3030" s="27" t="s">
        <v>320</v>
      </c>
    </row>
    <row r="3031">
      <c r="A3031" s="1" t="s">
        <v>76</v>
      </c>
      <c r="E3031" s="33" t="s">
        <v>1872</v>
      </c>
    </row>
    <row r="3032" ht="102">
      <c r="A3032" s="1" t="s">
        <v>78</v>
      </c>
      <c r="E3032" s="27" t="s">
        <v>2067</v>
      </c>
    </row>
    <row r="3033" ht="38.25">
      <c r="A3033" s="1" t="s">
        <v>69</v>
      </c>
      <c r="B3033" s="1">
        <v>69</v>
      </c>
      <c r="C3033" s="26" t="s">
        <v>2068</v>
      </c>
      <c r="D3033" t="s">
        <v>2069</v>
      </c>
      <c r="E3033" s="27" t="s">
        <v>2070</v>
      </c>
      <c r="F3033" s="28" t="s">
        <v>319</v>
      </c>
      <c r="G3033" s="29">
        <v>0.40000000000000002</v>
      </c>
      <c r="H3033" s="28">
        <v>0</v>
      </c>
      <c r="I3033" s="30">
        <f>ROUND(G3033*H3033,P4)</f>
        <v>0</v>
      </c>
      <c r="L3033" s="31">
        <v>0</v>
      </c>
      <c r="M3033" s="24">
        <f>ROUND(G3033*L3033,P4)</f>
        <v>0</v>
      </c>
      <c r="N3033" s="25" t="s">
        <v>1859</v>
      </c>
      <c r="O3033" s="32">
        <f>M3033*AA3033</f>
        <v>0</v>
      </c>
      <c r="P3033" s="1">
        <v>3</v>
      </c>
      <c r="AA3033" s="1">
        <f>IF(P3033=1,$O$3,IF(P3033=2,$O$4,$O$5))</f>
        <v>0</v>
      </c>
    </row>
    <row r="3034">
      <c r="A3034" s="1" t="s">
        <v>75</v>
      </c>
      <c r="E3034" s="27" t="s">
        <v>320</v>
      </c>
    </row>
    <row r="3035">
      <c r="A3035" s="1" t="s">
        <v>76</v>
      </c>
      <c r="E3035" s="33" t="s">
        <v>1872</v>
      </c>
    </row>
    <row r="3036" ht="89.25">
      <c r="A3036" s="1" t="s">
        <v>78</v>
      </c>
      <c r="E3036" s="27" t="s">
        <v>2066</v>
      </c>
    </row>
    <row r="3037" ht="25.5">
      <c r="A3037" s="1" t="s">
        <v>69</v>
      </c>
      <c r="B3037" s="1">
        <v>70</v>
      </c>
      <c r="C3037" s="26" t="s">
        <v>1927</v>
      </c>
      <c r="D3037" t="s">
        <v>1928</v>
      </c>
      <c r="E3037" s="27" t="s">
        <v>1929</v>
      </c>
      <c r="F3037" s="28" t="s">
        <v>319</v>
      </c>
      <c r="G3037" s="29">
        <v>0.69999999999999996</v>
      </c>
      <c r="H3037" s="28">
        <v>0</v>
      </c>
      <c r="I3037" s="30">
        <f>ROUND(G3037*H3037,P4)</f>
        <v>0</v>
      </c>
      <c r="L3037" s="31">
        <v>0</v>
      </c>
      <c r="M3037" s="24">
        <f>ROUND(G3037*L3037,P4)</f>
        <v>0</v>
      </c>
      <c r="N3037" s="25" t="s">
        <v>1859</v>
      </c>
      <c r="O3037" s="32">
        <f>M3037*AA3037</f>
        <v>0</v>
      </c>
      <c r="P3037" s="1">
        <v>3</v>
      </c>
      <c r="AA3037" s="1">
        <f>IF(P3037=1,$O$3,IF(P3037=2,$O$4,$O$5))</f>
        <v>0</v>
      </c>
    </row>
    <row r="3038">
      <c r="A3038" s="1" t="s">
        <v>75</v>
      </c>
      <c r="E3038" s="27" t="s">
        <v>320</v>
      </c>
    </row>
    <row r="3039">
      <c r="A3039" s="1" t="s">
        <v>76</v>
      </c>
      <c r="E3039" s="33" t="s">
        <v>1872</v>
      </c>
    </row>
    <row r="3040" ht="89.25">
      <c r="A3040" s="1" t="s">
        <v>78</v>
      </c>
      <c r="E3040" s="27" t="s">
        <v>2066</v>
      </c>
    </row>
    <row r="3041" ht="25.5">
      <c r="A3041" s="1" t="s">
        <v>69</v>
      </c>
      <c r="B3041" s="1">
        <v>71</v>
      </c>
      <c r="C3041" s="26" t="s">
        <v>1033</v>
      </c>
      <c r="D3041" t="s">
        <v>1034</v>
      </c>
      <c r="E3041" s="27" t="s">
        <v>2071</v>
      </c>
      <c r="F3041" s="28" t="s">
        <v>319</v>
      </c>
      <c r="G3041" s="29">
        <v>0.29999999999999999</v>
      </c>
      <c r="H3041" s="28">
        <v>0</v>
      </c>
      <c r="I3041" s="30">
        <f>ROUND(G3041*H3041,P4)</f>
        <v>0</v>
      </c>
      <c r="L3041" s="31">
        <v>0</v>
      </c>
      <c r="M3041" s="24">
        <f>ROUND(G3041*L3041,P4)</f>
        <v>0</v>
      </c>
      <c r="N3041" s="25" t="s">
        <v>1859</v>
      </c>
      <c r="O3041" s="32">
        <f>M3041*AA3041</f>
        <v>0</v>
      </c>
      <c r="P3041" s="1">
        <v>3</v>
      </c>
      <c r="AA3041" s="1">
        <f>IF(P3041=1,$O$3,IF(P3041=2,$O$4,$O$5))</f>
        <v>0</v>
      </c>
    </row>
    <row r="3042">
      <c r="A3042" s="1" t="s">
        <v>75</v>
      </c>
      <c r="E3042" s="27" t="s">
        <v>320</v>
      </c>
    </row>
    <row r="3043">
      <c r="A3043" s="1" t="s">
        <v>76</v>
      </c>
      <c r="E3043" s="33" t="s">
        <v>1872</v>
      </c>
    </row>
    <row r="3044" ht="102">
      <c r="A3044" s="1" t="s">
        <v>78</v>
      </c>
      <c r="E3044" s="27" t="s">
        <v>2072</v>
      </c>
    </row>
    <row r="3045">
      <c r="A3045" s="1" t="s">
        <v>63</v>
      </c>
      <c r="C3045" s="22" t="s">
        <v>2073</v>
      </c>
      <c r="E3045" s="23" t="s">
        <v>2074</v>
      </c>
      <c r="L3045" s="24">
        <f>L3046+L3087+L3112+L3117+L3134+L3139+L3160+L3181+L3202+L3223+L3228+L3249+L3254+L3263+L3284</f>
        <v>0</v>
      </c>
      <c r="M3045" s="24">
        <f>M3046+M3087+M3112+M3117+M3134+M3139+M3160+M3181+M3202+M3223+M3228+M3249+M3254+M3263+M3284</f>
        <v>0</v>
      </c>
      <c r="N3045" s="25"/>
    </row>
    <row r="3046">
      <c r="A3046" s="1" t="s">
        <v>66</v>
      </c>
      <c r="C3046" s="22" t="s">
        <v>67</v>
      </c>
      <c r="E3046" s="23" t="s">
        <v>68</v>
      </c>
      <c r="L3046" s="24">
        <f>SUMIFS(L3047:L3086,A3047:A3086,"P")</f>
        <v>0</v>
      </c>
      <c r="M3046" s="24">
        <f>SUMIFS(M3047:M3086,A3047:A3086,"P")</f>
        <v>0</v>
      </c>
      <c r="N3046" s="25"/>
    </row>
    <row r="3047">
      <c r="A3047" s="1" t="s">
        <v>69</v>
      </c>
      <c r="B3047" s="1">
        <v>1</v>
      </c>
      <c r="C3047" s="26" t="s">
        <v>2075</v>
      </c>
      <c r="D3047" t="s">
        <v>71</v>
      </c>
      <c r="E3047" s="27" t="s">
        <v>2076</v>
      </c>
      <c r="F3047" s="28" t="s">
        <v>73</v>
      </c>
      <c r="G3047" s="29">
        <v>312</v>
      </c>
      <c r="H3047" s="28">
        <v>0</v>
      </c>
      <c r="I3047" s="30">
        <f>ROUND(G3047*H3047,P4)</f>
        <v>0</v>
      </c>
      <c r="L3047" s="31">
        <v>0</v>
      </c>
      <c r="M3047" s="24">
        <f>ROUND(G3047*L3047,P4)</f>
        <v>0</v>
      </c>
      <c r="N3047" s="25" t="s">
        <v>328</v>
      </c>
      <c r="O3047" s="32">
        <f>M3047*AA3047</f>
        <v>0</v>
      </c>
      <c r="P3047" s="1">
        <v>3</v>
      </c>
      <c r="AA3047" s="1">
        <f>IF(P3047=1,$O$3,IF(P3047=2,$O$4,$O$5))</f>
        <v>0</v>
      </c>
    </row>
    <row r="3048">
      <c r="A3048" s="1" t="s">
        <v>75</v>
      </c>
      <c r="E3048" s="27" t="s">
        <v>71</v>
      </c>
    </row>
    <row r="3049" ht="51">
      <c r="A3049" s="1" t="s">
        <v>76</v>
      </c>
      <c r="E3049" s="33" t="s">
        <v>2077</v>
      </c>
    </row>
    <row r="3050" ht="89.25">
      <c r="A3050" s="1" t="s">
        <v>78</v>
      </c>
      <c r="E3050" s="27" t="s">
        <v>1042</v>
      </c>
    </row>
    <row r="3051">
      <c r="A3051" s="1" t="s">
        <v>69</v>
      </c>
      <c r="B3051" s="1">
        <v>2</v>
      </c>
      <c r="C3051" s="26" t="s">
        <v>1043</v>
      </c>
      <c r="D3051" t="s">
        <v>71</v>
      </c>
      <c r="E3051" s="27" t="s">
        <v>1044</v>
      </c>
      <c r="F3051" s="28" t="s">
        <v>250</v>
      </c>
      <c r="G3051" s="29">
        <v>100</v>
      </c>
      <c r="H3051" s="28">
        <v>0</v>
      </c>
      <c r="I3051" s="30">
        <f>ROUND(G3051*H3051,P4)</f>
        <v>0</v>
      </c>
      <c r="L3051" s="31">
        <v>0</v>
      </c>
      <c r="M3051" s="24">
        <f>ROUND(G3051*L3051,P4)</f>
        <v>0</v>
      </c>
      <c r="N3051" s="25" t="s">
        <v>328</v>
      </c>
      <c r="O3051" s="32">
        <f>M3051*AA3051</f>
        <v>0</v>
      </c>
      <c r="P3051" s="1">
        <v>3</v>
      </c>
      <c r="AA3051" s="1">
        <f>IF(P3051=1,$O$3,IF(P3051=2,$O$4,$O$5))</f>
        <v>0</v>
      </c>
    </row>
    <row r="3052">
      <c r="A3052" s="1" t="s">
        <v>75</v>
      </c>
      <c r="E3052" s="27" t="s">
        <v>71</v>
      </c>
    </row>
    <row r="3053" ht="63.75">
      <c r="A3053" s="1" t="s">
        <v>76</v>
      </c>
      <c r="E3053" s="33" t="s">
        <v>2078</v>
      </c>
    </row>
    <row r="3054" ht="102">
      <c r="A3054" s="1" t="s">
        <v>78</v>
      </c>
      <c r="E3054" s="27" t="s">
        <v>1046</v>
      </c>
    </row>
    <row r="3055">
      <c r="A3055" s="1" t="s">
        <v>69</v>
      </c>
      <c r="B3055" s="1">
        <v>3</v>
      </c>
      <c r="C3055" s="26" t="s">
        <v>1051</v>
      </c>
      <c r="D3055" t="s">
        <v>71</v>
      </c>
      <c r="E3055" s="27" t="s">
        <v>1052</v>
      </c>
      <c r="F3055" s="28" t="s">
        <v>73</v>
      </c>
      <c r="G3055" s="29">
        <v>1710</v>
      </c>
      <c r="H3055" s="28">
        <v>0</v>
      </c>
      <c r="I3055" s="30">
        <f>ROUND(G3055*H3055,P4)</f>
        <v>0</v>
      </c>
      <c r="L3055" s="31">
        <v>0</v>
      </c>
      <c r="M3055" s="24">
        <f>ROUND(G3055*L3055,P4)</f>
        <v>0</v>
      </c>
      <c r="N3055" s="25" t="s">
        <v>328</v>
      </c>
      <c r="O3055" s="32">
        <f>M3055*AA3055</f>
        <v>0</v>
      </c>
      <c r="P3055" s="1">
        <v>3</v>
      </c>
      <c r="AA3055" s="1">
        <f>IF(P3055=1,$O$3,IF(P3055=2,$O$4,$O$5))</f>
        <v>0</v>
      </c>
    </row>
    <row r="3056">
      <c r="A3056" s="1" t="s">
        <v>75</v>
      </c>
      <c r="E3056" s="27" t="s">
        <v>71</v>
      </c>
    </row>
    <row r="3057" ht="89.25">
      <c r="A3057" s="1" t="s">
        <v>76</v>
      </c>
      <c r="E3057" s="33" t="s">
        <v>2079</v>
      </c>
    </row>
    <row r="3058" ht="395.25">
      <c r="A3058" s="1" t="s">
        <v>78</v>
      </c>
      <c r="E3058" s="27" t="s">
        <v>1054</v>
      </c>
    </row>
    <row r="3059">
      <c r="A3059" s="1" t="s">
        <v>69</v>
      </c>
      <c r="B3059" s="1">
        <v>4</v>
      </c>
      <c r="C3059" s="26" t="s">
        <v>1063</v>
      </c>
      <c r="D3059" t="s">
        <v>71</v>
      </c>
      <c r="E3059" s="27" t="s">
        <v>1064</v>
      </c>
      <c r="F3059" s="28" t="s">
        <v>73</v>
      </c>
      <c r="G3059" s="29">
        <v>1</v>
      </c>
      <c r="H3059" s="28">
        <v>0</v>
      </c>
      <c r="I3059" s="30">
        <f>ROUND(G3059*H3059,P4)</f>
        <v>0</v>
      </c>
      <c r="L3059" s="31">
        <v>0</v>
      </c>
      <c r="M3059" s="24">
        <f>ROUND(G3059*L3059,P4)</f>
        <v>0</v>
      </c>
      <c r="N3059" s="25" t="s">
        <v>328</v>
      </c>
      <c r="O3059" s="32">
        <f>M3059*AA3059</f>
        <v>0</v>
      </c>
      <c r="P3059" s="1">
        <v>3</v>
      </c>
      <c r="AA3059" s="1">
        <f>IF(P3059=1,$O$3,IF(P3059=2,$O$4,$O$5))</f>
        <v>0</v>
      </c>
    </row>
    <row r="3060">
      <c r="A3060" s="1" t="s">
        <v>75</v>
      </c>
      <c r="E3060" s="27" t="s">
        <v>71</v>
      </c>
    </row>
    <row r="3061" ht="76.5">
      <c r="A3061" s="1" t="s">
        <v>76</v>
      </c>
      <c r="E3061" s="33" t="s">
        <v>2080</v>
      </c>
    </row>
    <row r="3062" ht="318.75">
      <c r="A3062" s="1" t="s">
        <v>78</v>
      </c>
      <c r="E3062" s="27" t="s">
        <v>671</v>
      </c>
    </row>
    <row r="3063">
      <c r="A3063" s="1" t="s">
        <v>69</v>
      </c>
      <c r="B3063" s="1">
        <v>5</v>
      </c>
      <c r="C3063" s="26" t="s">
        <v>80</v>
      </c>
      <c r="D3063" t="s">
        <v>71</v>
      </c>
      <c r="E3063" s="27" t="s">
        <v>81</v>
      </c>
      <c r="F3063" s="28" t="s">
        <v>73</v>
      </c>
      <c r="G3063" s="29">
        <v>90</v>
      </c>
      <c r="H3063" s="28">
        <v>0</v>
      </c>
      <c r="I3063" s="30">
        <f>ROUND(G3063*H3063,P4)</f>
        <v>0</v>
      </c>
      <c r="L3063" s="31">
        <v>0</v>
      </c>
      <c r="M3063" s="24">
        <f>ROUND(G3063*L3063,P4)</f>
        <v>0</v>
      </c>
      <c r="N3063" s="25" t="s">
        <v>328</v>
      </c>
      <c r="O3063" s="32">
        <f>M3063*AA3063</f>
        <v>0</v>
      </c>
      <c r="P3063" s="1">
        <v>3</v>
      </c>
      <c r="AA3063" s="1">
        <f>IF(P3063=1,$O$3,IF(P3063=2,$O$4,$O$5))</f>
        <v>0</v>
      </c>
    </row>
    <row r="3064">
      <c r="A3064" s="1" t="s">
        <v>75</v>
      </c>
      <c r="E3064" s="27" t="s">
        <v>71</v>
      </c>
    </row>
    <row r="3065" ht="102">
      <c r="A3065" s="1" t="s">
        <v>76</v>
      </c>
      <c r="E3065" s="33" t="s">
        <v>2081</v>
      </c>
    </row>
    <row r="3066" ht="318.75">
      <c r="A3066" s="1" t="s">
        <v>78</v>
      </c>
      <c r="E3066" s="27" t="s">
        <v>1067</v>
      </c>
    </row>
    <row r="3067">
      <c r="A3067" s="1" t="s">
        <v>69</v>
      </c>
      <c r="B3067" s="1">
        <v>6</v>
      </c>
      <c r="C3067" s="26" t="s">
        <v>1068</v>
      </c>
      <c r="D3067" t="s">
        <v>71</v>
      </c>
      <c r="E3067" s="27" t="s">
        <v>1069</v>
      </c>
      <c r="F3067" s="28" t="s">
        <v>73</v>
      </c>
      <c r="G3067" s="29">
        <v>2</v>
      </c>
      <c r="H3067" s="28">
        <v>0</v>
      </c>
      <c r="I3067" s="30">
        <f>ROUND(G3067*H3067,P4)</f>
        <v>0</v>
      </c>
      <c r="L3067" s="31">
        <v>0</v>
      </c>
      <c r="M3067" s="24">
        <f>ROUND(G3067*L3067,P4)</f>
        <v>0</v>
      </c>
      <c r="N3067" s="25" t="s">
        <v>328</v>
      </c>
      <c r="O3067" s="32">
        <f>M3067*AA3067</f>
        <v>0</v>
      </c>
      <c r="P3067" s="1">
        <v>3</v>
      </c>
      <c r="AA3067" s="1">
        <f>IF(P3067=1,$O$3,IF(P3067=2,$O$4,$O$5))</f>
        <v>0</v>
      </c>
    </row>
    <row r="3068">
      <c r="A3068" s="1" t="s">
        <v>75</v>
      </c>
      <c r="E3068" s="27" t="s">
        <v>71</v>
      </c>
    </row>
    <row r="3069" ht="63.75">
      <c r="A3069" s="1" t="s">
        <v>76</v>
      </c>
      <c r="E3069" s="33" t="s">
        <v>2082</v>
      </c>
    </row>
    <row r="3070" ht="318.75">
      <c r="A3070" s="1" t="s">
        <v>78</v>
      </c>
      <c r="E3070" s="27" t="s">
        <v>1067</v>
      </c>
    </row>
    <row r="3071">
      <c r="A3071" s="1" t="s">
        <v>69</v>
      </c>
      <c r="B3071" s="1">
        <v>7</v>
      </c>
      <c r="C3071" s="26" t="s">
        <v>1075</v>
      </c>
      <c r="D3071" t="s">
        <v>71</v>
      </c>
      <c r="E3071" s="27" t="s">
        <v>1076</v>
      </c>
      <c r="F3071" s="28" t="s">
        <v>73</v>
      </c>
      <c r="G3071" s="29">
        <v>1</v>
      </c>
      <c r="H3071" s="28">
        <v>0</v>
      </c>
      <c r="I3071" s="30">
        <f>ROUND(G3071*H3071,P4)</f>
        <v>0</v>
      </c>
      <c r="L3071" s="31">
        <v>0</v>
      </c>
      <c r="M3071" s="24">
        <f>ROUND(G3071*L3071,P4)</f>
        <v>0</v>
      </c>
      <c r="N3071" s="25" t="s">
        <v>328</v>
      </c>
      <c r="O3071" s="32">
        <f>M3071*AA3071</f>
        <v>0</v>
      </c>
      <c r="P3071" s="1">
        <v>3</v>
      </c>
      <c r="AA3071" s="1">
        <f>IF(P3071=1,$O$3,IF(P3071=2,$O$4,$O$5))</f>
        <v>0</v>
      </c>
    </row>
    <row r="3072">
      <c r="A3072" s="1" t="s">
        <v>75</v>
      </c>
      <c r="E3072" s="27" t="s">
        <v>71</v>
      </c>
    </row>
    <row r="3073" ht="89.25">
      <c r="A3073" s="1" t="s">
        <v>76</v>
      </c>
      <c r="E3073" s="33" t="s">
        <v>2083</v>
      </c>
    </row>
    <row r="3074" ht="216.75">
      <c r="A3074" s="1" t="s">
        <v>78</v>
      </c>
      <c r="E3074" s="27" t="s">
        <v>1078</v>
      </c>
    </row>
    <row r="3075">
      <c r="A3075" s="1" t="s">
        <v>69</v>
      </c>
      <c r="B3075" s="1">
        <v>8</v>
      </c>
      <c r="C3075" s="26" t="s">
        <v>1081</v>
      </c>
      <c r="D3075" t="s">
        <v>71</v>
      </c>
      <c r="E3075" s="27" t="s">
        <v>1082</v>
      </c>
      <c r="F3075" s="28" t="s">
        <v>73</v>
      </c>
      <c r="G3075" s="29">
        <v>1</v>
      </c>
      <c r="H3075" s="28">
        <v>0</v>
      </c>
      <c r="I3075" s="30">
        <f>ROUND(G3075*H3075,P4)</f>
        <v>0</v>
      </c>
      <c r="L3075" s="31">
        <v>0</v>
      </c>
      <c r="M3075" s="24">
        <f>ROUND(G3075*L3075,P4)</f>
        <v>0</v>
      </c>
      <c r="N3075" s="25" t="s">
        <v>328</v>
      </c>
      <c r="O3075" s="32">
        <f>M3075*AA3075</f>
        <v>0</v>
      </c>
      <c r="P3075" s="1">
        <v>3</v>
      </c>
      <c r="AA3075" s="1">
        <f>IF(P3075=1,$O$3,IF(P3075=2,$O$4,$O$5))</f>
        <v>0</v>
      </c>
    </row>
    <row r="3076">
      <c r="A3076" s="1" t="s">
        <v>75</v>
      </c>
      <c r="E3076" s="27" t="s">
        <v>71</v>
      </c>
    </row>
    <row r="3077" ht="63.75">
      <c r="A3077" s="1" t="s">
        <v>76</v>
      </c>
      <c r="E3077" s="33" t="s">
        <v>2084</v>
      </c>
    </row>
    <row r="3078" ht="280.5">
      <c r="A3078" s="1" t="s">
        <v>78</v>
      </c>
      <c r="E3078" s="27" t="s">
        <v>1084</v>
      </c>
    </row>
    <row r="3079">
      <c r="A3079" s="1" t="s">
        <v>69</v>
      </c>
      <c r="B3079" s="1">
        <v>9</v>
      </c>
      <c r="C3079" s="26" t="s">
        <v>1085</v>
      </c>
      <c r="D3079" t="s">
        <v>71</v>
      </c>
      <c r="E3079" s="27" t="s">
        <v>1086</v>
      </c>
      <c r="F3079" s="28" t="s">
        <v>73</v>
      </c>
      <c r="G3079" s="29">
        <v>7</v>
      </c>
      <c r="H3079" s="28">
        <v>0</v>
      </c>
      <c r="I3079" s="30">
        <f>ROUND(G3079*H3079,P4)</f>
        <v>0</v>
      </c>
      <c r="L3079" s="31">
        <v>0</v>
      </c>
      <c r="M3079" s="24">
        <f>ROUND(G3079*L3079,P4)</f>
        <v>0</v>
      </c>
      <c r="N3079" s="25" t="s">
        <v>328</v>
      </c>
      <c r="O3079" s="32">
        <f>M3079*AA3079</f>
        <v>0</v>
      </c>
      <c r="P3079" s="1">
        <v>3</v>
      </c>
      <c r="AA3079" s="1">
        <f>IF(P3079=1,$O$3,IF(P3079=2,$O$4,$O$5))</f>
        <v>0</v>
      </c>
    </row>
    <row r="3080">
      <c r="A3080" s="1" t="s">
        <v>75</v>
      </c>
      <c r="E3080" s="27" t="s">
        <v>71</v>
      </c>
    </row>
    <row r="3081" ht="51">
      <c r="A3081" s="1" t="s">
        <v>76</v>
      </c>
      <c r="E3081" s="33" t="s">
        <v>2085</v>
      </c>
    </row>
    <row r="3082" ht="293.25">
      <c r="A3082" s="1" t="s">
        <v>78</v>
      </c>
      <c r="E3082" s="27" t="s">
        <v>1088</v>
      </c>
    </row>
    <row r="3083">
      <c r="A3083" s="1" t="s">
        <v>69</v>
      </c>
      <c r="B3083" s="1">
        <v>10</v>
      </c>
      <c r="C3083" s="26" t="s">
        <v>1108</v>
      </c>
      <c r="D3083" t="s">
        <v>71</v>
      </c>
      <c r="E3083" s="27" t="s">
        <v>1109</v>
      </c>
      <c r="F3083" s="28" t="s">
        <v>706</v>
      </c>
      <c r="G3083" s="29">
        <v>1</v>
      </c>
      <c r="H3083" s="28">
        <v>0</v>
      </c>
      <c r="I3083" s="30">
        <f>ROUND(G3083*H3083,P4)</f>
        <v>0</v>
      </c>
      <c r="L3083" s="31">
        <v>0</v>
      </c>
      <c r="M3083" s="24">
        <f>ROUND(G3083*L3083,P4)</f>
        <v>0</v>
      </c>
      <c r="N3083" s="25" t="s">
        <v>406</v>
      </c>
      <c r="O3083" s="32">
        <f>M3083*AA3083</f>
        <v>0</v>
      </c>
      <c r="P3083" s="1">
        <v>3</v>
      </c>
      <c r="AA3083" s="1">
        <f>IF(P3083=1,$O$3,IF(P3083=2,$O$4,$O$5))</f>
        <v>0</v>
      </c>
    </row>
    <row r="3084">
      <c r="A3084" s="1" t="s">
        <v>75</v>
      </c>
      <c r="E3084" s="27" t="s">
        <v>71</v>
      </c>
    </row>
    <row r="3085" ht="63.75">
      <c r="A3085" s="1" t="s">
        <v>76</v>
      </c>
      <c r="E3085" s="33" t="s">
        <v>1110</v>
      </c>
    </row>
    <row r="3086" ht="153">
      <c r="A3086" s="1" t="s">
        <v>78</v>
      </c>
      <c r="E3086" s="27" t="s">
        <v>1111</v>
      </c>
    </row>
    <row r="3087">
      <c r="A3087" s="1" t="s">
        <v>66</v>
      </c>
      <c r="C3087" s="22" t="s">
        <v>1115</v>
      </c>
      <c r="E3087" s="23" t="s">
        <v>1116</v>
      </c>
      <c r="L3087" s="24">
        <f>SUMIFS(L3088:L3111,A3088:A3111,"P")</f>
        <v>0</v>
      </c>
      <c r="M3087" s="24">
        <f>SUMIFS(M3088:M3111,A3088:A3111,"P")</f>
        <v>0</v>
      </c>
      <c r="N3087" s="25"/>
    </row>
    <row r="3088">
      <c r="A3088" s="1" t="s">
        <v>69</v>
      </c>
      <c r="B3088" s="1">
        <v>11</v>
      </c>
      <c r="C3088" s="26" t="s">
        <v>1117</v>
      </c>
      <c r="D3088" t="s">
        <v>71</v>
      </c>
      <c r="E3088" s="27" t="s">
        <v>1118</v>
      </c>
      <c r="F3088" s="28" t="s">
        <v>73</v>
      </c>
      <c r="G3088" s="29">
        <v>71</v>
      </c>
      <c r="H3088" s="28">
        <v>0</v>
      </c>
      <c r="I3088" s="30">
        <f>ROUND(G3088*H3088,P4)</f>
        <v>0</v>
      </c>
      <c r="L3088" s="31">
        <v>0</v>
      </c>
      <c r="M3088" s="24">
        <f>ROUND(G3088*L3088,P4)</f>
        <v>0</v>
      </c>
      <c r="N3088" s="25" t="s">
        <v>328</v>
      </c>
      <c r="O3088" s="32">
        <f>M3088*AA3088</f>
        <v>0</v>
      </c>
      <c r="P3088" s="1">
        <v>3</v>
      </c>
      <c r="AA3088" s="1">
        <f>IF(P3088=1,$O$3,IF(P3088=2,$O$4,$O$5))</f>
        <v>0</v>
      </c>
    </row>
    <row r="3089">
      <c r="A3089" s="1" t="s">
        <v>75</v>
      </c>
      <c r="E3089" s="27" t="s">
        <v>71</v>
      </c>
    </row>
    <row r="3090" ht="63.75">
      <c r="A3090" s="1" t="s">
        <v>76</v>
      </c>
      <c r="E3090" s="33" t="s">
        <v>2086</v>
      </c>
    </row>
    <row r="3091" ht="38.25">
      <c r="A3091" s="1" t="s">
        <v>78</v>
      </c>
      <c r="E3091" s="27" t="s">
        <v>1120</v>
      </c>
    </row>
    <row r="3092">
      <c r="A3092" s="1" t="s">
        <v>69</v>
      </c>
      <c r="B3092" s="1">
        <v>12</v>
      </c>
      <c r="C3092" s="26" t="s">
        <v>1121</v>
      </c>
      <c r="D3092" t="s">
        <v>71</v>
      </c>
      <c r="E3092" s="27" t="s">
        <v>1122</v>
      </c>
      <c r="F3092" s="28" t="s">
        <v>674</v>
      </c>
      <c r="G3092" s="29">
        <v>522</v>
      </c>
      <c r="H3092" s="28">
        <v>0</v>
      </c>
      <c r="I3092" s="30">
        <f>ROUND(G3092*H3092,P4)</f>
        <v>0</v>
      </c>
      <c r="L3092" s="31">
        <v>0</v>
      </c>
      <c r="M3092" s="24">
        <f>ROUND(G3092*L3092,P4)</f>
        <v>0</v>
      </c>
      <c r="N3092" s="25" t="s">
        <v>328</v>
      </c>
      <c r="O3092" s="32">
        <f>M3092*AA3092</f>
        <v>0</v>
      </c>
      <c r="P3092" s="1">
        <v>3</v>
      </c>
      <c r="AA3092" s="1">
        <f>IF(P3092=1,$O$3,IF(P3092=2,$O$4,$O$5))</f>
        <v>0</v>
      </c>
    </row>
    <row r="3093">
      <c r="A3093" s="1" t="s">
        <v>75</v>
      </c>
      <c r="E3093" s="27" t="s">
        <v>71</v>
      </c>
    </row>
    <row r="3094" ht="63.75">
      <c r="A3094" s="1" t="s">
        <v>76</v>
      </c>
      <c r="E3094" s="33" t="s">
        <v>2087</v>
      </c>
    </row>
    <row r="3095" ht="102">
      <c r="A3095" s="1" t="s">
        <v>78</v>
      </c>
      <c r="E3095" s="27" t="s">
        <v>1124</v>
      </c>
    </row>
    <row r="3096">
      <c r="A3096" s="1" t="s">
        <v>69</v>
      </c>
      <c r="B3096" s="1">
        <v>13</v>
      </c>
      <c r="C3096" s="26" t="s">
        <v>1436</v>
      </c>
      <c r="D3096" t="s">
        <v>71</v>
      </c>
      <c r="E3096" s="27" t="s">
        <v>1437</v>
      </c>
      <c r="F3096" s="28" t="s">
        <v>319</v>
      </c>
      <c r="G3096" s="29">
        <v>28.329000000000001</v>
      </c>
      <c r="H3096" s="28">
        <v>0</v>
      </c>
      <c r="I3096" s="30">
        <f>ROUND(G3096*H3096,P4)</f>
        <v>0</v>
      </c>
      <c r="L3096" s="31">
        <v>0</v>
      </c>
      <c r="M3096" s="24">
        <f>ROUND(G3096*L3096,P4)</f>
        <v>0</v>
      </c>
      <c r="N3096" s="25" t="s">
        <v>328</v>
      </c>
      <c r="O3096" s="32">
        <f>M3096*AA3096</f>
        <v>0</v>
      </c>
      <c r="P3096" s="1">
        <v>3</v>
      </c>
      <c r="AA3096" s="1">
        <f>IF(P3096=1,$O$3,IF(P3096=2,$O$4,$O$5))</f>
        <v>0</v>
      </c>
    </row>
    <row r="3097">
      <c r="A3097" s="1" t="s">
        <v>75</v>
      </c>
      <c r="E3097" s="27" t="s">
        <v>71</v>
      </c>
    </row>
    <row r="3098" ht="89.25">
      <c r="A3098" s="1" t="s">
        <v>76</v>
      </c>
      <c r="E3098" s="33" t="s">
        <v>2088</v>
      </c>
    </row>
    <row r="3099" ht="114.75">
      <c r="A3099" s="1" t="s">
        <v>78</v>
      </c>
      <c r="E3099" s="27" t="s">
        <v>2089</v>
      </c>
    </row>
    <row r="3100">
      <c r="A3100" s="1" t="s">
        <v>69</v>
      </c>
      <c r="B3100" s="1">
        <v>14</v>
      </c>
      <c r="C3100" s="26" t="s">
        <v>1440</v>
      </c>
      <c r="D3100" t="s">
        <v>71</v>
      </c>
      <c r="E3100" s="27" t="s">
        <v>1441</v>
      </c>
      <c r="F3100" s="28" t="s">
        <v>674</v>
      </c>
      <c r="G3100" s="29">
        <v>193.59999999999999</v>
      </c>
      <c r="H3100" s="28">
        <v>0</v>
      </c>
      <c r="I3100" s="30">
        <f>ROUND(G3100*H3100,P4)</f>
        <v>0</v>
      </c>
      <c r="L3100" s="31">
        <v>0</v>
      </c>
      <c r="M3100" s="24">
        <f>ROUND(G3100*L3100,P4)</f>
        <v>0</v>
      </c>
      <c r="N3100" s="25" t="s">
        <v>328</v>
      </c>
      <c r="O3100" s="32">
        <f>M3100*AA3100</f>
        <v>0</v>
      </c>
      <c r="P3100" s="1">
        <v>3</v>
      </c>
      <c r="AA3100" s="1">
        <f>IF(P3100=1,$O$3,IF(P3100=2,$O$4,$O$5))</f>
        <v>0</v>
      </c>
    </row>
    <row r="3101">
      <c r="A3101" s="1" t="s">
        <v>75</v>
      </c>
      <c r="E3101" s="27" t="s">
        <v>71</v>
      </c>
    </row>
    <row r="3102" ht="89.25">
      <c r="A3102" s="1" t="s">
        <v>76</v>
      </c>
      <c r="E3102" s="33" t="s">
        <v>2090</v>
      </c>
    </row>
    <row r="3103" ht="76.5">
      <c r="A3103" s="1" t="s">
        <v>78</v>
      </c>
      <c r="E3103" s="27" t="s">
        <v>2091</v>
      </c>
    </row>
    <row r="3104">
      <c r="A3104" s="1" t="s">
        <v>69</v>
      </c>
      <c r="B3104" s="1">
        <v>15</v>
      </c>
      <c r="C3104" s="26" t="s">
        <v>2092</v>
      </c>
      <c r="D3104" t="s">
        <v>71</v>
      </c>
      <c r="E3104" s="27" t="s">
        <v>2093</v>
      </c>
      <c r="F3104" s="28" t="s">
        <v>85</v>
      </c>
      <c r="G3104" s="29">
        <v>665</v>
      </c>
      <c r="H3104" s="28">
        <v>0</v>
      </c>
      <c r="I3104" s="30">
        <f>ROUND(G3104*H3104,P4)</f>
        <v>0</v>
      </c>
      <c r="L3104" s="31">
        <v>0</v>
      </c>
      <c r="M3104" s="24">
        <f>ROUND(G3104*L3104,P4)</f>
        <v>0</v>
      </c>
      <c r="N3104" s="25" t="s">
        <v>74</v>
      </c>
      <c r="O3104" s="32">
        <f>M3104*AA3104</f>
        <v>0</v>
      </c>
      <c r="P3104" s="1">
        <v>3</v>
      </c>
      <c r="AA3104" s="1">
        <f>IF(P3104=1,$O$3,IF(P3104=2,$O$4,$O$5))</f>
        <v>0</v>
      </c>
    </row>
    <row r="3105">
      <c r="A3105" s="1" t="s">
        <v>75</v>
      </c>
      <c r="E3105" s="27" t="s">
        <v>71</v>
      </c>
    </row>
    <row r="3106" ht="51">
      <c r="A3106" s="1" t="s">
        <v>76</v>
      </c>
      <c r="E3106" s="33" t="s">
        <v>2094</v>
      </c>
    </row>
    <row r="3107" ht="89.25">
      <c r="A3107" s="1" t="s">
        <v>78</v>
      </c>
      <c r="E3107" s="27" t="s">
        <v>2095</v>
      </c>
    </row>
    <row r="3108">
      <c r="A3108" s="1" t="s">
        <v>69</v>
      </c>
      <c r="B3108" s="1">
        <v>16</v>
      </c>
      <c r="C3108" s="26" t="s">
        <v>2096</v>
      </c>
      <c r="D3108" t="s">
        <v>71</v>
      </c>
      <c r="E3108" s="27" t="s">
        <v>2097</v>
      </c>
      <c r="F3108" s="28" t="s">
        <v>674</v>
      </c>
      <c r="G3108" s="29">
        <v>20</v>
      </c>
      <c r="H3108" s="28">
        <v>0</v>
      </c>
      <c r="I3108" s="30">
        <f>ROUND(G3108*H3108,P4)</f>
        <v>0</v>
      </c>
      <c r="L3108" s="31">
        <v>0</v>
      </c>
      <c r="M3108" s="24">
        <f>ROUND(G3108*L3108,P4)</f>
        <v>0</v>
      </c>
      <c r="N3108" s="25" t="s">
        <v>406</v>
      </c>
      <c r="O3108" s="32">
        <f>M3108*AA3108</f>
        <v>0</v>
      </c>
      <c r="P3108" s="1">
        <v>3</v>
      </c>
      <c r="AA3108" s="1">
        <f>IF(P3108=1,$O$3,IF(P3108=2,$O$4,$O$5))</f>
        <v>0</v>
      </c>
    </row>
    <row r="3109">
      <c r="A3109" s="1" t="s">
        <v>75</v>
      </c>
      <c r="E3109" s="27" t="s">
        <v>2097</v>
      </c>
    </row>
    <row r="3110" ht="51">
      <c r="A3110" s="1" t="s">
        <v>76</v>
      </c>
      <c r="E3110" s="33" t="s">
        <v>2098</v>
      </c>
    </row>
    <row r="3111">
      <c r="A3111" s="1" t="s">
        <v>78</v>
      </c>
      <c r="E3111" s="27" t="s">
        <v>71</v>
      </c>
    </row>
    <row r="3112">
      <c r="A3112" s="1" t="s">
        <v>66</v>
      </c>
      <c r="C3112" s="22" t="s">
        <v>1287</v>
      </c>
      <c r="E3112" s="23" t="s">
        <v>1288</v>
      </c>
      <c r="L3112" s="24">
        <f>SUMIFS(L3113:L3116,A3113:A3116,"P")</f>
        <v>0</v>
      </c>
      <c r="M3112" s="24">
        <f>SUMIFS(M3113:M3116,A3113:A3116,"P")</f>
        <v>0</v>
      </c>
      <c r="N3112" s="25"/>
    </row>
    <row r="3113">
      <c r="A3113" s="1" t="s">
        <v>69</v>
      </c>
      <c r="B3113" s="1">
        <v>17</v>
      </c>
      <c r="C3113" s="26" t="s">
        <v>2099</v>
      </c>
      <c r="D3113" t="s">
        <v>71</v>
      </c>
      <c r="E3113" s="27" t="s">
        <v>2100</v>
      </c>
      <c r="F3113" s="28" t="s">
        <v>73</v>
      </c>
      <c r="G3113" s="29">
        <v>59.597999999999999</v>
      </c>
      <c r="H3113" s="28">
        <v>0</v>
      </c>
      <c r="I3113" s="30">
        <f>ROUND(G3113*H3113,P4)</f>
        <v>0</v>
      </c>
      <c r="L3113" s="31">
        <v>0</v>
      </c>
      <c r="M3113" s="24">
        <f>ROUND(G3113*L3113,P4)</f>
        <v>0</v>
      </c>
      <c r="N3113" s="25" t="s">
        <v>328</v>
      </c>
      <c r="O3113" s="32">
        <f>M3113*AA3113</f>
        <v>0</v>
      </c>
      <c r="P3113" s="1">
        <v>3</v>
      </c>
      <c r="AA3113" s="1">
        <f>IF(P3113=1,$O$3,IF(P3113=2,$O$4,$O$5))</f>
        <v>0</v>
      </c>
    </row>
    <row r="3114">
      <c r="A3114" s="1" t="s">
        <v>75</v>
      </c>
      <c r="E3114" s="27" t="s">
        <v>71</v>
      </c>
    </row>
    <row r="3115" ht="63.75">
      <c r="A3115" s="1" t="s">
        <v>76</v>
      </c>
      <c r="E3115" s="33" t="s">
        <v>2101</v>
      </c>
    </row>
    <row r="3116" ht="255">
      <c r="A3116" s="1" t="s">
        <v>78</v>
      </c>
      <c r="E3116" s="27" t="s">
        <v>1292</v>
      </c>
    </row>
    <row r="3117">
      <c r="A3117" s="1" t="s">
        <v>66</v>
      </c>
      <c r="C3117" s="22" t="s">
        <v>1125</v>
      </c>
      <c r="E3117" s="23" t="s">
        <v>1126</v>
      </c>
      <c r="L3117" s="24">
        <f>SUMIFS(L3118:L3133,A3118:A3133,"P")</f>
        <v>0</v>
      </c>
      <c r="M3117" s="24">
        <f>SUMIFS(M3118:M3133,A3118:A3133,"P")</f>
        <v>0</v>
      </c>
      <c r="N3117" s="25"/>
    </row>
    <row r="3118">
      <c r="A3118" s="1" t="s">
        <v>69</v>
      </c>
      <c r="B3118" s="1">
        <v>18</v>
      </c>
      <c r="C3118" s="26" t="s">
        <v>1298</v>
      </c>
      <c r="D3118" t="s">
        <v>71</v>
      </c>
      <c r="E3118" s="27" t="s">
        <v>1299</v>
      </c>
      <c r="F3118" s="28" t="s">
        <v>73</v>
      </c>
      <c r="G3118" s="29">
        <v>13</v>
      </c>
      <c r="H3118" s="28">
        <v>0</v>
      </c>
      <c r="I3118" s="30">
        <f>ROUND(G3118*H3118,P4)</f>
        <v>0</v>
      </c>
      <c r="L3118" s="31">
        <v>0</v>
      </c>
      <c r="M3118" s="24">
        <f>ROUND(G3118*L3118,P4)</f>
        <v>0</v>
      </c>
      <c r="N3118" s="25" t="s">
        <v>328</v>
      </c>
      <c r="O3118" s="32">
        <f>M3118*AA3118</f>
        <v>0</v>
      </c>
      <c r="P3118" s="1">
        <v>3</v>
      </c>
      <c r="AA3118" s="1">
        <f>IF(P3118=1,$O$3,IF(P3118=2,$O$4,$O$5))</f>
        <v>0</v>
      </c>
    </row>
    <row r="3119">
      <c r="A3119" s="1" t="s">
        <v>75</v>
      </c>
      <c r="E3119" s="27" t="s">
        <v>71</v>
      </c>
    </row>
    <row r="3120" ht="63.75">
      <c r="A3120" s="1" t="s">
        <v>76</v>
      </c>
      <c r="E3120" s="33" t="s">
        <v>2102</v>
      </c>
    </row>
    <row r="3121" ht="357">
      <c r="A3121" s="1" t="s">
        <v>78</v>
      </c>
      <c r="E3121" s="27" t="s">
        <v>1130</v>
      </c>
    </row>
    <row r="3122">
      <c r="A3122" s="1" t="s">
        <v>69</v>
      </c>
      <c r="B3122" s="1">
        <v>19</v>
      </c>
      <c r="C3122" s="26" t="s">
        <v>1131</v>
      </c>
      <c r="D3122" t="s">
        <v>71</v>
      </c>
      <c r="E3122" s="27" t="s">
        <v>1132</v>
      </c>
      <c r="F3122" s="28" t="s">
        <v>73</v>
      </c>
      <c r="G3122" s="29">
        <v>3</v>
      </c>
      <c r="H3122" s="28">
        <v>0</v>
      </c>
      <c r="I3122" s="30">
        <f>ROUND(G3122*H3122,P4)</f>
        <v>0</v>
      </c>
      <c r="L3122" s="31">
        <v>0</v>
      </c>
      <c r="M3122" s="24">
        <f>ROUND(G3122*L3122,P4)</f>
        <v>0</v>
      </c>
      <c r="N3122" s="25" t="s">
        <v>328</v>
      </c>
      <c r="O3122" s="32">
        <f>M3122*AA3122</f>
        <v>0</v>
      </c>
      <c r="P3122" s="1">
        <v>3</v>
      </c>
      <c r="AA3122" s="1">
        <f>IF(P3122=1,$O$3,IF(P3122=2,$O$4,$O$5))</f>
        <v>0</v>
      </c>
    </row>
    <row r="3123">
      <c r="A3123" s="1" t="s">
        <v>75</v>
      </c>
      <c r="E3123" s="27" t="s">
        <v>71</v>
      </c>
    </row>
    <row r="3124" ht="63.75">
      <c r="A3124" s="1" t="s">
        <v>76</v>
      </c>
      <c r="E3124" s="33" t="s">
        <v>2103</v>
      </c>
    </row>
    <row r="3125" ht="357">
      <c r="A3125" s="1" t="s">
        <v>78</v>
      </c>
      <c r="E3125" s="27" t="s">
        <v>1130</v>
      </c>
    </row>
    <row r="3126">
      <c r="A3126" s="1" t="s">
        <v>69</v>
      </c>
      <c r="B3126" s="1">
        <v>20</v>
      </c>
      <c r="C3126" s="26" t="s">
        <v>1138</v>
      </c>
      <c r="D3126" t="s">
        <v>71</v>
      </c>
      <c r="E3126" s="27" t="s">
        <v>1139</v>
      </c>
      <c r="F3126" s="28" t="s">
        <v>73</v>
      </c>
      <c r="G3126" s="29">
        <v>11</v>
      </c>
      <c r="H3126" s="28">
        <v>0</v>
      </c>
      <c r="I3126" s="30">
        <f>ROUND(G3126*H3126,P4)</f>
        <v>0</v>
      </c>
      <c r="L3126" s="31">
        <v>0</v>
      </c>
      <c r="M3126" s="24">
        <f>ROUND(G3126*L3126,P4)</f>
        <v>0</v>
      </c>
      <c r="N3126" s="25" t="s">
        <v>328</v>
      </c>
      <c r="O3126" s="32">
        <f>M3126*AA3126</f>
        <v>0</v>
      </c>
      <c r="P3126" s="1">
        <v>3</v>
      </c>
      <c r="AA3126" s="1">
        <f>IF(P3126=1,$O$3,IF(P3126=2,$O$4,$O$5))</f>
        <v>0</v>
      </c>
    </row>
    <row r="3127">
      <c r="A3127" s="1" t="s">
        <v>75</v>
      </c>
      <c r="E3127" s="27" t="s">
        <v>71</v>
      </c>
    </row>
    <row r="3128" ht="89.25">
      <c r="A3128" s="1" t="s">
        <v>76</v>
      </c>
      <c r="E3128" s="33" t="s">
        <v>2104</v>
      </c>
    </row>
    <row r="3129" ht="38.25">
      <c r="A3129" s="1" t="s">
        <v>78</v>
      </c>
      <c r="E3129" s="27" t="s">
        <v>1141</v>
      </c>
    </row>
    <row r="3130">
      <c r="A3130" s="1" t="s">
        <v>69</v>
      </c>
      <c r="B3130" s="1">
        <v>21</v>
      </c>
      <c r="C3130" s="26" t="s">
        <v>1142</v>
      </c>
      <c r="D3130" t="s">
        <v>71</v>
      </c>
      <c r="E3130" s="27" t="s">
        <v>1143</v>
      </c>
      <c r="F3130" s="28" t="s">
        <v>73</v>
      </c>
      <c r="G3130" s="29">
        <v>9</v>
      </c>
      <c r="H3130" s="28">
        <v>0</v>
      </c>
      <c r="I3130" s="30">
        <f>ROUND(G3130*H3130,P4)</f>
        <v>0</v>
      </c>
      <c r="L3130" s="31">
        <v>0</v>
      </c>
      <c r="M3130" s="24">
        <f>ROUND(G3130*L3130,P4)</f>
        <v>0</v>
      </c>
      <c r="N3130" s="25" t="s">
        <v>328</v>
      </c>
      <c r="O3130" s="32">
        <f>M3130*AA3130</f>
        <v>0</v>
      </c>
      <c r="P3130" s="1">
        <v>3</v>
      </c>
      <c r="AA3130" s="1">
        <f>IF(P3130=1,$O$3,IF(P3130=2,$O$4,$O$5))</f>
        <v>0</v>
      </c>
    </row>
    <row r="3131">
      <c r="A3131" s="1" t="s">
        <v>75</v>
      </c>
      <c r="E3131" s="27" t="s">
        <v>71</v>
      </c>
    </row>
    <row r="3132" ht="153">
      <c r="A3132" s="1" t="s">
        <v>76</v>
      </c>
      <c r="E3132" s="33" t="s">
        <v>2105</v>
      </c>
    </row>
    <row r="3133" ht="38.25">
      <c r="A3133" s="1" t="s">
        <v>78</v>
      </c>
      <c r="E3133" s="27" t="s">
        <v>1141</v>
      </c>
    </row>
    <row r="3134">
      <c r="A3134" s="1" t="s">
        <v>66</v>
      </c>
      <c r="C3134" s="22" t="s">
        <v>1149</v>
      </c>
      <c r="E3134" s="23" t="s">
        <v>1150</v>
      </c>
      <c r="L3134" s="24">
        <f>SUMIFS(L3135:L3138,A3135:A3138,"P")</f>
        <v>0</v>
      </c>
      <c r="M3134" s="24">
        <f>SUMIFS(M3135:M3138,A3135:A3138,"P")</f>
        <v>0</v>
      </c>
      <c r="N3134" s="25"/>
    </row>
    <row r="3135">
      <c r="A3135" s="1" t="s">
        <v>69</v>
      </c>
      <c r="B3135" s="1">
        <v>22</v>
      </c>
      <c r="C3135" s="26" t="s">
        <v>2106</v>
      </c>
      <c r="D3135" t="s">
        <v>71</v>
      </c>
      <c r="E3135" s="27" t="s">
        <v>2107</v>
      </c>
      <c r="F3135" s="28" t="s">
        <v>73</v>
      </c>
      <c r="G3135" s="29">
        <v>120</v>
      </c>
      <c r="H3135" s="28">
        <v>0</v>
      </c>
      <c r="I3135" s="30">
        <f>ROUND(G3135*H3135,P4)</f>
        <v>0</v>
      </c>
      <c r="L3135" s="31">
        <v>0</v>
      </c>
      <c r="M3135" s="24">
        <f>ROUND(G3135*L3135,P4)</f>
        <v>0</v>
      </c>
      <c r="N3135" s="25" t="s">
        <v>328</v>
      </c>
      <c r="O3135" s="32">
        <f>M3135*AA3135</f>
        <v>0</v>
      </c>
      <c r="P3135" s="1">
        <v>3</v>
      </c>
      <c r="AA3135" s="1">
        <f>IF(P3135=1,$O$3,IF(P3135=2,$O$4,$O$5))</f>
        <v>0</v>
      </c>
    </row>
    <row r="3136">
      <c r="A3136" s="1" t="s">
        <v>75</v>
      </c>
      <c r="E3136" s="27" t="s">
        <v>71</v>
      </c>
    </row>
    <row r="3137" ht="51">
      <c r="A3137" s="1" t="s">
        <v>76</v>
      </c>
      <c r="E3137" s="33" t="s">
        <v>2108</v>
      </c>
    </row>
    <row r="3138" ht="51">
      <c r="A3138" s="1" t="s">
        <v>78</v>
      </c>
      <c r="E3138" s="27" t="s">
        <v>2109</v>
      </c>
    </row>
    <row r="3139">
      <c r="A3139" s="1" t="s">
        <v>66</v>
      </c>
      <c r="C3139" s="22" t="s">
        <v>1155</v>
      </c>
      <c r="E3139" s="23" t="s">
        <v>1156</v>
      </c>
      <c r="L3139" s="24">
        <f>SUMIFS(L3140:L3159,A3140:A3159,"P")</f>
        <v>0</v>
      </c>
      <c r="M3139" s="24">
        <f>SUMIFS(M3140:M3159,A3140:A3159,"P")</f>
        <v>0</v>
      </c>
      <c r="N3139" s="25"/>
    </row>
    <row r="3140" ht="25.5">
      <c r="A3140" s="1" t="s">
        <v>69</v>
      </c>
      <c r="B3140" s="1">
        <v>23</v>
      </c>
      <c r="C3140" s="26" t="s">
        <v>1157</v>
      </c>
      <c r="D3140" t="s">
        <v>71</v>
      </c>
      <c r="E3140" s="27" t="s">
        <v>1158</v>
      </c>
      <c r="F3140" s="28" t="s">
        <v>73</v>
      </c>
      <c r="G3140" s="29">
        <v>1420</v>
      </c>
      <c r="H3140" s="28">
        <v>0</v>
      </c>
      <c r="I3140" s="30">
        <f>ROUND(G3140*H3140,P4)</f>
        <v>0</v>
      </c>
      <c r="L3140" s="31">
        <v>0</v>
      </c>
      <c r="M3140" s="24">
        <f>ROUND(G3140*L3140,P4)</f>
        <v>0</v>
      </c>
      <c r="N3140" s="25" t="s">
        <v>328</v>
      </c>
      <c r="O3140" s="32">
        <f>M3140*AA3140</f>
        <v>0</v>
      </c>
      <c r="P3140" s="1">
        <v>3</v>
      </c>
      <c r="AA3140" s="1">
        <f>IF(P3140=1,$O$3,IF(P3140=2,$O$4,$O$5))</f>
        <v>0</v>
      </c>
    </row>
    <row r="3141">
      <c r="A3141" s="1" t="s">
        <v>75</v>
      </c>
      <c r="E3141" s="27" t="s">
        <v>71</v>
      </c>
    </row>
    <row r="3142" ht="178.5">
      <c r="A3142" s="1" t="s">
        <v>76</v>
      </c>
      <c r="E3142" s="33" t="s">
        <v>2110</v>
      </c>
    </row>
    <row r="3143" ht="242.25">
      <c r="A3143" s="1" t="s">
        <v>78</v>
      </c>
      <c r="E3143" s="27" t="s">
        <v>1160</v>
      </c>
    </row>
    <row r="3144" ht="25.5">
      <c r="A3144" s="1" t="s">
        <v>69</v>
      </c>
      <c r="B3144" s="1">
        <v>24</v>
      </c>
      <c r="C3144" s="26" t="s">
        <v>1165</v>
      </c>
      <c r="D3144" t="s">
        <v>71</v>
      </c>
      <c r="E3144" s="27" t="s">
        <v>1166</v>
      </c>
      <c r="F3144" s="28" t="s">
        <v>73</v>
      </c>
      <c r="G3144" s="29">
        <v>75</v>
      </c>
      <c r="H3144" s="28">
        <v>0</v>
      </c>
      <c r="I3144" s="30">
        <f>ROUND(G3144*H3144,P4)</f>
        <v>0</v>
      </c>
      <c r="L3144" s="31">
        <v>0</v>
      </c>
      <c r="M3144" s="24">
        <f>ROUND(G3144*L3144,P4)</f>
        <v>0</v>
      </c>
      <c r="N3144" s="25" t="s">
        <v>328</v>
      </c>
      <c r="O3144" s="32">
        <f>M3144*AA3144</f>
        <v>0</v>
      </c>
      <c r="P3144" s="1">
        <v>3</v>
      </c>
      <c r="AA3144" s="1">
        <f>IF(P3144=1,$O$3,IF(P3144=2,$O$4,$O$5))</f>
        <v>0</v>
      </c>
    </row>
    <row r="3145">
      <c r="A3145" s="1" t="s">
        <v>75</v>
      </c>
      <c r="E3145" s="27" t="s">
        <v>71</v>
      </c>
    </row>
    <row r="3146" ht="51">
      <c r="A3146" s="1" t="s">
        <v>76</v>
      </c>
      <c r="E3146" s="33" t="s">
        <v>2111</v>
      </c>
    </row>
    <row r="3147" ht="255">
      <c r="A3147" s="1" t="s">
        <v>78</v>
      </c>
      <c r="E3147" s="27" t="s">
        <v>1168</v>
      </c>
    </row>
    <row r="3148" ht="25.5">
      <c r="A3148" s="1" t="s">
        <v>69</v>
      </c>
      <c r="B3148" s="1">
        <v>25</v>
      </c>
      <c r="C3148" s="26" t="s">
        <v>2112</v>
      </c>
      <c r="D3148" t="s">
        <v>71</v>
      </c>
      <c r="E3148" s="27" t="s">
        <v>2113</v>
      </c>
      <c r="F3148" s="28" t="s">
        <v>73</v>
      </c>
      <c r="G3148" s="29">
        <v>97</v>
      </c>
      <c r="H3148" s="28">
        <v>0</v>
      </c>
      <c r="I3148" s="30">
        <f>ROUND(G3148*H3148,P4)</f>
        <v>0</v>
      </c>
      <c r="L3148" s="31">
        <v>0</v>
      </c>
      <c r="M3148" s="24">
        <f>ROUND(G3148*L3148,P4)</f>
        <v>0</v>
      </c>
      <c r="N3148" s="25" t="s">
        <v>328</v>
      </c>
      <c r="O3148" s="32">
        <f>M3148*AA3148</f>
        <v>0</v>
      </c>
      <c r="P3148" s="1">
        <v>3</v>
      </c>
      <c r="AA3148" s="1">
        <f>IF(P3148=1,$O$3,IF(P3148=2,$O$4,$O$5))</f>
        <v>0</v>
      </c>
    </row>
    <row r="3149">
      <c r="A3149" s="1" t="s">
        <v>75</v>
      </c>
      <c r="E3149" s="27" t="s">
        <v>71</v>
      </c>
    </row>
    <row r="3150" ht="63.75">
      <c r="A3150" s="1" t="s">
        <v>76</v>
      </c>
      <c r="E3150" s="33" t="s">
        <v>2114</v>
      </c>
    </row>
    <row r="3151" ht="242.25">
      <c r="A3151" s="1" t="s">
        <v>78</v>
      </c>
      <c r="E3151" s="27" t="s">
        <v>2115</v>
      </c>
    </row>
    <row r="3152" ht="25.5">
      <c r="A3152" s="1" t="s">
        <v>69</v>
      </c>
      <c r="B3152" s="1">
        <v>26</v>
      </c>
      <c r="C3152" s="26" t="s">
        <v>2116</v>
      </c>
      <c r="D3152" t="s">
        <v>71</v>
      </c>
      <c r="E3152" s="27" t="s">
        <v>2117</v>
      </c>
      <c r="F3152" s="28" t="s">
        <v>674</v>
      </c>
      <c r="G3152" s="29">
        <v>1740</v>
      </c>
      <c r="H3152" s="28">
        <v>0</v>
      </c>
      <c r="I3152" s="30">
        <f>ROUND(G3152*H3152,P4)</f>
        <v>0</v>
      </c>
      <c r="L3152" s="31">
        <v>0</v>
      </c>
      <c r="M3152" s="24">
        <f>ROUND(G3152*L3152,P4)</f>
        <v>0</v>
      </c>
      <c r="N3152" s="25" t="s">
        <v>328</v>
      </c>
      <c r="O3152" s="32">
        <f>M3152*AA3152</f>
        <v>0</v>
      </c>
      <c r="P3152" s="1">
        <v>3</v>
      </c>
      <c r="AA3152" s="1">
        <f>IF(P3152=1,$O$3,IF(P3152=2,$O$4,$O$5))</f>
        <v>0</v>
      </c>
    </row>
    <row r="3153">
      <c r="A3153" s="1" t="s">
        <v>75</v>
      </c>
      <c r="E3153" s="27" t="s">
        <v>71</v>
      </c>
    </row>
    <row r="3154" ht="51">
      <c r="A3154" s="1" t="s">
        <v>76</v>
      </c>
      <c r="E3154" s="33" t="s">
        <v>2118</v>
      </c>
    </row>
    <row r="3155" ht="178.5">
      <c r="A3155" s="1" t="s">
        <v>78</v>
      </c>
      <c r="E3155" s="27" t="s">
        <v>2119</v>
      </c>
    </row>
    <row r="3156">
      <c r="A3156" s="1" t="s">
        <v>69</v>
      </c>
      <c r="B3156" s="1">
        <v>27</v>
      </c>
      <c r="C3156" s="26" t="s">
        <v>1173</v>
      </c>
      <c r="D3156" t="s">
        <v>71</v>
      </c>
      <c r="E3156" s="27" t="s">
        <v>1174</v>
      </c>
      <c r="F3156" s="28" t="s">
        <v>674</v>
      </c>
      <c r="G3156" s="29">
        <v>1550</v>
      </c>
      <c r="H3156" s="28">
        <v>0</v>
      </c>
      <c r="I3156" s="30">
        <f>ROUND(G3156*H3156,P4)</f>
        <v>0</v>
      </c>
      <c r="L3156" s="31">
        <v>0</v>
      </c>
      <c r="M3156" s="24">
        <f>ROUND(G3156*L3156,P4)</f>
        <v>0</v>
      </c>
      <c r="N3156" s="25" t="s">
        <v>328</v>
      </c>
      <c r="O3156" s="32">
        <f>M3156*AA3156</f>
        <v>0</v>
      </c>
      <c r="P3156" s="1">
        <v>3</v>
      </c>
      <c r="AA3156" s="1">
        <f>IF(P3156=1,$O$3,IF(P3156=2,$O$4,$O$5))</f>
        <v>0</v>
      </c>
    </row>
    <row r="3157">
      <c r="A3157" s="1" t="s">
        <v>75</v>
      </c>
      <c r="E3157" s="27" t="s">
        <v>71</v>
      </c>
    </row>
    <row r="3158" ht="51">
      <c r="A3158" s="1" t="s">
        <v>76</v>
      </c>
      <c r="E3158" s="33" t="s">
        <v>2120</v>
      </c>
    </row>
    <row r="3159" ht="178.5">
      <c r="A3159" s="1" t="s">
        <v>78</v>
      </c>
      <c r="E3159" s="27" t="s">
        <v>1176</v>
      </c>
    </row>
    <row r="3160">
      <c r="A3160" s="1" t="s">
        <v>66</v>
      </c>
      <c r="C3160" s="22" t="s">
        <v>677</v>
      </c>
      <c r="E3160" s="23" t="s">
        <v>678</v>
      </c>
      <c r="L3160" s="24">
        <f>SUMIFS(L3161:L3180,A3161:A3180,"P")</f>
        <v>0</v>
      </c>
      <c r="M3160" s="24">
        <f>SUMIFS(M3161:M3180,A3161:A3180,"P")</f>
        <v>0</v>
      </c>
      <c r="N3160" s="25"/>
    </row>
    <row r="3161">
      <c r="A3161" s="1" t="s">
        <v>69</v>
      </c>
      <c r="B3161" s="1">
        <v>28</v>
      </c>
      <c r="C3161" s="26" t="s">
        <v>2121</v>
      </c>
      <c r="D3161" t="s">
        <v>71</v>
      </c>
      <c r="E3161" s="27" t="s">
        <v>2122</v>
      </c>
      <c r="F3161" s="28" t="s">
        <v>85</v>
      </c>
      <c r="G3161" s="29">
        <v>16</v>
      </c>
      <c r="H3161" s="28">
        <v>0</v>
      </c>
      <c r="I3161" s="30">
        <f>ROUND(G3161*H3161,P4)</f>
        <v>0</v>
      </c>
      <c r="L3161" s="31">
        <v>0</v>
      </c>
      <c r="M3161" s="24">
        <f>ROUND(G3161*L3161,P4)</f>
        <v>0</v>
      </c>
      <c r="N3161" s="25" t="s">
        <v>328</v>
      </c>
      <c r="O3161" s="32">
        <f>M3161*AA3161</f>
        <v>0</v>
      </c>
      <c r="P3161" s="1">
        <v>3</v>
      </c>
      <c r="AA3161" s="1">
        <f>IF(P3161=1,$O$3,IF(P3161=2,$O$4,$O$5))</f>
        <v>0</v>
      </c>
    </row>
    <row r="3162">
      <c r="A3162" s="1" t="s">
        <v>75</v>
      </c>
      <c r="E3162" s="27" t="s">
        <v>71</v>
      </c>
    </row>
    <row r="3163" ht="102">
      <c r="A3163" s="1" t="s">
        <v>76</v>
      </c>
      <c r="E3163" s="33" t="s">
        <v>2123</v>
      </c>
    </row>
    <row r="3164" ht="267.75">
      <c r="A3164" s="1" t="s">
        <v>78</v>
      </c>
      <c r="E3164" s="27" t="s">
        <v>2124</v>
      </c>
    </row>
    <row r="3165" ht="25.5">
      <c r="A3165" s="1" t="s">
        <v>69</v>
      </c>
      <c r="B3165" s="1">
        <v>29</v>
      </c>
      <c r="C3165" s="26" t="s">
        <v>751</v>
      </c>
      <c r="D3165" t="s">
        <v>71</v>
      </c>
      <c r="E3165" s="27" t="s">
        <v>752</v>
      </c>
      <c r="F3165" s="28" t="s">
        <v>85</v>
      </c>
      <c r="G3165" s="29">
        <v>350</v>
      </c>
      <c r="H3165" s="28">
        <v>0</v>
      </c>
      <c r="I3165" s="30">
        <f>ROUND(G3165*H3165,P4)</f>
        <v>0</v>
      </c>
      <c r="L3165" s="31">
        <v>0</v>
      </c>
      <c r="M3165" s="24">
        <f>ROUND(G3165*L3165,P4)</f>
        <v>0</v>
      </c>
      <c r="N3165" s="25" t="s">
        <v>328</v>
      </c>
      <c r="O3165" s="32">
        <f>M3165*AA3165</f>
        <v>0</v>
      </c>
      <c r="P3165" s="1">
        <v>3</v>
      </c>
      <c r="AA3165" s="1">
        <f>IF(P3165=1,$O$3,IF(P3165=2,$O$4,$O$5))</f>
        <v>0</v>
      </c>
    </row>
    <row r="3166">
      <c r="A3166" s="1" t="s">
        <v>75</v>
      </c>
      <c r="E3166" s="27" t="s">
        <v>71</v>
      </c>
    </row>
    <row r="3167" ht="102">
      <c r="A3167" s="1" t="s">
        <v>76</v>
      </c>
      <c r="E3167" s="33" t="s">
        <v>2125</v>
      </c>
    </row>
    <row r="3168" ht="267.75">
      <c r="A3168" s="1" t="s">
        <v>78</v>
      </c>
      <c r="E3168" s="27" t="s">
        <v>754</v>
      </c>
    </row>
    <row r="3169">
      <c r="A3169" s="1" t="s">
        <v>69</v>
      </c>
      <c r="B3169" s="1">
        <v>30</v>
      </c>
      <c r="C3169" s="26" t="s">
        <v>2126</v>
      </c>
      <c r="D3169" t="s">
        <v>71</v>
      </c>
      <c r="E3169" s="27" t="s">
        <v>2127</v>
      </c>
      <c r="F3169" s="28" t="s">
        <v>96</v>
      </c>
      <c r="G3169" s="29">
        <v>128</v>
      </c>
      <c r="H3169" s="28">
        <v>0</v>
      </c>
      <c r="I3169" s="30">
        <f>ROUND(G3169*H3169,P4)</f>
        <v>0</v>
      </c>
      <c r="L3169" s="31">
        <v>0</v>
      </c>
      <c r="M3169" s="24">
        <f>ROUND(G3169*L3169,P4)</f>
        <v>0</v>
      </c>
      <c r="N3169" s="25" t="s">
        <v>328</v>
      </c>
      <c r="O3169" s="32">
        <f>M3169*AA3169</f>
        <v>0</v>
      </c>
      <c r="P3169" s="1">
        <v>3</v>
      </c>
      <c r="AA3169" s="1">
        <f>IF(P3169=1,$O$3,IF(P3169=2,$O$4,$O$5))</f>
        <v>0</v>
      </c>
    </row>
    <row r="3170">
      <c r="A3170" s="1" t="s">
        <v>75</v>
      </c>
      <c r="E3170" s="27" t="s">
        <v>71</v>
      </c>
    </row>
    <row r="3171" ht="76.5">
      <c r="A3171" s="1" t="s">
        <v>76</v>
      </c>
      <c r="E3171" s="33" t="s">
        <v>2128</v>
      </c>
    </row>
    <row r="3172" ht="229.5">
      <c r="A3172" s="1" t="s">
        <v>78</v>
      </c>
      <c r="E3172" s="27" t="s">
        <v>2129</v>
      </c>
    </row>
    <row r="3173" ht="25.5">
      <c r="A3173" s="1" t="s">
        <v>69</v>
      </c>
      <c r="B3173" s="1">
        <v>31</v>
      </c>
      <c r="C3173" s="26" t="s">
        <v>2130</v>
      </c>
      <c r="D3173" t="s">
        <v>71</v>
      </c>
      <c r="E3173" s="27" t="s">
        <v>2131</v>
      </c>
      <c r="F3173" s="28" t="s">
        <v>85</v>
      </c>
      <c r="G3173" s="29">
        <v>462</v>
      </c>
      <c r="H3173" s="28">
        <v>0</v>
      </c>
      <c r="I3173" s="30">
        <f>ROUND(G3173*H3173,P4)</f>
        <v>0</v>
      </c>
      <c r="L3173" s="31">
        <v>0</v>
      </c>
      <c r="M3173" s="24">
        <f>ROUND(G3173*L3173,P4)</f>
        <v>0</v>
      </c>
      <c r="N3173" s="25" t="s">
        <v>406</v>
      </c>
      <c r="O3173" s="32">
        <f>M3173*AA3173</f>
        <v>0</v>
      </c>
      <c r="P3173" s="1">
        <v>3</v>
      </c>
      <c r="AA3173" s="1">
        <f>IF(P3173=1,$O$3,IF(P3173=2,$O$4,$O$5))</f>
        <v>0</v>
      </c>
    </row>
    <row r="3174" ht="25.5">
      <c r="A3174" s="1" t="s">
        <v>75</v>
      </c>
      <c r="E3174" s="27" t="s">
        <v>2131</v>
      </c>
    </row>
    <row r="3175" ht="127.5">
      <c r="A3175" s="1" t="s">
        <v>76</v>
      </c>
      <c r="E3175" s="33" t="s">
        <v>2132</v>
      </c>
    </row>
    <row r="3176">
      <c r="A3176" s="1" t="s">
        <v>78</v>
      </c>
      <c r="E3176" s="27" t="s">
        <v>71</v>
      </c>
    </row>
    <row r="3177">
      <c r="A3177" s="1" t="s">
        <v>69</v>
      </c>
      <c r="B3177" s="1">
        <v>32</v>
      </c>
      <c r="C3177" s="26" t="s">
        <v>2133</v>
      </c>
      <c r="D3177" t="s">
        <v>71</v>
      </c>
      <c r="E3177" s="27" t="s">
        <v>2134</v>
      </c>
      <c r="F3177" s="28" t="s">
        <v>96</v>
      </c>
      <c r="G3177" s="29">
        <v>2</v>
      </c>
      <c r="H3177" s="28">
        <v>0</v>
      </c>
      <c r="I3177" s="30">
        <f>ROUND(G3177*H3177,P4)</f>
        <v>0</v>
      </c>
      <c r="L3177" s="31">
        <v>0</v>
      </c>
      <c r="M3177" s="24">
        <f>ROUND(G3177*L3177,P4)</f>
        <v>0</v>
      </c>
      <c r="N3177" s="25" t="s">
        <v>406</v>
      </c>
      <c r="O3177" s="32">
        <f>M3177*AA3177</f>
        <v>0</v>
      </c>
      <c r="P3177" s="1">
        <v>3</v>
      </c>
      <c r="AA3177" s="1">
        <f>IF(P3177=1,$O$3,IF(P3177=2,$O$4,$O$5))</f>
        <v>0</v>
      </c>
    </row>
    <row r="3178">
      <c r="A3178" s="1" t="s">
        <v>75</v>
      </c>
      <c r="E3178" s="27" t="s">
        <v>2134</v>
      </c>
    </row>
    <row r="3179" ht="51">
      <c r="A3179" s="1" t="s">
        <v>76</v>
      </c>
      <c r="E3179" s="33" t="s">
        <v>2135</v>
      </c>
    </row>
    <row r="3180">
      <c r="A3180" s="1" t="s">
        <v>78</v>
      </c>
      <c r="E3180" s="27" t="s">
        <v>71</v>
      </c>
    </row>
    <row r="3181">
      <c r="A3181" s="1" t="s">
        <v>66</v>
      </c>
      <c r="C3181" s="22" t="s">
        <v>796</v>
      </c>
      <c r="E3181" s="23" t="s">
        <v>797</v>
      </c>
      <c r="L3181" s="24">
        <f>SUMIFS(L3182:L3201,A3182:A3201,"P")</f>
        <v>0</v>
      </c>
      <c r="M3181" s="24">
        <f>SUMIFS(M3182:M3201,A3182:A3201,"P")</f>
        <v>0</v>
      </c>
      <c r="N3181" s="25"/>
    </row>
    <row r="3182">
      <c r="A3182" s="1" t="s">
        <v>69</v>
      </c>
      <c r="B3182" s="1">
        <v>33</v>
      </c>
      <c r="C3182" s="26" t="s">
        <v>2136</v>
      </c>
      <c r="D3182" t="s">
        <v>71</v>
      </c>
      <c r="E3182" s="27" t="s">
        <v>2137</v>
      </c>
      <c r="F3182" s="28" t="s">
        <v>96</v>
      </c>
      <c r="G3182" s="29">
        <v>8</v>
      </c>
      <c r="H3182" s="28">
        <v>0</v>
      </c>
      <c r="I3182" s="30">
        <f>ROUND(G3182*H3182,P4)</f>
        <v>0</v>
      </c>
      <c r="L3182" s="31">
        <v>0</v>
      </c>
      <c r="M3182" s="24">
        <f>ROUND(G3182*L3182,P4)</f>
        <v>0</v>
      </c>
      <c r="N3182" s="25" t="s">
        <v>328</v>
      </c>
      <c r="O3182" s="32">
        <f>M3182*AA3182</f>
        <v>0</v>
      </c>
      <c r="P3182" s="1">
        <v>3</v>
      </c>
      <c r="AA3182" s="1">
        <f>IF(P3182=1,$O$3,IF(P3182=2,$O$4,$O$5))</f>
        <v>0</v>
      </c>
    </row>
    <row r="3183">
      <c r="A3183" s="1" t="s">
        <v>75</v>
      </c>
      <c r="E3183" s="27" t="s">
        <v>71</v>
      </c>
    </row>
    <row r="3184" ht="76.5">
      <c r="A3184" s="1" t="s">
        <v>76</v>
      </c>
      <c r="E3184" s="33" t="s">
        <v>2138</v>
      </c>
    </row>
    <row r="3185" ht="229.5">
      <c r="A3185" s="1" t="s">
        <v>78</v>
      </c>
      <c r="E3185" s="27" t="s">
        <v>2129</v>
      </c>
    </row>
    <row r="3186">
      <c r="A3186" s="1" t="s">
        <v>69</v>
      </c>
      <c r="B3186" s="1">
        <v>34</v>
      </c>
      <c r="C3186" s="26" t="s">
        <v>2139</v>
      </c>
      <c r="D3186" t="s">
        <v>71</v>
      </c>
      <c r="E3186" s="27" t="s">
        <v>2140</v>
      </c>
      <c r="F3186" s="28" t="s">
        <v>85</v>
      </c>
      <c r="G3186" s="29">
        <v>612</v>
      </c>
      <c r="H3186" s="28">
        <v>0</v>
      </c>
      <c r="I3186" s="30">
        <f>ROUND(G3186*H3186,P4)</f>
        <v>0</v>
      </c>
      <c r="L3186" s="31">
        <v>0</v>
      </c>
      <c r="M3186" s="24">
        <f>ROUND(G3186*L3186,P4)</f>
        <v>0</v>
      </c>
      <c r="N3186" s="25" t="s">
        <v>328</v>
      </c>
      <c r="O3186" s="32">
        <f>M3186*AA3186</f>
        <v>0</v>
      </c>
      <c r="P3186" s="1">
        <v>3</v>
      </c>
      <c r="AA3186" s="1">
        <f>IF(P3186=1,$O$3,IF(P3186=2,$O$4,$O$5))</f>
        <v>0</v>
      </c>
    </row>
    <row r="3187">
      <c r="A3187" s="1" t="s">
        <v>75</v>
      </c>
      <c r="E3187" s="27" t="s">
        <v>71</v>
      </c>
    </row>
    <row r="3188" ht="63.75">
      <c r="A3188" s="1" t="s">
        <v>76</v>
      </c>
      <c r="E3188" s="33" t="s">
        <v>2141</v>
      </c>
    </row>
    <row r="3189" ht="165.75">
      <c r="A3189" s="1" t="s">
        <v>78</v>
      </c>
      <c r="E3189" s="27" t="s">
        <v>819</v>
      </c>
    </row>
    <row r="3190">
      <c r="A3190" s="1" t="s">
        <v>69</v>
      </c>
      <c r="B3190" s="1">
        <v>35</v>
      </c>
      <c r="C3190" s="26" t="s">
        <v>2142</v>
      </c>
      <c r="D3190" t="s">
        <v>71</v>
      </c>
      <c r="E3190" s="27" t="s">
        <v>821</v>
      </c>
      <c r="F3190" s="28" t="s">
        <v>85</v>
      </c>
      <c r="G3190" s="29">
        <v>478</v>
      </c>
      <c r="H3190" s="28">
        <v>0</v>
      </c>
      <c r="I3190" s="30">
        <f>ROUND(G3190*H3190,P4)</f>
        <v>0</v>
      </c>
      <c r="L3190" s="31">
        <v>0</v>
      </c>
      <c r="M3190" s="24">
        <f>ROUND(G3190*L3190,P4)</f>
        <v>0</v>
      </c>
      <c r="N3190" s="25" t="s">
        <v>328</v>
      </c>
      <c r="O3190" s="32">
        <f>M3190*AA3190</f>
        <v>0</v>
      </c>
      <c r="P3190" s="1">
        <v>3</v>
      </c>
      <c r="AA3190" s="1">
        <f>IF(P3190=1,$O$3,IF(P3190=2,$O$4,$O$5))</f>
        <v>0</v>
      </c>
    </row>
    <row r="3191">
      <c r="A3191" s="1" t="s">
        <v>75</v>
      </c>
      <c r="E3191" s="27" t="s">
        <v>821</v>
      </c>
    </row>
    <row r="3192" ht="114.75">
      <c r="A3192" s="1" t="s">
        <v>76</v>
      </c>
      <c r="E3192" s="33" t="s">
        <v>2143</v>
      </c>
    </row>
    <row r="3193">
      <c r="A3193" s="1" t="s">
        <v>78</v>
      </c>
      <c r="E3193" s="27" t="s">
        <v>71</v>
      </c>
    </row>
    <row r="3194">
      <c r="A3194" s="1" t="s">
        <v>69</v>
      </c>
      <c r="B3194" s="1">
        <v>36</v>
      </c>
      <c r="C3194" s="26" t="s">
        <v>2144</v>
      </c>
      <c r="D3194" t="s">
        <v>71</v>
      </c>
      <c r="E3194" s="27" t="s">
        <v>825</v>
      </c>
      <c r="F3194" s="28" t="s">
        <v>85</v>
      </c>
      <c r="G3194" s="29">
        <v>100</v>
      </c>
      <c r="H3194" s="28">
        <v>0</v>
      </c>
      <c r="I3194" s="30">
        <f>ROUND(G3194*H3194,P4)</f>
        <v>0</v>
      </c>
      <c r="L3194" s="31">
        <v>0</v>
      </c>
      <c r="M3194" s="24">
        <f>ROUND(G3194*L3194,P4)</f>
        <v>0</v>
      </c>
      <c r="N3194" s="25" t="s">
        <v>328</v>
      </c>
      <c r="O3194" s="32">
        <f>M3194*AA3194</f>
        <v>0</v>
      </c>
      <c r="P3194" s="1">
        <v>3</v>
      </c>
      <c r="AA3194" s="1">
        <f>IF(P3194=1,$O$3,IF(P3194=2,$O$4,$O$5))</f>
        <v>0</v>
      </c>
    </row>
    <row r="3195">
      <c r="A3195" s="1" t="s">
        <v>75</v>
      </c>
      <c r="E3195" s="27" t="s">
        <v>825</v>
      </c>
    </row>
    <row r="3196" ht="63.75">
      <c r="A3196" s="1" t="s">
        <v>76</v>
      </c>
      <c r="E3196" s="33" t="s">
        <v>2145</v>
      </c>
    </row>
    <row r="3197">
      <c r="A3197" s="1" t="s">
        <v>78</v>
      </c>
      <c r="E3197" s="27" t="s">
        <v>71</v>
      </c>
    </row>
    <row r="3198">
      <c r="A3198" s="1" t="s">
        <v>69</v>
      </c>
      <c r="B3198" s="1">
        <v>37</v>
      </c>
      <c r="C3198" s="26" t="s">
        <v>2146</v>
      </c>
      <c r="D3198" t="s">
        <v>71</v>
      </c>
      <c r="E3198" s="27" t="s">
        <v>2147</v>
      </c>
      <c r="F3198" s="28" t="s">
        <v>96</v>
      </c>
      <c r="G3198" s="29">
        <v>2</v>
      </c>
      <c r="H3198" s="28">
        <v>0</v>
      </c>
      <c r="I3198" s="30">
        <f>ROUND(G3198*H3198,P4)</f>
        <v>0</v>
      </c>
      <c r="L3198" s="31">
        <v>0</v>
      </c>
      <c r="M3198" s="24">
        <f>ROUND(G3198*L3198,P4)</f>
        <v>0</v>
      </c>
      <c r="N3198" s="25" t="s">
        <v>406</v>
      </c>
      <c r="O3198" s="32">
        <f>M3198*AA3198</f>
        <v>0</v>
      </c>
      <c r="P3198" s="1">
        <v>3</v>
      </c>
      <c r="AA3198" s="1">
        <f>IF(P3198=1,$O$3,IF(P3198=2,$O$4,$O$5))</f>
        <v>0</v>
      </c>
    </row>
    <row r="3199">
      <c r="A3199" s="1" t="s">
        <v>75</v>
      </c>
      <c r="E3199" s="27" t="s">
        <v>2147</v>
      </c>
    </row>
    <row r="3200" ht="51">
      <c r="A3200" s="1" t="s">
        <v>76</v>
      </c>
      <c r="E3200" s="33" t="s">
        <v>2148</v>
      </c>
    </row>
    <row r="3201">
      <c r="A3201" s="1" t="s">
        <v>78</v>
      </c>
      <c r="E3201" s="27" t="s">
        <v>71</v>
      </c>
    </row>
    <row r="3202">
      <c r="A3202" s="1" t="s">
        <v>66</v>
      </c>
      <c r="C3202" s="22" t="s">
        <v>2149</v>
      </c>
      <c r="E3202" s="23" t="s">
        <v>2150</v>
      </c>
      <c r="L3202" s="24">
        <f>SUMIFS(L3203:L3222,A3203:A3222,"P")</f>
        <v>0</v>
      </c>
      <c r="M3202" s="24">
        <f>SUMIFS(M3203:M3222,A3203:A3222,"P")</f>
        <v>0</v>
      </c>
      <c r="N3202" s="25"/>
    </row>
    <row r="3203">
      <c r="A3203" s="1" t="s">
        <v>69</v>
      </c>
      <c r="B3203" s="1">
        <v>38</v>
      </c>
      <c r="C3203" s="26" t="s">
        <v>2151</v>
      </c>
      <c r="D3203" t="s">
        <v>71</v>
      </c>
      <c r="E3203" s="27" t="s">
        <v>2152</v>
      </c>
      <c r="F3203" s="28" t="s">
        <v>674</v>
      </c>
      <c r="G3203" s="29">
        <v>4242</v>
      </c>
      <c r="H3203" s="28">
        <v>0</v>
      </c>
      <c r="I3203" s="30">
        <f>ROUND(G3203*H3203,P4)</f>
        <v>0</v>
      </c>
      <c r="L3203" s="31">
        <v>0</v>
      </c>
      <c r="M3203" s="24">
        <f>ROUND(G3203*L3203,P4)</f>
        <v>0</v>
      </c>
      <c r="N3203" s="25" t="s">
        <v>328</v>
      </c>
      <c r="O3203" s="32">
        <f>M3203*AA3203</f>
        <v>0</v>
      </c>
      <c r="P3203" s="1">
        <v>3</v>
      </c>
      <c r="AA3203" s="1">
        <f>IF(P3203=1,$O$3,IF(P3203=2,$O$4,$O$5))</f>
        <v>0</v>
      </c>
    </row>
    <row r="3204">
      <c r="A3204" s="1" t="s">
        <v>75</v>
      </c>
      <c r="E3204" s="27" t="s">
        <v>71</v>
      </c>
    </row>
    <row r="3205" ht="127.5">
      <c r="A3205" s="1" t="s">
        <v>76</v>
      </c>
      <c r="E3205" s="33" t="s">
        <v>2153</v>
      </c>
    </row>
    <row r="3206" ht="51">
      <c r="A3206" s="1" t="s">
        <v>78</v>
      </c>
      <c r="E3206" s="27" t="s">
        <v>2154</v>
      </c>
    </row>
    <row r="3207">
      <c r="A3207" s="1" t="s">
        <v>69</v>
      </c>
      <c r="B3207" s="1">
        <v>39</v>
      </c>
      <c r="C3207" s="26" t="s">
        <v>2155</v>
      </c>
      <c r="D3207" t="s">
        <v>71</v>
      </c>
      <c r="E3207" s="27" t="s">
        <v>2156</v>
      </c>
      <c r="F3207" s="28" t="s">
        <v>674</v>
      </c>
      <c r="G3207" s="29">
        <v>1414</v>
      </c>
      <c r="H3207" s="28">
        <v>0</v>
      </c>
      <c r="I3207" s="30">
        <f>ROUND(G3207*H3207,P4)</f>
        <v>0</v>
      </c>
      <c r="L3207" s="31">
        <v>0</v>
      </c>
      <c r="M3207" s="24">
        <f>ROUND(G3207*L3207,P4)</f>
        <v>0</v>
      </c>
      <c r="N3207" s="25" t="s">
        <v>328</v>
      </c>
      <c r="O3207" s="32">
        <f>M3207*AA3207</f>
        <v>0</v>
      </c>
      <c r="P3207" s="1">
        <v>3</v>
      </c>
      <c r="AA3207" s="1">
        <f>IF(P3207=1,$O$3,IF(P3207=2,$O$4,$O$5))</f>
        <v>0</v>
      </c>
    </row>
    <row r="3208">
      <c r="A3208" s="1" t="s">
        <v>75</v>
      </c>
      <c r="E3208" s="27" t="s">
        <v>71</v>
      </c>
    </row>
    <row r="3209" ht="63.75">
      <c r="A3209" s="1" t="s">
        <v>76</v>
      </c>
      <c r="E3209" s="33" t="s">
        <v>2157</v>
      </c>
    </row>
    <row r="3210" ht="89.25">
      <c r="A3210" s="1" t="s">
        <v>78</v>
      </c>
      <c r="E3210" s="27" t="s">
        <v>2158</v>
      </c>
    </row>
    <row r="3211">
      <c r="A3211" s="1" t="s">
        <v>69</v>
      </c>
      <c r="B3211" s="1">
        <v>40</v>
      </c>
      <c r="C3211" s="26" t="s">
        <v>2159</v>
      </c>
      <c r="D3211" t="s">
        <v>71</v>
      </c>
      <c r="E3211" s="27" t="s">
        <v>2160</v>
      </c>
      <c r="F3211" s="28" t="s">
        <v>73</v>
      </c>
      <c r="G3211" s="29">
        <v>99</v>
      </c>
      <c r="H3211" s="28">
        <v>0</v>
      </c>
      <c r="I3211" s="30">
        <f>ROUND(G3211*H3211,P4)</f>
        <v>0</v>
      </c>
      <c r="L3211" s="31">
        <v>0</v>
      </c>
      <c r="M3211" s="24">
        <f>ROUND(G3211*L3211,P4)</f>
        <v>0</v>
      </c>
      <c r="N3211" s="25" t="s">
        <v>328</v>
      </c>
      <c r="O3211" s="32">
        <f>M3211*AA3211</f>
        <v>0</v>
      </c>
      <c r="P3211" s="1">
        <v>3</v>
      </c>
      <c r="AA3211" s="1">
        <f>IF(P3211=1,$O$3,IF(P3211=2,$O$4,$O$5))</f>
        <v>0</v>
      </c>
    </row>
    <row r="3212">
      <c r="A3212" s="1" t="s">
        <v>75</v>
      </c>
      <c r="E3212" s="27" t="s">
        <v>71</v>
      </c>
    </row>
    <row r="3213" ht="76.5">
      <c r="A3213" s="1" t="s">
        <v>76</v>
      </c>
      <c r="E3213" s="33" t="s">
        <v>2161</v>
      </c>
    </row>
    <row r="3214" ht="165.75">
      <c r="A3214" s="1" t="s">
        <v>78</v>
      </c>
      <c r="E3214" s="27" t="s">
        <v>2162</v>
      </c>
    </row>
    <row r="3215">
      <c r="A3215" s="1" t="s">
        <v>69</v>
      </c>
      <c r="B3215" s="1">
        <v>41</v>
      </c>
      <c r="C3215" s="26" t="s">
        <v>2163</v>
      </c>
      <c r="D3215" t="s">
        <v>71</v>
      </c>
      <c r="E3215" s="27" t="s">
        <v>2164</v>
      </c>
      <c r="F3215" s="28" t="s">
        <v>73</v>
      </c>
      <c r="G3215" s="29">
        <v>133</v>
      </c>
      <c r="H3215" s="28">
        <v>0</v>
      </c>
      <c r="I3215" s="30">
        <f>ROUND(G3215*H3215,P4)</f>
        <v>0</v>
      </c>
      <c r="L3215" s="31">
        <v>0</v>
      </c>
      <c r="M3215" s="24">
        <f>ROUND(G3215*L3215,P4)</f>
        <v>0</v>
      </c>
      <c r="N3215" s="25" t="s">
        <v>328</v>
      </c>
      <c r="O3215" s="32">
        <f>M3215*AA3215</f>
        <v>0</v>
      </c>
      <c r="P3215" s="1">
        <v>3</v>
      </c>
      <c r="AA3215" s="1">
        <f>IF(P3215=1,$O$3,IF(P3215=2,$O$4,$O$5))</f>
        <v>0</v>
      </c>
    </row>
    <row r="3216">
      <c r="A3216" s="1" t="s">
        <v>75</v>
      </c>
      <c r="E3216" s="27" t="s">
        <v>71</v>
      </c>
    </row>
    <row r="3217" ht="63.75">
      <c r="A3217" s="1" t="s">
        <v>76</v>
      </c>
      <c r="E3217" s="33" t="s">
        <v>2165</v>
      </c>
    </row>
    <row r="3218" ht="165.75">
      <c r="A3218" s="1" t="s">
        <v>78</v>
      </c>
      <c r="E3218" s="27" t="s">
        <v>2162</v>
      </c>
    </row>
    <row r="3219">
      <c r="A3219" s="1" t="s">
        <v>69</v>
      </c>
      <c r="B3219" s="1">
        <v>42</v>
      </c>
      <c r="C3219" s="26" t="s">
        <v>2166</v>
      </c>
      <c r="D3219" t="s">
        <v>71</v>
      </c>
      <c r="E3219" s="27" t="s">
        <v>2167</v>
      </c>
      <c r="F3219" s="28" t="s">
        <v>73</v>
      </c>
      <c r="G3219" s="29">
        <v>42</v>
      </c>
      <c r="H3219" s="28">
        <v>0</v>
      </c>
      <c r="I3219" s="30">
        <f>ROUND(G3219*H3219,P4)</f>
        <v>0</v>
      </c>
      <c r="L3219" s="31">
        <v>0</v>
      </c>
      <c r="M3219" s="24">
        <f>ROUND(G3219*L3219,P4)</f>
        <v>0</v>
      </c>
      <c r="N3219" s="25" t="s">
        <v>328</v>
      </c>
      <c r="O3219" s="32">
        <f>M3219*AA3219</f>
        <v>0</v>
      </c>
      <c r="P3219" s="1">
        <v>3</v>
      </c>
      <c r="AA3219" s="1">
        <f>IF(P3219=1,$O$3,IF(P3219=2,$O$4,$O$5))</f>
        <v>0</v>
      </c>
    </row>
    <row r="3220">
      <c r="A3220" s="1" t="s">
        <v>75</v>
      </c>
      <c r="E3220" s="27" t="s">
        <v>2167</v>
      </c>
    </row>
    <row r="3221" ht="76.5">
      <c r="A3221" s="1" t="s">
        <v>76</v>
      </c>
      <c r="E3221" s="33" t="s">
        <v>2168</v>
      </c>
    </row>
    <row r="3222">
      <c r="A3222" s="1" t="s">
        <v>78</v>
      </c>
      <c r="E3222" s="27" t="s">
        <v>71</v>
      </c>
    </row>
    <row r="3223">
      <c r="A3223" s="1" t="s">
        <v>66</v>
      </c>
      <c r="C3223" s="22" t="s">
        <v>840</v>
      </c>
      <c r="E3223" s="23" t="s">
        <v>841</v>
      </c>
      <c r="L3223" s="24">
        <f>SUMIFS(L3224:L3227,A3224:A3227,"P")</f>
        <v>0</v>
      </c>
      <c r="M3223" s="24">
        <f>SUMIFS(M3224:M3227,A3224:A3227,"P")</f>
        <v>0</v>
      </c>
      <c r="N3223" s="25"/>
    </row>
    <row r="3224">
      <c r="A3224" s="1" t="s">
        <v>69</v>
      </c>
      <c r="B3224" s="1">
        <v>43</v>
      </c>
      <c r="C3224" s="26" t="s">
        <v>2169</v>
      </c>
      <c r="D3224" t="s">
        <v>71</v>
      </c>
      <c r="E3224" s="27" t="s">
        <v>2170</v>
      </c>
      <c r="F3224" s="28" t="s">
        <v>96</v>
      </c>
      <c r="G3224" s="29">
        <v>3</v>
      </c>
      <c r="H3224" s="28">
        <v>0</v>
      </c>
      <c r="I3224" s="30">
        <f>ROUND(G3224*H3224,P4)</f>
        <v>0</v>
      </c>
      <c r="L3224" s="31">
        <v>0</v>
      </c>
      <c r="M3224" s="24">
        <f>ROUND(G3224*L3224,P4)</f>
        <v>0</v>
      </c>
      <c r="N3224" s="25" t="s">
        <v>328</v>
      </c>
      <c r="O3224" s="32">
        <f>M3224*AA3224</f>
        <v>0</v>
      </c>
      <c r="P3224" s="1">
        <v>3</v>
      </c>
      <c r="AA3224" s="1">
        <f>IF(P3224=1,$O$3,IF(P3224=2,$O$4,$O$5))</f>
        <v>0</v>
      </c>
    </row>
    <row r="3225">
      <c r="A3225" s="1" t="s">
        <v>75</v>
      </c>
      <c r="E3225" s="27" t="s">
        <v>71</v>
      </c>
    </row>
    <row r="3226" ht="51">
      <c r="A3226" s="1" t="s">
        <v>76</v>
      </c>
      <c r="E3226" s="33" t="s">
        <v>2171</v>
      </c>
    </row>
    <row r="3227" ht="114.75">
      <c r="A3227" s="1" t="s">
        <v>78</v>
      </c>
      <c r="E3227" s="27" t="s">
        <v>831</v>
      </c>
    </row>
    <row r="3228">
      <c r="A3228" s="1" t="s">
        <v>66</v>
      </c>
      <c r="C3228" s="22" t="s">
        <v>302</v>
      </c>
      <c r="E3228" s="23" t="s">
        <v>1177</v>
      </c>
      <c r="L3228" s="24">
        <f>SUMIFS(L3229:L3248,A3229:A3248,"P")</f>
        <v>0</v>
      </c>
      <c r="M3228" s="24">
        <f>SUMIFS(M3229:M3248,A3229:A3248,"P")</f>
        <v>0</v>
      </c>
      <c r="N3228" s="25"/>
    </row>
    <row r="3229">
      <c r="A3229" s="1" t="s">
        <v>69</v>
      </c>
      <c r="B3229" s="1">
        <v>44</v>
      </c>
      <c r="C3229" s="26" t="s">
        <v>1178</v>
      </c>
      <c r="D3229" t="s">
        <v>71</v>
      </c>
      <c r="E3229" s="27" t="s">
        <v>1179</v>
      </c>
      <c r="F3229" s="28" t="s">
        <v>85</v>
      </c>
      <c r="G3229" s="29">
        <v>13</v>
      </c>
      <c r="H3229" s="28">
        <v>0</v>
      </c>
      <c r="I3229" s="30">
        <f>ROUND(G3229*H3229,P4)</f>
        <v>0</v>
      </c>
      <c r="L3229" s="31">
        <v>0</v>
      </c>
      <c r="M3229" s="24">
        <f>ROUND(G3229*L3229,P4)</f>
        <v>0</v>
      </c>
      <c r="N3229" s="25" t="s">
        <v>328</v>
      </c>
      <c r="O3229" s="32">
        <f>M3229*AA3229</f>
        <v>0</v>
      </c>
      <c r="P3229" s="1">
        <v>3</v>
      </c>
      <c r="AA3229" s="1">
        <f>IF(P3229=1,$O$3,IF(P3229=2,$O$4,$O$5))</f>
        <v>0</v>
      </c>
    </row>
    <row r="3230">
      <c r="A3230" s="1" t="s">
        <v>75</v>
      </c>
      <c r="E3230" s="27" t="s">
        <v>71</v>
      </c>
    </row>
    <row r="3231" ht="51">
      <c r="A3231" s="1" t="s">
        <v>76</v>
      </c>
      <c r="E3231" s="33" t="s">
        <v>2172</v>
      </c>
    </row>
    <row r="3232" ht="255">
      <c r="A3232" s="1" t="s">
        <v>78</v>
      </c>
      <c r="E3232" s="27" t="s">
        <v>1181</v>
      </c>
    </row>
    <row r="3233">
      <c r="A3233" s="1" t="s">
        <v>69</v>
      </c>
      <c r="B3233" s="1">
        <v>45</v>
      </c>
      <c r="C3233" s="26" t="s">
        <v>1182</v>
      </c>
      <c r="D3233" t="s">
        <v>71</v>
      </c>
      <c r="E3233" s="27" t="s">
        <v>1183</v>
      </c>
      <c r="F3233" s="28" t="s">
        <v>85</v>
      </c>
      <c r="G3233" s="29">
        <v>185</v>
      </c>
      <c r="H3233" s="28">
        <v>0</v>
      </c>
      <c r="I3233" s="30">
        <f>ROUND(G3233*H3233,P4)</f>
        <v>0</v>
      </c>
      <c r="L3233" s="31">
        <v>0</v>
      </c>
      <c r="M3233" s="24">
        <f>ROUND(G3233*L3233,P4)</f>
        <v>0</v>
      </c>
      <c r="N3233" s="25" t="s">
        <v>328</v>
      </c>
      <c r="O3233" s="32">
        <f>M3233*AA3233</f>
        <v>0</v>
      </c>
      <c r="P3233" s="1">
        <v>3</v>
      </c>
      <c r="AA3233" s="1">
        <f>IF(P3233=1,$O$3,IF(P3233=2,$O$4,$O$5))</f>
        <v>0</v>
      </c>
    </row>
    <row r="3234">
      <c r="A3234" s="1" t="s">
        <v>75</v>
      </c>
      <c r="E3234" s="27" t="s">
        <v>71</v>
      </c>
    </row>
    <row r="3235" ht="63.75">
      <c r="A3235" s="1" t="s">
        <v>76</v>
      </c>
      <c r="E3235" s="33" t="s">
        <v>2173</v>
      </c>
    </row>
    <row r="3236" ht="242.25">
      <c r="A3236" s="1" t="s">
        <v>78</v>
      </c>
      <c r="E3236" s="27" t="s">
        <v>1185</v>
      </c>
    </row>
    <row r="3237">
      <c r="A3237" s="1" t="s">
        <v>69</v>
      </c>
      <c r="B3237" s="1">
        <v>46</v>
      </c>
      <c r="C3237" s="26" t="s">
        <v>1187</v>
      </c>
      <c r="D3237" t="s">
        <v>71</v>
      </c>
      <c r="E3237" s="27" t="s">
        <v>1188</v>
      </c>
      <c r="F3237" s="28" t="s">
        <v>96</v>
      </c>
      <c r="G3237" s="29">
        <v>1</v>
      </c>
      <c r="H3237" s="28">
        <v>0</v>
      </c>
      <c r="I3237" s="30">
        <f>ROUND(G3237*H3237,P4)</f>
        <v>0</v>
      </c>
      <c r="L3237" s="31">
        <v>0</v>
      </c>
      <c r="M3237" s="24">
        <f>ROUND(G3237*L3237,P4)</f>
        <v>0</v>
      </c>
      <c r="N3237" s="25" t="s">
        <v>328</v>
      </c>
      <c r="O3237" s="32">
        <f>M3237*AA3237</f>
        <v>0</v>
      </c>
      <c r="P3237" s="1">
        <v>3</v>
      </c>
      <c r="AA3237" s="1">
        <f>IF(P3237=1,$O$3,IF(P3237=2,$O$4,$O$5))</f>
        <v>0</v>
      </c>
    </row>
    <row r="3238">
      <c r="A3238" s="1" t="s">
        <v>75</v>
      </c>
      <c r="E3238" s="27" t="s">
        <v>71</v>
      </c>
    </row>
    <row r="3239" ht="89.25">
      <c r="A3239" s="1" t="s">
        <v>76</v>
      </c>
      <c r="E3239" s="33" t="s">
        <v>2174</v>
      </c>
    </row>
    <row r="3240" ht="409.5">
      <c r="A3240" s="1" t="s">
        <v>78</v>
      </c>
      <c r="E3240" s="27" t="s">
        <v>1190</v>
      </c>
    </row>
    <row r="3241">
      <c r="A3241" s="1" t="s">
        <v>69</v>
      </c>
      <c r="B3241" s="1">
        <v>47</v>
      </c>
      <c r="C3241" s="26" t="s">
        <v>1202</v>
      </c>
      <c r="D3241" t="s">
        <v>71</v>
      </c>
      <c r="E3241" s="27" t="s">
        <v>1203</v>
      </c>
      <c r="F3241" s="28" t="s">
        <v>73</v>
      </c>
      <c r="G3241" s="29">
        <v>7</v>
      </c>
      <c r="H3241" s="28">
        <v>0</v>
      </c>
      <c r="I3241" s="30">
        <f>ROUND(G3241*H3241,P4)</f>
        <v>0</v>
      </c>
      <c r="L3241" s="31">
        <v>0</v>
      </c>
      <c r="M3241" s="24">
        <f>ROUND(G3241*L3241,P4)</f>
        <v>0</v>
      </c>
      <c r="N3241" s="25" t="s">
        <v>328</v>
      </c>
      <c r="O3241" s="32">
        <f>M3241*AA3241</f>
        <v>0</v>
      </c>
      <c r="P3241" s="1">
        <v>3</v>
      </c>
      <c r="AA3241" s="1">
        <f>IF(P3241=1,$O$3,IF(P3241=2,$O$4,$O$5))</f>
        <v>0</v>
      </c>
    </row>
    <row r="3242">
      <c r="A3242" s="1" t="s">
        <v>75</v>
      </c>
      <c r="E3242" s="27" t="s">
        <v>71</v>
      </c>
    </row>
    <row r="3243" ht="51">
      <c r="A3243" s="1" t="s">
        <v>76</v>
      </c>
      <c r="E3243" s="33" t="s">
        <v>2175</v>
      </c>
    </row>
    <row r="3244" ht="357">
      <c r="A3244" s="1" t="s">
        <v>78</v>
      </c>
      <c r="E3244" s="27" t="s">
        <v>1130</v>
      </c>
    </row>
    <row r="3245" ht="25.5">
      <c r="A3245" s="1" t="s">
        <v>69</v>
      </c>
      <c r="B3245" s="1">
        <v>48</v>
      </c>
      <c r="C3245" s="26" t="s">
        <v>1205</v>
      </c>
      <c r="D3245" t="s">
        <v>71</v>
      </c>
      <c r="E3245" s="27" t="s">
        <v>1206</v>
      </c>
      <c r="F3245" s="28" t="s">
        <v>96</v>
      </c>
      <c r="G3245" s="29">
        <v>1</v>
      </c>
      <c r="H3245" s="28">
        <v>0</v>
      </c>
      <c r="I3245" s="30">
        <f>ROUND(G3245*H3245,P4)</f>
        <v>0</v>
      </c>
      <c r="L3245" s="31">
        <v>0</v>
      </c>
      <c r="M3245" s="24">
        <f>ROUND(G3245*L3245,P4)</f>
        <v>0</v>
      </c>
      <c r="N3245" s="25" t="s">
        <v>406</v>
      </c>
      <c r="O3245" s="32">
        <f>M3245*AA3245</f>
        <v>0</v>
      </c>
      <c r="P3245" s="1">
        <v>3</v>
      </c>
      <c r="AA3245" s="1">
        <f>IF(P3245=1,$O$3,IF(P3245=2,$O$4,$O$5))</f>
        <v>0</v>
      </c>
    </row>
    <row r="3246">
      <c r="A3246" s="1" t="s">
        <v>75</v>
      </c>
      <c r="E3246" s="27" t="s">
        <v>71</v>
      </c>
    </row>
    <row r="3247" ht="63.75">
      <c r="A3247" s="1" t="s">
        <v>76</v>
      </c>
      <c r="E3247" s="33" t="s">
        <v>2176</v>
      </c>
    </row>
    <row r="3248" ht="25.5">
      <c r="A3248" s="1" t="s">
        <v>78</v>
      </c>
      <c r="E3248" s="27" t="s">
        <v>1208</v>
      </c>
    </row>
    <row r="3249">
      <c r="A3249" s="1" t="s">
        <v>66</v>
      </c>
      <c r="C3249" s="22" t="s">
        <v>1922</v>
      </c>
      <c r="E3249" s="23" t="s">
        <v>2177</v>
      </c>
      <c r="L3249" s="24">
        <f>SUMIFS(L3250:L3253,A3250:A3253,"P")</f>
        <v>0</v>
      </c>
      <c r="M3249" s="24">
        <f>SUMIFS(M3250:M3253,A3250:A3253,"P")</f>
        <v>0</v>
      </c>
      <c r="N3249" s="25"/>
    </row>
    <row r="3250">
      <c r="A3250" s="1" t="s">
        <v>69</v>
      </c>
      <c r="B3250" s="1">
        <v>49</v>
      </c>
      <c r="C3250" s="26" t="s">
        <v>2178</v>
      </c>
      <c r="D3250" t="s">
        <v>71</v>
      </c>
      <c r="E3250" s="27" t="s">
        <v>2179</v>
      </c>
      <c r="F3250" s="28" t="s">
        <v>85</v>
      </c>
      <c r="G3250" s="29">
        <v>60</v>
      </c>
      <c r="H3250" s="28">
        <v>0</v>
      </c>
      <c r="I3250" s="30">
        <f>ROUND(G3250*H3250,P4)</f>
        <v>0</v>
      </c>
      <c r="L3250" s="31">
        <v>0</v>
      </c>
      <c r="M3250" s="24">
        <f>ROUND(G3250*L3250,P4)</f>
        <v>0</v>
      </c>
      <c r="N3250" s="25" t="s">
        <v>328</v>
      </c>
      <c r="O3250" s="32">
        <f>M3250*AA3250</f>
        <v>0</v>
      </c>
      <c r="P3250" s="1">
        <v>3</v>
      </c>
      <c r="AA3250" s="1">
        <f>IF(P3250=1,$O$3,IF(P3250=2,$O$4,$O$5))</f>
        <v>0</v>
      </c>
    </row>
    <row r="3251">
      <c r="A3251" s="1" t="s">
        <v>75</v>
      </c>
      <c r="E3251" s="27" t="s">
        <v>71</v>
      </c>
    </row>
    <row r="3252" ht="63.75">
      <c r="A3252" s="1" t="s">
        <v>76</v>
      </c>
      <c r="E3252" s="33" t="s">
        <v>2180</v>
      </c>
    </row>
    <row r="3253" ht="76.5">
      <c r="A3253" s="1" t="s">
        <v>78</v>
      </c>
      <c r="E3253" s="27" t="s">
        <v>2181</v>
      </c>
    </row>
    <row r="3254">
      <c r="A3254" s="1" t="s">
        <v>66</v>
      </c>
      <c r="C3254" s="22" t="s">
        <v>2182</v>
      </c>
      <c r="E3254" s="23" t="s">
        <v>2183</v>
      </c>
      <c r="L3254" s="24">
        <f>SUMIFS(L3255:L3262,A3255:A3262,"P")</f>
        <v>0</v>
      </c>
      <c r="M3254" s="24">
        <f>SUMIFS(M3255:M3262,A3255:A3262,"P")</f>
        <v>0</v>
      </c>
      <c r="N3254" s="25"/>
    </row>
    <row r="3255">
      <c r="A3255" s="1" t="s">
        <v>69</v>
      </c>
      <c r="B3255" s="1">
        <v>50</v>
      </c>
      <c r="C3255" s="26" t="s">
        <v>2184</v>
      </c>
      <c r="D3255" t="s">
        <v>71</v>
      </c>
      <c r="E3255" s="27" t="s">
        <v>2185</v>
      </c>
      <c r="F3255" s="28" t="s">
        <v>85</v>
      </c>
      <c r="G3255" s="29">
        <v>1848</v>
      </c>
      <c r="H3255" s="28">
        <v>0</v>
      </c>
      <c r="I3255" s="30">
        <f>ROUND(G3255*H3255,P4)</f>
        <v>0</v>
      </c>
      <c r="L3255" s="31">
        <v>0</v>
      </c>
      <c r="M3255" s="24">
        <f>ROUND(G3255*L3255,P4)</f>
        <v>0</v>
      </c>
      <c r="N3255" s="25" t="s">
        <v>328</v>
      </c>
      <c r="O3255" s="32">
        <f>M3255*AA3255</f>
        <v>0</v>
      </c>
      <c r="P3255" s="1">
        <v>3</v>
      </c>
      <c r="AA3255" s="1">
        <f>IF(P3255=1,$O$3,IF(P3255=2,$O$4,$O$5))</f>
        <v>0</v>
      </c>
    </row>
    <row r="3256">
      <c r="A3256" s="1" t="s">
        <v>75</v>
      </c>
      <c r="E3256" s="27" t="s">
        <v>71</v>
      </c>
    </row>
    <row r="3257" ht="51">
      <c r="A3257" s="1" t="s">
        <v>76</v>
      </c>
      <c r="E3257" s="33" t="s">
        <v>2186</v>
      </c>
    </row>
    <row r="3258" ht="76.5">
      <c r="A3258" s="1" t="s">
        <v>78</v>
      </c>
      <c r="E3258" s="27" t="s">
        <v>2187</v>
      </c>
    </row>
    <row r="3259">
      <c r="A3259" s="1" t="s">
        <v>69</v>
      </c>
      <c r="B3259" s="1">
        <v>51</v>
      </c>
      <c r="C3259" s="26" t="s">
        <v>2188</v>
      </c>
      <c r="D3259" t="s">
        <v>71</v>
      </c>
      <c r="E3259" s="27" t="s">
        <v>2189</v>
      </c>
      <c r="F3259" s="28" t="s">
        <v>85</v>
      </c>
      <c r="G3259" s="29">
        <v>462</v>
      </c>
      <c r="H3259" s="28">
        <v>0</v>
      </c>
      <c r="I3259" s="30">
        <f>ROUND(G3259*H3259,P4)</f>
        <v>0</v>
      </c>
      <c r="L3259" s="31">
        <v>0</v>
      </c>
      <c r="M3259" s="24">
        <f>ROUND(G3259*L3259,P4)</f>
        <v>0</v>
      </c>
      <c r="N3259" s="25" t="s">
        <v>328</v>
      </c>
      <c r="O3259" s="32">
        <f>M3259*AA3259</f>
        <v>0</v>
      </c>
      <c r="P3259" s="1">
        <v>3</v>
      </c>
      <c r="AA3259" s="1">
        <f>IF(P3259=1,$O$3,IF(P3259=2,$O$4,$O$5))</f>
        <v>0</v>
      </c>
    </row>
    <row r="3260">
      <c r="A3260" s="1" t="s">
        <v>75</v>
      </c>
      <c r="E3260" s="27" t="s">
        <v>71</v>
      </c>
    </row>
    <row r="3261" ht="51">
      <c r="A3261" s="1" t="s">
        <v>76</v>
      </c>
      <c r="E3261" s="33" t="s">
        <v>2190</v>
      </c>
    </row>
    <row r="3262" ht="38.25">
      <c r="A3262" s="1" t="s">
        <v>78</v>
      </c>
      <c r="E3262" s="27" t="s">
        <v>2191</v>
      </c>
    </row>
    <row r="3263">
      <c r="A3263" s="1" t="s">
        <v>66</v>
      </c>
      <c r="C3263" s="22" t="s">
        <v>886</v>
      </c>
      <c r="E3263" s="23" t="s">
        <v>887</v>
      </c>
      <c r="L3263" s="24">
        <f>SUMIFS(L3264:L3283,A3264:A3283,"P")</f>
        <v>0</v>
      </c>
      <c r="M3263" s="24">
        <f>SUMIFS(M3264:M3283,A3264:A3283,"P")</f>
        <v>0</v>
      </c>
      <c r="N3263" s="25"/>
    </row>
    <row r="3264">
      <c r="A3264" s="1" t="s">
        <v>69</v>
      </c>
      <c r="B3264" s="1">
        <v>52</v>
      </c>
      <c r="C3264" s="26" t="s">
        <v>2192</v>
      </c>
      <c r="D3264" t="s">
        <v>71</v>
      </c>
      <c r="E3264" s="27" t="s">
        <v>2193</v>
      </c>
      <c r="F3264" s="28" t="s">
        <v>85</v>
      </c>
      <c r="G3264" s="29">
        <v>16</v>
      </c>
      <c r="H3264" s="28">
        <v>0</v>
      </c>
      <c r="I3264" s="30">
        <f>ROUND(G3264*H3264,P4)</f>
        <v>0</v>
      </c>
      <c r="L3264" s="31">
        <v>0</v>
      </c>
      <c r="M3264" s="24">
        <f>ROUND(G3264*L3264,P4)</f>
        <v>0</v>
      </c>
      <c r="N3264" s="25" t="s">
        <v>328</v>
      </c>
      <c r="O3264" s="32">
        <f>M3264*AA3264</f>
        <v>0</v>
      </c>
      <c r="P3264" s="1">
        <v>3</v>
      </c>
      <c r="AA3264" s="1">
        <f>IF(P3264=1,$O$3,IF(P3264=2,$O$4,$O$5))</f>
        <v>0</v>
      </c>
    </row>
    <row r="3265">
      <c r="A3265" s="1" t="s">
        <v>75</v>
      </c>
      <c r="E3265" s="27" t="s">
        <v>71</v>
      </c>
    </row>
    <row r="3266" ht="76.5">
      <c r="A3266" s="1" t="s">
        <v>76</v>
      </c>
      <c r="E3266" s="33" t="s">
        <v>2194</v>
      </c>
    </row>
    <row r="3267" ht="178.5">
      <c r="A3267" s="1" t="s">
        <v>78</v>
      </c>
      <c r="E3267" s="27" t="s">
        <v>2195</v>
      </c>
    </row>
    <row r="3268" ht="25.5">
      <c r="A3268" s="1" t="s">
        <v>69</v>
      </c>
      <c r="B3268" s="1">
        <v>53</v>
      </c>
      <c r="C3268" s="26" t="s">
        <v>900</v>
      </c>
      <c r="D3268" t="s">
        <v>71</v>
      </c>
      <c r="E3268" s="27" t="s">
        <v>901</v>
      </c>
      <c r="F3268" s="28" t="s">
        <v>85</v>
      </c>
      <c r="G3268" s="29">
        <v>462</v>
      </c>
      <c r="H3268" s="28">
        <v>0</v>
      </c>
      <c r="I3268" s="30">
        <f>ROUND(G3268*H3268,P4)</f>
        <v>0</v>
      </c>
      <c r="L3268" s="31">
        <v>0</v>
      </c>
      <c r="M3268" s="24">
        <f>ROUND(G3268*L3268,P4)</f>
        <v>0</v>
      </c>
      <c r="N3268" s="25" t="s">
        <v>328</v>
      </c>
      <c r="O3268" s="32">
        <f>M3268*AA3268</f>
        <v>0</v>
      </c>
      <c r="P3268" s="1">
        <v>3</v>
      </c>
      <c r="AA3268" s="1">
        <f>IF(P3268=1,$O$3,IF(P3268=2,$O$4,$O$5))</f>
        <v>0</v>
      </c>
    </row>
    <row r="3269">
      <c r="A3269" s="1" t="s">
        <v>75</v>
      </c>
      <c r="E3269" s="27" t="s">
        <v>71</v>
      </c>
    </row>
    <row r="3270" ht="51">
      <c r="A3270" s="1" t="s">
        <v>76</v>
      </c>
      <c r="E3270" s="33" t="s">
        <v>2196</v>
      </c>
    </row>
    <row r="3271" ht="191.25">
      <c r="A3271" s="1" t="s">
        <v>78</v>
      </c>
      <c r="E3271" s="27" t="s">
        <v>903</v>
      </c>
    </row>
    <row r="3272" ht="25.5">
      <c r="A3272" s="1" t="s">
        <v>69</v>
      </c>
      <c r="B3272" s="1">
        <v>54</v>
      </c>
      <c r="C3272" s="26" t="s">
        <v>2197</v>
      </c>
      <c r="D3272" t="s">
        <v>71</v>
      </c>
      <c r="E3272" s="27" t="s">
        <v>2198</v>
      </c>
      <c r="F3272" s="28" t="s">
        <v>85</v>
      </c>
      <c r="G3272" s="29">
        <v>300</v>
      </c>
      <c r="H3272" s="28">
        <v>0</v>
      </c>
      <c r="I3272" s="30">
        <f>ROUND(G3272*H3272,P4)</f>
        <v>0</v>
      </c>
      <c r="L3272" s="31">
        <v>0</v>
      </c>
      <c r="M3272" s="24">
        <f>ROUND(G3272*L3272,P4)</f>
        <v>0</v>
      </c>
      <c r="N3272" s="25" t="s">
        <v>328</v>
      </c>
      <c r="O3272" s="32">
        <f>M3272*AA3272</f>
        <v>0</v>
      </c>
      <c r="P3272" s="1">
        <v>3</v>
      </c>
      <c r="AA3272" s="1">
        <f>IF(P3272=1,$O$3,IF(P3272=2,$O$4,$O$5))</f>
        <v>0</v>
      </c>
    </row>
    <row r="3273">
      <c r="A3273" s="1" t="s">
        <v>75</v>
      </c>
      <c r="E3273" s="27" t="s">
        <v>71</v>
      </c>
    </row>
    <row r="3274" ht="51">
      <c r="A3274" s="1" t="s">
        <v>76</v>
      </c>
      <c r="E3274" s="33" t="s">
        <v>2199</v>
      </c>
    </row>
    <row r="3275" ht="204">
      <c r="A3275" s="1" t="s">
        <v>78</v>
      </c>
      <c r="E3275" s="27" t="s">
        <v>2200</v>
      </c>
    </row>
    <row r="3276" ht="38.25">
      <c r="A3276" s="1" t="s">
        <v>69</v>
      </c>
      <c r="B3276" s="1">
        <v>55</v>
      </c>
      <c r="C3276" s="26" t="s">
        <v>999</v>
      </c>
      <c r="D3276" t="s">
        <v>71</v>
      </c>
      <c r="E3276" s="27" t="s">
        <v>1000</v>
      </c>
      <c r="F3276" s="28" t="s">
        <v>85</v>
      </c>
      <c r="G3276" s="29">
        <v>100</v>
      </c>
      <c r="H3276" s="28">
        <v>0</v>
      </c>
      <c r="I3276" s="30">
        <f>ROUND(G3276*H3276,P4)</f>
        <v>0</v>
      </c>
      <c r="L3276" s="31">
        <v>0</v>
      </c>
      <c r="M3276" s="24">
        <f>ROUND(G3276*L3276,P4)</f>
        <v>0</v>
      </c>
      <c r="N3276" s="25" t="s">
        <v>328</v>
      </c>
      <c r="O3276" s="32">
        <f>M3276*AA3276</f>
        <v>0</v>
      </c>
      <c r="P3276" s="1">
        <v>3</v>
      </c>
      <c r="AA3276" s="1">
        <f>IF(P3276=1,$O$3,IF(P3276=2,$O$4,$O$5))</f>
        <v>0</v>
      </c>
    </row>
    <row r="3277">
      <c r="A3277" s="1" t="s">
        <v>75</v>
      </c>
      <c r="E3277" s="27" t="s">
        <v>71</v>
      </c>
    </row>
    <row r="3278" ht="63.75">
      <c r="A3278" s="1" t="s">
        <v>76</v>
      </c>
      <c r="E3278" s="33" t="s">
        <v>2201</v>
      </c>
    </row>
    <row r="3279" ht="216.75">
      <c r="A3279" s="1" t="s">
        <v>78</v>
      </c>
      <c r="E3279" s="27" t="s">
        <v>1002</v>
      </c>
    </row>
    <row r="3280">
      <c r="A3280" s="1" t="s">
        <v>69</v>
      </c>
      <c r="B3280" s="1">
        <v>56</v>
      </c>
      <c r="C3280" s="26" t="s">
        <v>1221</v>
      </c>
      <c r="D3280" t="s">
        <v>71</v>
      </c>
      <c r="E3280" s="27" t="s">
        <v>1222</v>
      </c>
      <c r="F3280" s="28" t="s">
        <v>73</v>
      </c>
      <c r="G3280" s="29">
        <v>58.636000000000003</v>
      </c>
      <c r="H3280" s="28">
        <v>0</v>
      </c>
      <c r="I3280" s="30">
        <f>ROUND(G3280*H3280,P4)</f>
        <v>0</v>
      </c>
      <c r="L3280" s="31">
        <v>0</v>
      </c>
      <c r="M3280" s="24">
        <f>ROUND(G3280*L3280,P4)</f>
        <v>0</v>
      </c>
      <c r="N3280" s="25" t="s">
        <v>328</v>
      </c>
      <c r="O3280" s="32">
        <f>M3280*AA3280</f>
        <v>0</v>
      </c>
      <c r="P3280" s="1">
        <v>3</v>
      </c>
      <c r="AA3280" s="1">
        <f>IF(P3280=1,$O$3,IF(P3280=2,$O$4,$O$5))</f>
        <v>0</v>
      </c>
    </row>
    <row r="3281">
      <c r="A3281" s="1" t="s">
        <v>75</v>
      </c>
      <c r="E3281" s="27" t="s">
        <v>71</v>
      </c>
    </row>
    <row r="3282" ht="76.5">
      <c r="A3282" s="1" t="s">
        <v>76</v>
      </c>
      <c r="E3282" s="33" t="s">
        <v>2202</v>
      </c>
    </row>
    <row r="3283" ht="102">
      <c r="A3283" s="1" t="s">
        <v>78</v>
      </c>
      <c r="E3283" s="27" t="s">
        <v>1224</v>
      </c>
    </row>
    <row r="3284">
      <c r="A3284" s="1" t="s">
        <v>66</v>
      </c>
      <c r="C3284" s="22" t="s">
        <v>314</v>
      </c>
      <c r="E3284" s="23" t="s">
        <v>315</v>
      </c>
      <c r="L3284" s="24">
        <f>SUMIFS(L3285:L3312,A3285:A3312,"P")</f>
        <v>0</v>
      </c>
      <c r="M3284" s="24">
        <f>SUMIFS(M3285:M3312,A3285:A3312,"P")</f>
        <v>0</v>
      </c>
      <c r="N3284" s="25"/>
    </row>
    <row r="3285" ht="38.25">
      <c r="A3285" s="1" t="s">
        <v>69</v>
      </c>
      <c r="B3285" s="1">
        <v>57</v>
      </c>
      <c r="C3285" s="26" t="s">
        <v>316</v>
      </c>
      <c r="D3285" t="s">
        <v>317</v>
      </c>
      <c r="E3285" s="27" t="s">
        <v>1229</v>
      </c>
      <c r="F3285" s="28" t="s">
        <v>319</v>
      </c>
      <c r="G3285" s="29">
        <v>3878.0500000000002</v>
      </c>
      <c r="H3285" s="28">
        <v>0</v>
      </c>
      <c r="I3285" s="30">
        <f>ROUND(G3285*H3285,P4)</f>
        <v>0</v>
      </c>
      <c r="L3285" s="31">
        <v>0</v>
      </c>
      <c r="M3285" s="24">
        <f>ROUND(G3285*L3285,P4)</f>
        <v>0</v>
      </c>
      <c r="N3285" s="25" t="s">
        <v>406</v>
      </c>
      <c r="O3285" s="32">
        <f>M3285*AA3285</f>
        <v>0</v>
      </c>
      <c r="P3285" s="1">
        <v>3</v>
      </c>
      <c r="AA3285" s="1">
        <f>IF(P3285=1,$O$3,IF(P3285=2,$O$4,$O$5))</f>
        <v>0</v>
      </c>
    </row>
    <row r="3286">
      <c r="A3286" s="1" t="s">
        <v>75</v>
      </c>
      <c r="E3286" s="27" t="s">
        <v>320</v>
      </c>
    </row>
    <row r="3287" ht="89.25">
      <c r="A3287" s="1" t="s">
        <v>76</v>
      </c>
      <c r="E3287" s="33" t="s">
        <v>2203</v>
      </c>
    </row>
    <row r="3288" ht="89.25">
      <c r="A3288" s="1" t="s">
        <v>78</v>
      </c>
      <c r="E3288" s="27" t="s">
        <v>1008</v>
      </c>
    </row>
    <row r="3289" ht="38.25">
      <c r="A3289" s="1" t="s">
        <v>69</v>
      </c>
      <c r="B3289" s="1">
        <v>58</v>
      </c>
      <c r="C3289" s="26" t="s">
        <v>2204</v>
      </c>
      <c r="D3289" t="s">
        <v>2205</v>
      </c>
      <c r="E3289" s="27" t="s">
        <v>2206</v>
      </c>
      <c r="F3289" s="28" t="s">
        <v>319</v>
      </c>
      <c r="G3289" s="29">
        <v>593</v>
      </c>
      <c r="H3289" s="28">
        <v>0</v>
      </c>
      <c r="I3289" s="30">
        <f>ROUND(G3289*H3289,P4)</f>
        <v>0</v>
      </c>
      <c r="L3289" s="31">
        <v>0</v>
      </c>
      <c r="M3289" s="24">
        <f>ROUND(G3289*L3289,P4)</f>
        <v>0</v>
      </c>
      <c r="N3289" s="25" t="s">
        <v>406</v>
      </c>
      <c r="O3289" s="32">
        <f>M3289*AA3289</f>
        <v>0</v>
      </c>
      <c r="P3289" s="1">
        <v>3</v>
      </c>
      <c r="AA3289" s="1">
        <f>IF(P3289=1,$O$3,IF(P3289=2,$O$4,$O$5))</f>
        <v>0</v>
      </c>
    </row>
    <row r="3290">
      <c r="A3290" s="1" t="s">
        <v>75</v>
      </c>
      <c r="E3290" s="27" t="s">
        <v>320</v>
      </c>
    </row>
    <row r="3291" ht="51">
      <c r="A3291" s="1" t="s">
        <v>76</v>
      </c>
      <c r="E3291" s="33" t="s">
        <v>2207</v>
      </c>
    </row>
    <row r="3292" ht="89.25">
      <c r="A3292" s="1" t="s">
        <v>78</v>
      </c>
      <c r="E3292" s="27" t="s">
        <v>1008</v>
      </c>
    </row>
    <row r="3293" ht="38.25">
      <c r="A3293" s="1" t="s">
        <v>69</v>
      </c>
      <c r="B3293" s="1">
        <v>59</v>
      </c>
      <c r="C3293" s="26" t="s">
        <v>1231</v>
      </c>
      <c r="D3293" t="s">
        <v>1232</v>
      </c>
      <c r="E3293" s="27" t="s">
        <v>1233</v>
      </c>
      <c r="F3293" s="28" t="s">
        <v>319</v>
      </c>
      <c r="G3293" s="29">
        <v>129</v>
      </c>
      <c r="H3293" s="28">
        <v>0</v>
      </c>
      <c r="I3293" s="30">
        <f>ROUND(G3293*H3293,P4)</f>
        <v>0</v>
      </c>
      <c r="L3293" s="31">
        <v>0</v>
      </c>
      <c r="M3293" s="24">
        <f>ROUND(G3293*L3293,P4)</f>
        <v>0</v>
      </c>
      <c r="N3293" s="25" t="s">
        <v>406</v>
      </c>
      <c r="O3293" s="32">
        <f>M3293*AA3293</f>
        <v>0</v>
      </c>
      <c r="P3293" s="1">
        <v>3</v>
      </c>
      <c r="AA3293" s="1">
        <f>IF(P3293=1,$O$3,IF(P3293=2,$O$4,$O$5))</f>
        <v>0</v>
      </c>
    </row>
    <row r="3294">
      <c r="A3294" s="1" t="s">
        <v>75</v>
      </c>
      <c r="E3294" s="27" t="s">
        <v>320</v>
      </c>
    </row>
    <row r="3295" ht="76.5">
      <c r="A3295" s="1" t="s">
        <v>76</v>
      </c>
      <c r="E3295" s="33" t="s">
        <v>2208</v>
      </c>
    </row>
    <row r="3296" ht="89.25">
      <c r="A3296" s="1" t="s">
        <v>78</v>
      </c>
      <c r="E3296" s="27" t="s">
        <v>1008</v>
      </c>
    </row>
    <row r="3297" ht="38.25">
      <c r="A3297" s="1" t="s">
        <v>69</v>
      </c>
      <c r="B3297" s="1">
        <v>60</v>
      </c>
      <c r="C3297" s="26" t="s">
        <v>1009</v>
      </c>
      <c r="D3297" t="s">
        <v>1010</v>
      </c>
      <c r="E3297" s="27" t="s">
        <v>1011</v>
      </c>
      <c r="F3297" s="28" t="s">
        <v>319</v>
      </c>
      <c r="G3297" s="29">
        <v>711</v>
      </c>
      <c r="H3297" s="28">
        <v>0</v>
      </c>
      <c r="I3297" s="30">
        <f>ROUND(G3297*H3297,P4)</f>
        <v>0</v>
      </c>
      <c r="L3297" s="31">
        <v>0</v>
      </c>
      <c r="M3297" s="24">
        <f>ROUND(G3297*L3297,P4)</f>
        <v>0</v>
      </c>
      <c r="N3297" s="25" t="s">
        <v>406</v>
      </c>
      <c r="O3297" s="32">
        <f>M3297*AA3297</f>
        <v>0</v>
      </c>
      <c r="P3297" s="1">
        <v>3</v>
      </c>
      <c r="AA3297" s="1">
        <f>IF(P3297=1,$O$3,IF(P3297=2,$O$4,$O$5))</f>
        <v>0</v>
      </c>
    </row>
    <row r="3298">
      <c r="A3298" s="1" t="s">
        <v>75</v>
      </c>
      <c r="E3298" s="27" t="s">
        <v>320</v>
      </c>
    </row>
    <row r="3299" ht="63.75">
      <c r="A3299" s="1" t="s">
        <v>76</v>
      </c>
      <c r="E3299" s="33" t="s">
        <v>2209</v>
      </c>
    </row>
    <row r="3300" ht="89.25">
      <c r="A3300" s="1" t="s">
        <v>78</v>
      </c>
      <c r="E3300" s="27" t="s">
        <v>1008</v>
      </c>
    </row>
    <row r="3301" ht="38.25">
      <c r="A3301" s="1" t="s">
        <v>69</v>
      </c>
      <c r="B3301" s="1">
        <v>61</v>
      </c>
      <c r="C3301" s="26" t="s">
        <v>1013</v>
      </c>
      <c r="D3301" t="s">
        <v>1014</v>
      </c>
      <c r="E3301" s="27" t="s">
        <v>1015</v>
      </c>
      <c r="F3301" s="28" t="s">
        <v>319</v>
      </c>
      <c r="G3301" s="29">
        <v>0.032000000000000001</v>
      </c>
      <c r="H3301" s="28">
        <v>0</v>
      </c>
      <c r="I3301" s="30">
        <f>ROUND(G3301*H3301,P4)</f>
        <v>0</v>
      </c>
      <c r="L3301" s="31">
        <v>0</v>
      </c>
      <c r="M3301" s="24">
        <f>ROUND(G3301*L3301,P4)</f>
        <v>0</v>
      </c>
      <c r="N3301" s="25" t="s">
        <v>406</v>
      </c>
      <c r="O3301" s="32">
        <f>M3301*AA3301</f>
        <v>0</v>
      </c>
      <c r="P3301" s="1">
        <v>3</v>
      </c>
      <c r="AA3301" s="1">
        <f>IF(P3301=1,$O$3,IF(P3301=2,$O$4,$O$5))</f>
        <v>0</v>
      </c>
    </row>
    <row r="3302">
      <c r="A3302" s="1" t="s">
        <v>75</v>
      </c>
      <c r="E3302" s="27" t="s">
        <v>320</v>
      </c>
    </row>
    <row r="3303" ht="51">
      <c r="A3303" s="1" t="s">
        <v>76</v>
      </c>
      <c r="E3303" s="33" t="s">
        <v>2210</v>
      </c>
    </row>
    <row r="3304" ht="89.25">
      <c r="A3304" s="1" t="s">
        <v>78</v>
      </c>
      <c r="E3304" s="27" t="s">
        <v>1008</v>
      </c>
    </row>
    <row r="3305" ht="38.25">
      <c r="A3305" s="1" t="s">
        <v>69</v>
      </c>
      <c r="B3305" s="1">
        <v>62</v>
      </c>
      <c r="C3305" s="26" t="s">
        <v>1017</v>
      </c>
      <c r="D3305" t="s">
        <v>1018</v>
      </c>
      <c r="E3305" s="27" t="s">
        <v>1019</v>
      </c>
      <c r="F3305" s="28" t="s">
        <v>319</v>
      </c>
      <c r="G3305" s="29">
        <v>0.064000000000000001</v>
      </c>
      <c r="H3305" s="28">
        <v>0</v>
      </c>
      <c r="I3305" s="30">
        <f>ROUND(G3305*H3305,P4)</f>
        <v>0</v>
      </c>
      <c r="L3305" s="31">
        <v>0</v>
      </c>
      <c r="M3305" s="24">
        <f>ROUND(G3305*L3305,P4)</f>
        <v>0</v>
      </c>
      <c r="N3305" s="25" t="s">
        <v>406</v>
      </c>
      <c r="O3305" s="32">
        <f>M3305*AA3305</f>
        <v>0</v>
      </c>
      <c r="P3305" s="1">
        <v>3</v>
      </c>
      <c r="AA3305" s="1">
        <f>IF(P3305=1,$O$3,IF(P3305=2,$O$4,$O$5))</f>
        <v>0</v>
      </c>
    </row>
    <row r="3306">
      <c r="A3306" s="1" t="s">
        <v>75</v>
      </c>
      <c r="E3306" s="27" t="s">
        <v>320</v>
      </c>
    </row>
    <row r="3307" ht="51">
      <c r="A3307" s="1" t="s">
        <v>76</v>
      </c>
      <c r="E3307" s="33" t="s">
        <v>2211</v>
      </c>
    </row>
    <row r="3308" ht="89.25">
      <c r="A3308" s="1" t="s">
        <v>78</v>
      </c>
      <c r="E3308" s="27" t="s">
        <v>1008</v>
      </c>
    </row>
    <row r="3309" ht="25.5">
      <c r="A3309" s="1" t="s">
        <v>69</v>
      </c>
      <c r="B3309" s="1">
        <v>63</v>
      </c>
      <c r="C3309" s="26" t="s">
        <v>1033</v>
      </c>
      <c r="D3309" t="s">
        <v>1034</v>
      </c>
      <c r="E3309" s="27" t="s">
        <v>1035</v>
      </c>
      <c r="F3309" s="28" t="s">
        <v>319</v>
      </c>
      <c r="G3309" s="29">
        <v>60</v>
      </c>
      <c r="H3309" s="28">
        <v>0</v>
      </c>
      <c r="I3309" s="30">
        <f>ROUND(G3309*H3309,P4)</f>
        <v>0</v>
      </c>
      <c r="L3309" s="31">
        <v>0</v>
      </c>
      <c r="M3309" s="24">
        <f>ROUND(G3309*L3309,P4)</f>
        <v>0</v>
      </c>
      <c r="N3309" s="25" t="s">
        <v>406</v>
      </c>
      <c r="O3309" s="32">
        <f>M3309*AA3309</f>
        <v>0</v>
      </c>
      <c r="P3309" s="1">
        <v>3</v>
      </c>
      <c r="AA3309" s="1">
        <f>IF(P3309=1,$O$3,IF(P3309=2,$O$4,$O$5))</f>
        <v>0</v>
      </c>
    </row>
    <row r="3310">
      <c r="A3310" s="1" t="s">
        <v>75</v>
      </c>
      <c r="E3310" s="27" t="s">
        <v>320</v>
      </c>
    </row>
    <row r="3311" ht="89.25">
      <c r="A3311" s="1" t="s">
        <v>76</v>
      </c>
      <c r="E3311" s="33" t="s">
        <v>2212</v>
      </c>
    </row>
    <row r="3312" ht="89.25">
      <c r="A3312" s="1" t="s">
        <v>78</v>
      </c>
      <c r="E3312" s="27" t="s">
        <v>1008</v>
      </c>
    </row>
    <row r="3313">
      <c r="A3313" s="1" t="s">
        <v>60</v>
      </c>
      <c r="C3313" s="22" t="s">
        <v>2213</v>
      </c>
      <c r="E3313" s="23" t="s">
        <v>2214</v>
      </c>
      <c r="L3313" s="24">
        <f>L3314+L3960+L4267+L4725+L5578</f>
        <v>0</v>
      </c>
      <c r="M3313" s="24">
        <f>M3314+M3960+M4267+M4725+M5578</f>
        <v>0</v>
      </c>
      <c r="N3313" s="25"/>
    </row>
    <row r="3314">
      <c r="A3314" s="1" t="s">
        <v>63</v>
      </c>
      <c r="C3314" s="22" t="s">
        <v>2215</v>
      </c>
      <c r="E3314" s="23" t="s">
        <v>2216</v>
      </c>
      <c r="L3314" s="24">
        <f>L3315+L3539+L3659</f>
        <v>0</v>
      </c>
      <c r="M3314" s="24">
        <f>M3315+M3539+M3659</f>
        <v>0</v>
      </c>
      <c r="N3314" s="25"/>
    </row>
    <row r="3315">
      <c r="A3315" s="1" t="s">
        <v>1645</v>
      </c>
      <c r="C3315" s="22" t="s">
        <v>2217</v>
      </c>
      <c r="E3315" s="23" t="s">
        <v>2218</v>
      </c>
      <c r="L3315" s="24">
        <f>L3316+L3365+L3378+L3383+L3520+L3525+L3534</f>
        <v>0</v>
      </c>
      <c r="M3315" s="24">
        <f>M3316+M3365+M3378+M3383+M3520+M3525+M3534</f>
        <v>0</v>
      </c>
      <c r="N3315" s="25"/>
    </row>
    <row r="3316">
      <c r="A3316" s="1" t="s">
        <v>66</v>
      </c>
      <c r="C3316" s="22" t="s">
        <v>67</v>
      </c>
      <c r="E3316" s="23" t="s">
        <v>68</v>
      </c>
      <c r="L3316" s="24">
        <f>SUMIFS(L3317:L3364,A3317:A3364,"P")</f>
        <v>0</v>
      </c>
      <c r="M3316" s="24">
        <f>SUMIFS(M3317:M3364,A3317:A3364,"P")</f>
        <v>0</v>
      </c>
      <c r="N3316" s="25"/>
    </row>
    <row r="3317" ht="25.5">
      <c r="A3317" s="1" t="s">
        <v>69</v>
      </c>
      <c r="B3317" s="1">
        <v>1</v>
      </c>
      <c r="C3317" s="26" t="s">
        <v>2219</v>
      </c>
      <c r="D3317" t="s">
        <v>71</v>
      </c>
      <c r="E3317" s="27" t="s">
        <v>2220</v>
      </c>
      <c r="F3317" s="28" t="s">
        <v>73</v>
      </c>
      <c r="G3317" s="29">
        <v>61.25</v>
      </c>
      <c r="H3317" s="28">
        <v>0</v>
      </c>
      <c r="I3317" s="30">
        <f>ROUND(G3317*H3317,P4)</f>
        <v>0</v>
      </c>
      <c r="L3317" s="31">
        <v>0</v>
      </c>
      <c r="M3317" s="24">
        <f>ROUND(G3317*L3317,P4)</f>
        <v>0</v>
      </c>
      <c r="N3317" s="25" t="s">
        <v>2221</v>
      </c>
      <c r="O3317" s="32">
        <f>M3317*AA3317</f>
        <v>0</v>
      </c>
      <c r="P3317" s="1">
        <v>3</v>
      </c>
      <c r="AA3317" s="1">
        <f>IF(P3317=1,$O$3,IF(P3317=2,$O$4,$O$5))</f>
        <v>0</v>
      </c>
    </row>
    <row r="3318" ht="25.5">
      <c r="A3318" s="1" t="s">
        <v>75</v>
      </c>
      <c r="E3318" s="27" t="s">
        <v>2220</v>
      </c>
    </row>
    <row r="3319" ht="114.75">
      <c r="A3319" s="1" t="s">
        <v>76</v>
      </c>
      <c r="E3319" s="33" t="s">
        <v>2222</v>
      </c>
    </row>
    <row r="3320">
      <c r="A3320" s="1" t="s">
        <v>78</v>
      </c>
      <c r="E3320" s="27" t="s">
        <v>71</v>
      </c>
    </row>
    <row r="3321" ht="25.5">
      <c r="A3321" s="1" t="s">
        <v>69</v>
      </c>
      <c r="B3321" s="1">
        <v>2</v>
      </c>
      <c r="C3321" s="26" t="s">
        <v>2223</v>
      </c>
      <c r="D3321" t="s">
        <v>71</v>
      </c>
      <c r="E3321" s="27" t="s">
        <v>2224</v>
      </c>
      <c r="F3321" s="28" t="s">
        <v>73</v>
      </c>
      <c r="G3321" s="29">
        <v>413.41000000000003</v>
      </c>
      <c r="H3321" s="28">
        <v>0</v>
      </c>
      <c r="I3321" s="30">
        <f>ROUND(G3321*H3321,P4)</f>
        <v>0</v>
      </c>
      <c r="L3321" s="31">
        <v>0</v>
      </c>
      <c r="M3321" s="24">
        <f>ROUND(G3321*L3321,P4)</f>
        <v>0</v>
      </c>
      <c r="N3321" s="25" t="s">
        <v>2221</v>
      </c>
      <c r="O3321" s="32">
        <f>M3321*AA3321</f>
        <v>0</v>
      </c>
      <c r="P3321" s="1">
        <v>3</v>
      </c>
      <c r="AA3321" s="1">
        <f>IF(P3321=1,$O$3,IF(P3321=2,$O$4,$O$5))</f>
        <v>0</v>
      </c>
    </row>
    <row r="3322" ht="25.5">
      <c r="A3322" s="1" t="s">
        <v>75</v>
      </c>
      <c r="E3322" s="27" t="s">
        <v>2225</v>
      </c>
    </row>
    <row r="3323" ht="178.5">
      <c r="A3323" s="1" t="s">
        <v>76</v>
      </c>
      <c r="E3323" s="33" t="s">
        <v>2226</v>
      </c>
    </row>
    <row r="3324">
      <c r="A3324" s="1" t="s">
        <v>78</v>
      </c>
      <c r="E3324" s="27" t="s">
        <v>71</v>
      </c>
    </row>
    <row r="3325" ht="25.5">
      <c r="A3325" s="1" t="s">
        <v>69</v>
      </c>
      <c r="B3325" s="1">
        <v>3</v>
      </c>
      <c r="C3325" s="26" t="s">
        <v>2227</v>
      </c>
      <c r="D3325" t="s">
        <v>71</v>
      </c>
      <c r="E3325" s="27" t="s">
        <v>2228</v>
      </c>
      <c r="F3325" s="28" t="s">
        <v>674</v>
      </c>
      <c r="G3325" s="29">
        <v>583</v>
      </c>
      <c r="H3325" s="28">
        <v>0.00084000000000000003</v>
      </c>
      <c r="I3325" s="30">
        <f>ROUND(G3325*H3325,P4)</f>
        <v>0</v>
      </c>
      <c r="L3325" s="31">
        <v>0</v>
      </c>
      <c r="M3325" s="24">
        <f>ROUND(G3325*L3325,P4)</f>
        <v>0</v>
      </c>
      <c r="N3325" s="25" t="s">
        <v>2221</v>
      </c>
      <c r="O3325" s="32">
        <f>M3325*AA3325</f>
        <v>0</v>
      </c>
      <c r="P3325" s="1">
        <v>3</v>
      </c>
      <c r="AA3325" s="1">
        <f>IF(P3325=1,$O$3,IF(P3325=2,$O$4,$O$5))</f>
        <v>0</v>
      </c>
    </row>
    <row r="3326" ht="25.5">
      <c r="A3326" s="1" t="s">
        <v>75</v>
      </c>
      <c r="E3326" s="27" t="s">
        <v>2228</v>
      </c>
    </row>
    <row r="3327" ht="153">
      <c r="A3327" s="1" t="s">
        <v>76</v>
      </c>
      <c r="E3327" s="33" t="s">
        <v>2229</v>
      </c>
    </row>
    <row r="3328">
      <c r="A3328" s="1" t="s">
        <v>78</v>
      </c>
      <c r="E3328" s="27" t="s">
        <v>71</v>
      </c>
    </row>
    <row r="3329" ht="25.5">
      <c r="A3329" s="1" t="s">
        <v>69</v>
      </c>
      <c r="B3329" s="1">
        <v>4</v>
      </c>
      <c r="C3329" s="26" t="s">
        <v>2230</v>
      </c>
      <c r="D3329" t="s">
        <v>71</v>
      </c>
      <c r="E3329" s="27" t="s">
        <v>2231</v>
      </c>
      <c r="F3329" s="28" t="s">
        <v>674</v>
      </c>
      <c r="G3329" s="29">
        <v>140.80000000000001</v>
      </c>
      <c r="H3329" s="28">
        <v>0.00084999999999999995</v>
      </c>
      <c r="I3329" s="30">
        <f>ROUND(G3329*H3329,P4)</f>
        <v>0</v>
      </c>
      <c r="L3329" s="31">
        <v>0</v>
      </c>
      <c r="M3329" s="24">
        <f>ROUND(G3329*L3329,P4)</f>
        <v>0</v>
      </c>
      <c r="N3329" s="25" t="s">
        <v>2221</v>
      </c>
      <c r="O3329" s="32">
        <f>M3329*AA3329</f>
        <v>0</v>
      </c>
      <c r="P3329" s="1">
        <v>3</v>
      </c>
      <c r="AA3329" s="1">
        <f>IF(P3329=1,$O$3,IF(P3329=2,$O$4,$O$5))</f>
        <v>0</v>
      </c>
    </row>
    <row r="3330" ht="25.5">
      <c r="A3330" s="1" t="s">
        <v>75</v>
      </c>
      <c r="E3330" s="27" t="s">
        <v>2231</v>
      </c>
    </row>
    <row r="3331" ht="63.75">
      <c r="A3331" s="1" t="s">
        <v>76</v>
      </c>
      <c r="E3331" s="33" t="s">
        <v>2232</v>
      </c>
    </row>
    <row r="3332">
      <c r="A3332" s="1" t="s">
        <v>78</v>
      </c>
      <c r="E3332" s="27" t="s">
        <v>71</v>
      </c>
    </row>
    <row r="3333" ht="25.5">
      <c r="A3333" s="1" t="s">
        <v>69</v>
      </c>
      <c r="B3333" s="1">
        <v>5</v>
      </c>
      <c r="C3333" s="26" t="s">
        <v>2233</v>
      </c>
      <c r="D3333" t="s">
        <v>71</v>
      </c>
      <c r="E3333" s="27" t="s">
        <v>2234</v>
      </c>
      <c r="F3333" s="28" t="s">
        <v>674</v>
      </c>
      <c r="G3333" s="29">
        <v>583</v>
      </c>
      <c r="H3333" s="28">
        <v>0</v>
      </c>
      <c r="I3333" s="30">
        <f>ROUND(G3333*H3333,P4)</f>
        <v>0</v>
      </c>
      <c r="L3333" s="31">
        <v>0</v>
      </c>
      <c r="M3333" s="24">
        <f>ROUND(G3333*L3333,P4)</f>
        <v>0</v>
      </c>
      <c r="N3333" s="25" t="s">
        <v>2221</v>
      </c>
      <c r="O3333" s="32">
        <f>M3333*AA3333</f>
        <v>0</v>
      </c>
      <c r="P3333" s="1">
        <v>3</v>
      </c>
      <c r="AA3333" s="1">
        <f>IF(P3333=1,$O$3,IF(P3333=2,$O$4,$O$5))</f>
        <v>0</v>
      </c>
    </row>
    <row r="3334" ht="25.5">
      <c r="A3334" s="1" t="s">
        <v>75</v>
      </c>
      <c r="E3334" s="27" t="s">
        <v>2234</v>
      </c>
    </row>
    <row r="3335">
      <c r="A3335" s="1" t="s">
        <v>76</v>
      </c>
    </row>
    <row r="3336">
      <c r="A3336" s="1" t="s">
        <v>78</v>
      </c>
      <c r="E3336" s="27" t="s">
        <v>71</v>
      </c>
    </row>
    <row r="3337" ht="25.5">
      <c r="A3337" s="1" t="s">
        <v>69</v>
      </c>
      <c r="B3337" s="1">
        <v>6</v>
      </c>
      <c r="C3337" s="26" t="s">
        <v>2235</v>
      </c>
      <c r="D3337" t="s">
        <v>71</v>
      </c>
      <c r="E3337" s="27" t="s">
        <v>2236</v>
      </c>
      <c r="F3337" s="28" t="s">
        <v>674</v>
      </c>
      <c r="G3337" s="29">
        <v>140.80000000000001</v>
      </c>
      <c r="H3337" s="28">
        <v>0</v>
      </c>
      <c r="I3337" s="30">
        <f>ROUND(G3337*H3337,P4)</f>
        <v>0</v>
      </c>
      <c r="L3337" s="31">
        <v>0</v>
      </c>
      <c r="M3337" s="24">
        <f>ROUND(G3337*L3337,P4)</f>
        <v>0</v>
      </c>
      <c r="N3337" s="25" t="s">
        <v>2221</v>
      </c>
      <c r="O3337" s="32">
        <f>M3337*AA3337</f>
        <v>0</v>
      </c>
      <c r="P3337" s="1">
        <v>3</v>
      </c>
      <c r="AA3337" s="1">
        <f>IF(P3337=1,$O$3,IF(P3337=2,$O$4,$O$5))</f>
        <v>0</v>
      </c>
    </row>
    <row r="3338" ht="25.5">
      <c r="A3338" s="1" t="s">
        <v>75</v>
      </c>
      <c r="E3338" s="27" t="s">
        <v>2236</v>
      </c>
    </row>
    <row r="3339">
      <c r="A3339" s="1" t="s">
        <v>76</v>
      </c>
    </row>
    <row r="3340">
      <c r="A3340" s="1" t="s">
        <v>78</v>
      </c>
      <c r="E3340" s="27" t="s">
        <v>71</v>
      </c>
    </row>
    <row r="3341">
      <c r="A3341" s="1" t="s">
        <v>69</v>
      </c>
      <c r="B3341" s="1">
        <v>7</v>
      </c>
      <c r="C3341" s="26" t="s">
        <v>2237</v>
      </c>
      <c r="D3341" t="s">
        <v>71</v>
      </c>
      <c r="E3341" s="27" t="s">
        <v>2238</v>
      </c>
      <c r="F3341" s="28" t="s">
        <v>674</v>
      </c>
      <c r="G3341" s="29">
        <v>98</v>
      </c>
      <c r="H3341" s="28">
        <v>0.00069999999999999999</v>
      </c>
      <c r="I3341" s="30">
        <f>ROUND(G3341*H3341,P4)</f>
        <v>0</v>
      </c>
      <c r="L3341" s="31">
        <v>0</v>
      </c>
      <c r="M3341" s="24">
        <f>ROUND(G3341*L3341,P4)</f>
        <v>0</v>
      </c>
      <c r="N3341" s="25" t="s">
        <v>2221</v>
      </c>
      <c r="O3341" s="32">
        <f>M3341*AA3341</f>
        <v>0</v>
      </c>
      <c r="P3341" s="1">
        <v>3</v>
      </c>
      <c r="AA3341" s="1">
        <f>IF(P3341=1,$O$3,IF(P3341=2,$O$4,$O$5))</f>
        <v>0</v>
      </c>
    </row>
    <row r="3342">
      <c r="A3342" s="1" t="s">
        <v>75</v>
      </c>
      <c r="E3342" s="27" t="s">
        <v>2238</v>
      </c>
    </row>
    <row r="3343" ht="114.75">
      <c r="A3343" s="1" t="s">
        <v>76</v>
      </c>
      <c r="E3343" s="33" t="s">
        <v>2239</v>
      </c>
    </row>
    <row r="3344">
      <c r="A3344" s="1" t="s">
        <v>78</v>
      </c>
      <c r="E3344" s="27" t="s">
        <v>71</v>
      </c>
    </row>
    <row r="3345" ht="25.5">
      <c r="A3345" s="1" t="s">
        <v>69</v>
      </c>
      <c r="B3345" s="1">
        <v>8</v>
      </c>
      <c r="C3345" s="26" t="s">
        <v>2240</v>
      </c>
      <c r="D3345" t="s">
        <v>71</v>
      </c>
      <c r="E3345" s="27" t="s">
        <v>2241</v>
      </c>
      <c r="F3345" s="28" t="s">
        <v>674</v>
      </c>
      <c r="G3345" s="29">
        <v>98</v>
      </c>
      <c r="H3345" s="28">
        <v>0</v>
      </c>
      <c r="I3345" s="30">
        <f>ROUND(G3345*H3345,P4)</f>
        <v>0</v>
      </c>
      <c r="L3345" s="31">
        <v>0</v>
      </c>
      <c r="M3345" s="24">
        <f>ROUND(G3345*L3345,P4)</f>
        <v>0</v>
      </c>
      <c r="N3345" s="25" t="s">
        <v>2221</v>
      </c>
      <c r="O3345" s="32">
        <f>M3345*AA3345</f>
        <v>0</v>
      </c>
      <c r="P3345" s="1">
        <v>3</v>
      </c>
      <c r="AA3345" s="1">
        <f>IF(P3345=1,$O$3,IF(P3345=2,$O$4,$O$5))</f>
        <v>0</v>
      </c>
    </row>
    <row r="3346" ht="25.5">
      <c r="A3346" s="1" t="s">
        <v>75</v>
      </c>
      <c r="E3346" s="27" t="s">
        <v>2241</v>
      </c>
    </row>
    <row r="3347">
      <c r="A3347" s="1" t="s">
        <v>76</v>
      </c>
    </row>
    <row r="3348">
      <c r="A3348" s="1" t="s">
        <v>78</v>
      </c>
      <c r="E3348" s="27" t="s">
        <v>71</v>
      </c>
    </row>
    <row r="3349" ht="25.5">
      <c r="A3349" s="1" t="s">
        <v>69</v>
      </c>
      <c r="B3349" s="1">
        <v>9</v>
      </c>
      <c r="C3349" s="26" t="s">
        <v>2242</v>
      </c>
      <c r="D3349" t="s">
        <v>71</v>
      </c>
      <c r="E3349" s="27" t="s">
        <v>2243</v>
      </c>
      <c r="F3349" s="28" t="s">
        <v>73</v>
      </c>
      <c r="G3349" s="29">
        <v>308.84199999999998</v>
      </c>
      <c r="H3349" s="28">
        <v>0</v>
      </c>
      <c r="I3349" s="30">
        <f>ROUND(G3349*H3349,P4)</f>
        <v>0</v>
      </c>
      <c r="L3349" s="31">
        <v>0</v>
      </c>
      <c r="M3349" s="24">
        <f>ROUND(G3349*L3349,P4)</f>
        <v>0</v>
      </c>
      <c r="N3349" s="25" t="s">
        <v>2221</v>
      </c>
      <c r="O3349" s="32">
        <f>M3349*AA3349</f>
        <v>0</v>
      </c>
      <c r="P3349" s="1">
        <v>3</v>
      </c>
      <c r="AA3349" s="1">
        <f>IF(P3349=1,$O$3,IF(P3349=2,$O$4,$O$5))</f>
        <v>0</v>
      </c>
    </row>
    <row r="3350" ht="25.5">
      <c r="A3350" s="1" t="s">
        <v>75</v>
      </c>
      <c r="E3350" s="27" t="s">
        <v>2243</v>
      </c>
    </row>
    <row r="3351" ht="267.75">
      <c r="A3351" s="1" t="s">
        <v>76</v>
      </c>
      <c r="E3351" s="33" t="s">
        <v>2244</v>
      </c>
    </row>
    <row r="3352">
      <c r="A3352" s="1" t="s">
        <v>78</v>
      </c>
      <c r="E3352" s="27" t="s">
        <v>71</v>
      </c>
    </row>
    <row r="3353" ht="25.5">
      <c r="A3353" s="1" t="s">
        <v>69</v>
      </c>
      <c r="B3353" s="1">
        <v>10</v>
      </c>
      <c r="C3353" s="26" t="s">
        <v>2245</v>
      </c>
      <c r="D3353" t="s">
        <v>71</v>
      </c>
      <c r="E3353" s="27" t="s">
        <v>2246</v>
      </c>
      <c r="F3353" s="28" t="s">
        <v>73</v>
      </c>
      <c r="G3353" s="29">
        <v>132.06999999999999</v>
      </c>
      <c r="H3353" s="28">
        <v>0</v>
      </c>
      <c r="I3353" s="30">
        <f>ROUND(G3353*H3353,P4)</f>
        <v>0</v>
      </c>
      <c r="L3353" s="31">
        <v>0</v>
      </c>
      <c r="M3353" s="24">
        <f>ROUND(G3353*L3353,P4)</f>
        <v>0</v>
      </c>
      <c r="N3353" s="25" t="s">
        <v>2221</v>
      </c>
      <c r="O3353" s="32">
        <f>M3353*AA3353</f>
        <v>0</v>
      </c>
      <c r="P3353" s="1">
        <v>3</v>
      </c>
      <c r="AA3353" s="1">
        <f>IF(P3353=1,$O$3,IF(P3353=2,$O$4,$O$5))</f>
        <v>0</v>
      </c>
    </row>
    <row r="3354" ht="38.25">
      <c r="A3354" s="1" t="s">
        <v>75</v>
      </c>
      <c r="E3354" s="27" t="s">
        <v>2247</v>
      </c>
    </row>
    <row r="3355" ht="178.5">
      <c r="A3355" s="1" t="s">
        <v>76</v>
      </c>
      <c r="E3355" s="33" t="s">
        <v>2248</v>
      </c>
    </row>
    <row r="3356">
      <c r="A3356" s="1" t="s">
        <v>78</v>
      </c>
      <c r="E3356" s="27" t="s">
        <v>71</v>
      </c>
    </row>
    <row r="3357">
      <c r="A3357" s="1" t="s">
        <v>69</v>
      </c>
      <c r="B3357" s="1">
        <v>11</v>
      </c>
      <c r="C3357" s="26" t="s">
        <v>2249</v>
      </c>
      <c r="D3357" t="s">
        <v>71</v>
      </c>
      <c r="E3357" s="27" t="s">
        <v>2250</v>
      </c>
      <c r="F3357" s="28" t="s">
        <v>319</v>
      </c>
      <c r="G3357" s="29">
        <v>264.13999999999999</v>
      </c>
      <c r="H3357" s="28">
        <v>1</v>
      </c>
      <c r="I3357" s="30">
        <f>ROUND(G3357*H3357,P4)</f>
        <v>0</v>
      </c>
      <c r="L3357" s="31">
        <v>0</v>
      </c>
      <c r="M3357" s="24">
        <f>ROUND(G3357*L3357,P4)</f>
        <v>0</v>
      </c>
      <c r="N3357" s="25" t="s">
        <v>2221</v>
      </c>
      <c r="O3357" s="32">
        <f>M3357*AA3357</f>
        <v>0</v>
      </c>
      <c r="P3357" s="1">
        <v>3</v>
      </c>
      <c r="AA3357" s="1">
        <f>IF(P3357=1,$O$3,IF(P3357=2,$O$4,$O$5))</f>
        <v>0</v>
      </c>
    </row>
    <row r="3358">
      <c r="A3358" s="1" t="s">
        <v>75</v>
      </c>
      <c r="E3358" s="27" t="s">
        <v>2250</v>
      </c>
    </row>
    <row r="3359">
      <c r="A3359" s="1" t="s">
        <v>76</v>
      </c>
    </row>
    <row r="3360">
      <c r="A3360" s="1" t="s">
        <v>78</v>
      </c>
      <c r="E3360" s="27" t="s">
        <v>71</v>
      </c>
    </row>
    <row r="3361">
      <c r="A3361" s="1" t="s">
        <v>69</v>
      </c>
      <c r="B3361" s="1">
        <v>12</v>
      </c>
      <c r="C3361" s="26" t="s">
        <v>2251</v>
      </c>
      <c r="D3361" t="s">
        <v>71</v>
      </c>
      <c r="E3361" s="27" t="s">
        <v>2252</v>
      </c>
      <c r="F3361" s="28" t="s">
        <v>319</v>
      </c>
      <c r="G3361" s="29">
        <v>617.68399999999997</v>
      </c>
      <c r="H3361" s="28">
        <v>1</v>
      </c>
      <c r="I3361" s="30">
        <f>ROUND(G3361*H3361,P4)</f>
        <v>0</v>
      </c>
      <c r="L3361" s="31">
        <v>0</v>
      </c>
      <c r="M3361" s="24">
        <f>ROUND(G3361*L3361,P4)</f>
        <v>0</v>
      </c>
      <c r="N3361" s="25" t="s">
        <v>2221</v>
      </c>
      <c r="O3361" s="32">
        <f>M3361*AA3361</f>
        <v>0</v>
      </c>
      <c r="P3361" s="1">
        <v>3</v>
      </c>
      <c r="AA3361" s="1">
        <f>IF(P3361=1,$O$3,IF(P3361=2,$O$4,$O$5))</f>
        <v>0</v>
      </c>
    </row>
    <row r="3362">
      <c r="A3362" s="1" t="s">
        <v>75</v>
      </c>
      <c r="E3362" s="27" t="s">
        <v>2252</v>
      </c>
    </row>
    <row r="3363">
      <c r="A3363" s="1" t="s">
        <v>76</v>
      </c>
    </row>
    <row r="3364">
      <c r="A3364" s="1" t="s">
        <v>78</v>
      </c>
      <c r="E3364" s="27" t="s">
        <v>71</v>
      </c>
    </row>
    <row r="3365">
      <c r="A3365" s="1" t="s">
        <v>66</v>
      </c>
      <c r="C3365" s="22" t="s">
        <v>1115</v>
      </c>
      <c r="E3365" s="23" t="s">
        <v>1116</v>
      </c>
      <c r="L3365" s="24">
        <f>SUMIFS(L3366:L3377,A3366:A3377,"P")</f>
        <v>0</v>
      </c>
      <c r="M3365" s="24">
        <f>SUMIFS(M3366:M3377,A3366:A3377,"P")</f>
        <v>0</v>
      </c>
      <c r="N3365" s="25"/>
    </row>
    <row r="3366" ht="25.5">
      <c r="A3366" s="1" t="s">
        <v>69</v>
      </c>
      <c r="B3366" s="1">
        <v>13</v>
      </c>
      <c r="C3366" s="26" t="s">
        <v>2253</v>
      </c>
      <c r="D3366" t="s">
        <v>71</v>
      </c>
      <c r="E3366" s="27" t="s">
        <v>2254</v>
      </c>
      <c r="F3366" s="28" t="s">
        <v>85</v>
      </c>
      <c r="G3366" s="29">
        <v>199</v>
      </c>
      <c r="H3366" s="28">
        <v>0.20477000000000001</v>
      </c>
      <c r="I3366" s="30">
        <f>ROUND(G3366*H3366,P4)</f>
        <v>0</v>
      </c>
      <c r="L3366" s="31">
        <v>0</v>
      </c>
      <c r="M3366" s="24">
        <f>ROUND(G3366*L3366,P4)</f>
        <v>0</v>
      </c>
      <c r="N3366" s="25" t="s">
        <v>2221</v>
      </c>
      <c r="O3366" s="32">
        <f>M3366*AA3366</f>
        <v>0</v>
      </c>
      <c r="P3366" s="1">
        <v>3</v>
      </c>
      <c r="AA3366" s="1">
        <f>IF(P3366=1,$O$3,IF(P3366=2,$O$4,$O$5))</f>
        <v>0</v>
      </c>
    </row>
    <row r="3367" ht="38.25">
      <c r="A3367" s="1" t="s">
        <v>75</v>
      </c>
      <c r="E3367" s="27" t="s">
        <v>2255</v>
      </c>
    </row>
    <row r="3368" ht="178.5">
      <c r="A3368" s="1" t="s">
        <v>76</v>
      </c>
      <c r="E3368" s="33" t="s">
        <v>2256</v>
      </c>
    </row>
    <row r="3369">
      <c r="A3369" s="1" t="s">
        <v>78</v>
      </c>
      <c r="E3369" s="27" t="s">
        <v>71</v>
      </c>
    </row>
    <row r="3370" ht="25.5">
      <c r="A3370" s="1" t="s">
        <v>69</v>
      </c>
      <c r="B3370" s="1">
        <v>14</v>
      </c>
      <c r="C3370" s="26" t="s">
        <v>2257</v>
      </c>
      <c r="D3370" t="s">
        <v>71</v>
      </c>
      <c r="E3370" s="27" t="s">
        <v>2258</v>
      </c>
      <c r="F3370" s="28" t="s">
        <v>73</v>
      </c>
      <c r="G3370" s="29">
        <v>2.1680000000000001</v>
      </c>
      <c r="H3370" s="28">
        <v>1.98</v>
      </c>
      <c r="I3370" s="30">
        <f>ROUND(G3370*H3370,P4)</f>
        <v>0</v>
      </c>
      <c r="L3370" s="31">
        <v>0</v>
      </c>
      <c r="M3370" s="24">
        <f>ROUND(G3370*L3370,P4)</f>
        <v>0</v>
      </c>
      <c r="N3370" s="25" t="s">
        <v>2221</v>
      </c>
      <c r="O3370" s="32">
        <f>M3370*AA3370</f>
        <v>0</v>
      </c>
      <c r="P3370" s="1">
        <v>3</v>
      </c>
      <c r="AA3370" s="1">
        <f>IF(P3370=1,$O$3,IF(P3370=2,$O$4,$O$5))</f>
        <v>0</v>
      </c>
    </row>
    <row r="3371" ht="25.5">
      <c r="A3371" s="1" t="s">
        <v>75</v>
      </c>
      <c r="E3371" s="27" t="s">
        <v>2258</v>
      </c>
    </row>
    <row r="3372" ht="76.5">
      <c r="A3372" s="1" t="s">
        <v>76</v>
      </c>
      <c r="E3372" s="33" t="s">
        <v>2259</v>
      </c>
    </row>
    <row r="3373">
      <c r="A3373" s="1" t="s">
        <v>78</v>
      </c>
      <c r="E3373" s="27" t="s">
        <v>71</v>
      </c>
    </row>
    <row r="3374">
      <c r="A3374" s="1" t="s">
        <v>69</v>
      </c>
      <c r="B3374" s="1">
        <v>15</v>
      </c>
      <c r="C3374" s="26" t="s">
        <v>2260</v>
      </c>
      <c r="D3374" t="s">
        <v>71</v>
      </c>
      <c r="E3374" s="27" t="s">
        <v>2261</v>
      </c>
      <c r="F3374" s="28" t="s">
        <v>73</v>
      </c>
      <c r="G3374" s="29">
        <v>1.125</v>
      </c>
      <c r="H3374" s="28">
        <v>2.3010199999999998</v>
      </c>
      <c r="I3374" s="30">
        <f>ROUND(G3374*H3374,P4)</f>
        <v>0</v>
      </c>
      <c r="L3374" s="31">
        <v>0</v>
      </c>
      <c r="M3374" s="24">
        <f>ROUND(G3374*L3374,P4)</f>
        <v>0</v>
      </c>
      <c r="N3374" s="25" t="s">
        <v>2221</v>
      </c>
      <c r="O3374" s="32">
        <f>M3374*AA3374</f>
        <v>0</v>
      </c>
      <c r="P3374" s="1">
        <v>3</v>
      </c>
      <c r="AA3374" s="1">
        <f>IF(P3374=1,$O$3,IF(P3374=2,$O$4,$O$5))</f>
        <v>0</v>
      </c>
    </row>
    <row r="3375">
      <c r="A3375" s="1" t="s">
        <v>75</v>
      </c>
      <c r="E3375" s="27" t="s">
        <v>2261</v>
      </c>
    </row>
    <row r="3376" ht="76.5">
      <c r="A3376" s="1" t="s">
        <v>76</v>
      </c>
      <c r="E3376" s="33" t="s">
        <v>2262</v>
      </c>
    </row>
    <row r="3377">
      <c r="A3377" s="1" t="s">
        <v>78</v>
      </c>
      <c r="E3377" s="27" t="s">
        <v>71</v>
      </c>
    </row>
    <row r="3378">
      <c r="A3378" s="1" t="s">
        <v>66</v>
      </c>
      <c r="C3378" s="22" t="s">
        <v>1125</v>
      </c>
      <c r="E3378" s="23" t="s">
        <v>1126</v>
      </c>
      <c r="L3378" s="24">
        <f>SUMIFS(L3379:L3382,A3379:A3382,"P")</f>
        <v>0</v>
      </c>
      <c r="M3378" s="24">
        <f>SUMIFS(M3379:M3382,A3379:A3382,"P")</f>
        <v>0</v>
      </c>
      <c r="N3378" s="25"/>
    </row>
    <row r="3379" ht="25.5">
      <c r="A3379" s="1" t="s">
        <v>69</v>
      </c>
      <c r="B3379" s="1">
        <v>16</v>
      </c>
      <c r="C3379" s="26" t="s">
        <v>2263</v>
      </c>
      <c r="D3379" t="s">
        <v>71</v>
      </c>
      <c r="E3379" s="27" t="s">
        <v>2264</v>
      </c>
      <c r="F3379" s="28" t="s">
        <v>73</v>
      </c>
      <c r="G3379" s="29">
        <v>22.670000000000002</v>
      </c>
      <c r="H3379" s="28">
        <v>0</v>
      </c>
      <c r="I3379" s="30">
        <f>ROUND(G3379*H3379,P4)</f>
        <v>0</v>
      </c>
      <c r="L3379" s="31">
        <v>0</v>
      </c>
      <c r="M3379" s="24">
        <f>ROUND(G3379*L3379,P4)</f>
        <v>0</v>
      </c>
      <c r="N3379" s="25" t="s">
        <v>2221</v>
      </c>
      <c r="O3379" s="32">
        <f>M3379*AA3379</f>
        <v>0</v>
      </c>
      <c r="P3379" s="1">
        <v>3</v>
      </c>
      <c r="AA3379" s="1">
        <f>IF(P3379=1,$O$3,IF(P3379=2,$O$4,$O$5))</f>
        <v>0</v>
      </c>
    </row>
    <row r="3380" ht="25.5">
      <c r="A3380" s="1" t="s">
        <v>75</v>
      </c>
      <c r="E3380" s="27" t="s">
        <v>2264</v>
      </c>
    </row>
    <row r="3381" ht="178.5">
      <c r="A3381" s="1" t="s">
        <v>76</v>
      </c>
      <c r="E3381" s="33" t="s">
        <v>2265</v>
      </c>
    </row>
    <row r="3382">
      <c r="A3382" s="1" t="s">
        <v>78</v>
      </c>
      <c r="E3382" s="27" t="s">
        <v>71</v>
      </c>
    </row>
    <row r="3383">
      <c r="A3383" s="1" t="s">
        <v>66</v>
      </c>
      <c r="C3383" s="22" t="s">
        <v>302</v>
      </c>
      <c r="E3383" s="23" t="s">
        <v>1177</v>
      </c>
      <c r="L3383" s="24">
        <f>SUMIFS(L3384:L3519,A3384:A3519,"P")</f>
        <v>0</v>
      </c>
      <c r="M3383" s="24">
        <f>SUMIFS(M3384:M3519,A3384:A3519,"P")</f>
        <v>0</v>
      </c>
      <c r="N3383" s="25"/>
    </row>
    <row r="3384" ht="25.5">
      <c r="A3384" s="1" t="s">
        <v>69</v>
      </c>
      <c r="B3384" s="1">
        <v>17</v>
      </c>
      <c r="C3384" s="26" t="s">
        <v>2266</v>
      </c>
      <c r="D3384" t="s">
        <v>71</v>
      </c>
      <c r="E3384" s="27" t="s">
        <v>2267</v>
      </c>
      <c r="F3384" s="28" t="s">
        <v>85</v>
      </c>
      <c r="G3384" s="29">
        <v>124.63</v>
      </c>
      <c r="H3384" s="28">
        <v>0.0043099999999999996</v>
      </c>
      <c r="I3384" s="30">
        <f>ROUND(G3384*H3384,P4)</f>
        <v>0</v>
      </c>
      <c r="L3384" s="31">
        <v>0</v>
      </c>
      <c r="M3384" s="24">
        <f>ROUND(G3384*L3384,P4)</f>
        <v>0</v>
      </c>
      <c r="N3384" s="25" t="s">
        <v>2221</v>
      </c>
      <c r="O3384" s="32">
        <f>M3384*AA3384</f>
        <v>0</v>
      </c>
      <c r="P3384" s="1">
        <v>3</v>
      </c>
      <c r="AA3384" s="1">
        <f>IF(P3384=1,$O$3,IF(P3384=2,$O$4,$O$5))</f>
        <v>0</v>
      </c>
    </row>
    <row r="3385" ht="25.5">
      <c r="A3385" s="1" t="s">
        <v>75</v>
      </c>
      <c r="E3385" s="27" t="s">
        <v>2267</v>
      </c>
    </row>
    <row r="3386">
      <c r="A3386" s="1" t="s">
        <v>76</v>
      </c>
    </row>
    <row r="3387">
      <c r="A3387" s="1" t="s">
        <v>78</v>
      </c>
      <c r="E3387" s="27" t="s">
        <v>71</v>
      </c>
    </row>
    <row r="3388">
      <c r="A3388" s="1" t="s">
        <v>69</v>
      </c>
      <c r="B3388" s="1">
        <v>18</v>
      </c>
      <c r="C3388" s="26" t="s">
        <v>2268</v>
      </c>
      <c r="D3388" t="s">
        <v>71</v>
      </c>
      <c r="E3388" s="27" t="s">
        <v>2269</v>
      </c>
      <c r="F3388" s="28" t="s">
        <v>85</v>
      </c>
      <c r="G3388" s="29">
        <v>78.780000000000001</v>
      </c>
      <c r="H3388" s="28">
        <v>0.188</v>
      </c>
      <c r="I3388" s="30">
        <f>ROUND(G3388*H3388,P4)</f>
        <v>0</v>
      </c>
      <c r="L3388" s="31">
        <v>0</v>
      </c>
      <c r="M3388" s="24">
        <f>ROUND(G3388*L3388,P4)</f>
        <v>0</v>
      </c>
      <c r="N3388" s="25" t="s">
        <v>2221</v>
      </c>
      <c r="O3388" s="32">
        <f>M3388*AA3388</f>
        <v>0</v>
      </c>
      <c r="P3388" s="1">
        <v>3</v>
      </c>
      <c r="AA3388" s="1">
        <f>IF(P3388=1,$O$3,IF(P3388=2,$O$4,$O$5))</f>
        <v>0</v>
      </c>
    </row>
    <row r="3389">
      <c r="A3389" s="1" t="s">
        <v>75</v>
      </c>
      <c r="E3389" s="27" t="s">
        <v>2269</v>
      </c>
    </row>
    <row r="3390">
      <c r="A3390" s="1" t="s">
        <v>76</v>
      </c>
    </row>
    <row r="3391">
      <c r="A3391" s="1" t="s">
        <v>78</v>
      </c>
      <c r="E3391" s="27" t="s">
        <v>71</v>
      </c>
    </row>
    <row r="3392">
      <c r="A3392" s="1" t="s">
        <v>69</v>
      </c>
      <c r="B3392" s="1">
        <v>19</v>
      </c>
      <c r="C3392" s="26" t="s">
        <v>2270</v>
      </c>
      <c r="D3392" t="s">
        <v>71</v>
      </c>
      <c r="E3392" s="27" t="s">
        <v>2271</v>
      </c>
      <c r="F3392" s="28" t="s">
        <v>96</v>
      </c>
      <c r="G3392" s="29">
        <v>1</v>
      </c>
      <c r="H3392" s="28">
        <v>0.26200000000000001</v>
      </c>
      <c r="I3392" s="30">
        <f>ROUND(G3392*H3392,P4)</f>
        <v>0</v>
      </c>
      <c r="L3392" s="31">
        <v>0</v>
      </c>
      <c r="M3392" s="24">
        <f>ROUND(G3392*L3392,P4)</f>
        <v>0</v>
      </c>
      <c r="N3392" s="25" t="s">
        <v>2221</v>
      </c>
      <c r="O3392" s="32">
        <f>M3392*AA3392</f>
        <v>0</v>
      </c>
      <c r="P3392" s="1">
        <v>3</v>
      </c>
      <c r="AA3392" s="1">
        <f>IF(P3392=1,$O$3,IF(P3392=2,$O$4,$O$5))</f>
        <v>0</v>
      </c>
    </row>
    <row r="3393">
      <c r="A3393" s="1" t="s">
        <v>75</v>
      </c>
      <c r="E3393" s="27" t="s">
        <v>2271</v>
      </c>
    </row>
    <row r="3394">
      <c r="A3394" s="1" t="s">
        <v>76</v>
      </c>
    </row>
    <row r="3395">
      <c r="A3395" s="1" t="s">
        <v>78</v>
      </c>
      <c r="E3395" s="27" t="s">
        <v>71</v>
      </c>
    </row>
    <row r="3396">
      <c r="A3396" s="1" t="s">
        <v>69</v>
      </c>
      <c r="B3396" s="1">
        <v>20</v>
      </c>
      <c r="C3396" s="26" t="s">
        <v>2272</v>
      </c>
      <c r="D3396" t="s">
        <v>71</v>
      </c>
      <c r="E3396" s="27" t="s">
        <v>2273</v>
      </c>
      <c r="F3396" s="28" t="s">
        <v>96</v>
      </c>
      <c r="G3396" s="29">
        <v>2</v>
      </c>
      <c r="H3396" s="28">
        <v>0.52600000000000002</v>
      </c>
      <c r="I3396" s="30">
        <f>ROUND(G3396*H3396,P4)</f>
        <v>0</v>
      </c>
      <c r="L3396" s="31">
        <v>0</v>
      </c>
      <c r="M3396" s="24">
        <f>ROUND(G3396*L3396,P4)</f>
        <v>0</v>
      </c>
      <c r="N3396" s="25" t="s">
        <v>2221</v>
      </c>
      <c r="O3396" s="32">
        <f>M3396*AA3396</f>
        <v>0</v>
      </c>
      <c r="P3396" s="1">
        <v>3</v>
      </c>
      <c r="AA3396" s="1">
        <f>IF(P3396=1,$O$3,IF(P3396=2,$O$4,$O$5))</f>
        <v>0</v>
      </c>
    </row>
    <row r="3397">
      <c r="A3397" s="1" t="s">
        <v>75</v>
      </c>
      <c r="E3397" s="27" t="s">
        <v>2273</v>
      </c>
    </row>
    <row r="3398">
      <c r="A3398" s="1" t="s">
        <v>76</v>
      </c>
    </row>
    <row r="3399">
      <c r="A3399" s="1" t="s">
        <v>78</v>
      </c>
      <c r="E3399" s="27" t="s">
        <v>71</v>
      </c>
    </row>
    <row r="3400">
      <c r="A3400" s="1" t="s">
        <v>69</v>
      </c>
      <c r="B3400" s="1">
        <v>21</v>
      </c>
      <c r="C3400" s="26" t="s">
        <v>2274</v>
      </c>
      <c r="D3400" t="s">
        <v>71</v>
      </c>
      <c r="E3400" s="27" t="s">
        <v>2275</v>
      </c>
      <c r="F3400" s="28" t="s">
        <v>96</v>
      </c>
      <c r="G3400" s="29">
        <v>2</v>
      </c>
      <c r="H3400" s="28">
        <v>1.0129999999999999</v>
      </c>
      <c r="I3400" s="30">
        <f>ROUND(G3400*H3400,P4)</f>
        <v>0</v>
      </c>
      <c r="L3400" s="31">
        <v>0</v>
      </c>
      <c r="M3400" s="24">
        <f>ROUND(G3400*L3400,P4)</f>
        <v>0</v>
      </c>
      <c r="N3400" s="25" t="s">
        <v>2221</v>
      </c>
      <c r="O3400" s="32">
        <f>M3400*AA3400</f>
        <v>0</v>
      </c>
      <c r="P3400" s="1">
        <v>3</v>
      </c>
      <c r="AA3400" s="1">
        <f>IF(P3400=1,$O$3,IF(P3400=2,$O$4,$O$5))</f>
        <v>0</v>
      </c>
    </row>
    <row r="3401">
      <c r="A3401" s="1" t="s">
        <v>75</v>
      </c>
      <c r="E3401" s="27" t="s">
        <v>2275</v>
      </c>
    </row>
    <row r="3402">
      <c r="A3402" s="1" t="s">
        <v>76</v>
      </c>
    </row>
    <row r="3403">
      <c r="A3403" s="1" t="s">
        <v>78</v>
      </c>
      <c r="E3403" s="27" t="s">
        <v>71</v>
      </c>
    </row>
    <row r="3404">
      <c r="A3404" s="1" t="s">
        <v>69</v>
      </c>
      <c r="B3404" s="1">
        <v>22</v>
      </c>
      <c r="C3404" s="26" t="s">
        <v>2276</v>
      </c>
      <c r="D3404" t="s">
        <v>71</v>
      </c>
      <c r="E3404" s="27" t="s">
        <v>2277</v>
      </c>
      <c r="F3404" s="28" t="s">
        <v>96</v>
      </c>
      <c r="G3404" s="29">
        <v>3</v>
      </c>
      <c r="H3404" s="28">
        <v>0.050999999999999997</v>
      </c>
      <c r="I3404" s="30">
        <f>ROUND(G3404*H3404,P4)</f>
        <v>0</v>
      </c>
      <c r="L3404" s="31">
        <v>0</v>
      </c>
      <c r="M3404" s="24">
        <f>ROUND(G3404*L3404,P4)</f>
        <v>0</v>
      </c>
      <c r="N3404" s="25" t="s">
        <v>2221</v>
      </c>
      <c r="O3404" s="32">
        <f>M3404*AA3404</f>
        <v>0</v>
      </c>
      <c r="P3404" s="1">
        <v>3</v>
      </c>
      <c r="AA3404" s="1">
        <f>IF(P3404=1,$O$3,IF(P3404=2,$O$4,$O$5))</f>
        <v>0</v>
      </c>
    </row>
    <row r="3405">
      <c r="A3405" s="1" t="s">
        <v>75</v>
      </c>
      <c r="E3405" s="27" t="s">
        <v>2277</v>
      </c>
    </row>
    <row r="3406">
      <c r="A3406" s="1" t="s">
        <v>76</v>
      </c>
    </row>
    <row r="3407">
      <c r="A3407" s="1" t="s">
        <v>78</v>
      </c>
      <c r="E3407" s="27" t="s">
        <v>71</v>
      </c>
    </row>
    <row r="3408">
      <c r="A3408" s="1" t="s">
        <v>69</v>
      </c>
      <c r="B3408" s="1">
        <v>23</v>
      </c>
      <c r="C3408" s="26" t="s">
        <v>2278</v>
      </c>
      <c r="D3408" t="s">
        <v>71</v>
      </c>
      <c r="E3408" s="27" t="s">
        <v>2279</v>
      </c>
      <c r="F3408" s="28" t="s">
        <v>96</v>
      </c>
      <c r="G3408" s="29">
        <v>2</v>
      </c>
      <c r="H3408" s="28">
        <v>0.028000000000000001</v>
      </c>
      <c r="I3408" s="30">
        <f>ROUND(G3408*H3408,P4)</f>
        <v>0</v>
      </c>
      <c r="L3408" s="31">
        <v>0</v>
      </c>
      <c r="M3408" s="24">
        <f>ROUND(G3408*L3408,P4)</f>
        <v>0</v>
      </c>
      <c r="N3408" s="25" t="s">
        <v>2221</v>
      </c>
      <c r="O3408" s="32">
        <f>M3408*AA3408</f>
        <v>0</v>
      </c>
      <c r="P3408" s="1">
        <v>3</v>
      </c>
      <c r="AA3408" s="1">
        <f>IF(P3408=1,$O$3,IF(P3408=2,$O$4,$O$5))</f>
        <v>0</v>
      </c>
    </row>
    <row r="3409">
      <c r="A3409" s="1" t="s">
        <v>75</v>
      </c>
      <c r="E3409" s="27" t="s">
        <v>2279</v>
      </c>
    </row>
    <row r="3410">
      <c r="A3410" s="1" t="s">
        <v>76</v>
      </c>
    </row>
    <row r="3411">
      <c r="A3411" s="1" t="s">
        <v>78</v>
      </c>
      <c r="E3411" s="27" t="s">
        <v>71</v>
      </c>
    </row>
    <row r="3412">
      <c r="A3412" s="1" t="s">
        <v>69</v>
      </c>
      <c r="B3412" s="1">
        <v>24</v>
      </c>
      <c r="C3412" s="26" t="s">
        <v>2280</v>
      </c>
      <c r="D3412" t="s">
        <v>71</v>
      </c>
      <c r="E3412" s="27" t="s">
        <v>2281</v>
      </c>
      <c r="F3412" s="28" t="s">
        <v>96</v>
      </c>
      <c r="G3412" s="29">
        <v>2</v>
      </c>
      <c r="H3412" s="28">
        <v>0.068000000000000005</v>
      </c>
      <c r="I3412" s="30">
        <f>ROUND(G3412*H3412,P4)</f>
        <v>0</v>
      </c>
      <c r="L3412" s="31">
        <v>0</v>
      </c>
      <c r="M3412" s="24">
        <f>ROUND(G3412*L3412,P4)</f>
        <v>0</v>
      </c>
      <c r="N3412" s="25" t="s">
        <v>2221</v>
      </c>
      <c r="O3412" s="32">
        <f>M3412*AA3412</f>
        <v>0</v>
      </c>
      <c r="P3412" s="1">
        <v>3</v>
      </c>
      <c r="AA3412" s="1">
        <f>IF(P3412=1,$O$3,IF(P3412=2,$O$4,$O$5))</f>
        <v>0</v>
      </c>
    </row>
    <row r="3413">
      <c r="A3413" s="1" t="s">
        <v>75</v>
      </c>
      <c r="E3413" s="27" t="s">
        <v>2281</v>
      </c>
    </row>
    <row r="3414">
      <c r="A3414" s="1" t="s">
        <v>76</v>
      </c>
    </row>
    <row r="3415">
      <c r="A3415" s="1" t="s">
        <v>78</v>
      </c>
      <c r="E3415" s="27" t="s">
        <v>71</v>
      </c>
    </row>
    <row r="3416">
      <c r="A3416" s="1" t="s">
        <v>69</v>
      </c>
      <c r="B3416" s="1">
        <v>25</v>
      </c>
      <c r="C3416" s="26" t="s">
        <v>2282</v>
      </c>
      <c r="D3416" t="s">
        <v>71</v>
      </c>
      <c r="E3416" s="27" t="s">
        <v>2283</v>
      </c>
      <c r="F3416" s="28" t="s">
        <v>96</v>
      </c>
      <c r="G3416" s="29">
        <v>1</v>
      </c>
      <c r="H3416" s="28">
        <v>0.081000000000000003</v>
      </c>
      <c r="I3416" s="30">
        <f>ROUND(G3416*H3416,P4)</f>
        <v>0</v>
      </c>
      <c r="L3416" s="31">
        <v>0</v>
      </c>
      <c r="M3416" s="24">
        <f>ROUND(G3416*L3416,P4)</f>
        <v>0</v>
      </c>
      <c r="N3416" s="25" t="s">
        <v>2221</v>
      </c>
      <c r="O3416" s="32">
        <f>M3416*AA3416</f>
        <v>0</v>
      </c>
      <c r="P3416" s="1">
        <v>3</v>
      </c>
      <c r="AA3416" s="1">
        <f>IF(P3416=1,$O$3,IF(P3416=2,$O$4,$O$5))</f>
        <v>0</v>
      </c>
    </row>
    <row r="3417">
      <c r="A3417" s="1" t="s">
        <v>75</v>
      </c>
      <c r="E3417" s="27" t="s">
        <v>2283</v>
      </c>
    </row>
    <row r="3418">
      <c r="A3418" s="1" t="s">
        <v>76</v>
      </c>
    </row>
    <row r="3419">
      <c r="A3419" s="1" t="s">
        <v>78</v>
      </c>
      <c r="E3419" s="27" t="s">
        <v>71</v>
      </c>
    </row>
    <row r="3420">
      <c r="A3420" s="1" t="s">
        <v>69</v>
      </c>
      <c r="B3420" s="1">
        <v>26</v>
      </c>
      <c r="C3420" s="26" t="s">
        <v>2284</v>
      </c>
      <c r="D3420" t="s">
        <v>71</v>
      </c>
      <c r="E3420" s="27" t="s">
        <v>2285</v>
      </c>
      <c r="F3420" s="28" t="s">
        <v>96</v>
      </c>
      <c r="G3420" s="29">
        <v>4</v>
      </c>
      <c r="H3420" s="28">
        <v>0.44900000000000001</v>
      </c>
      <c r="I3420" s="30">
        <f>ROUND(G3420*H3420,P4)</f>
        <v>0</v>
      </c>
      <c r="L3420" s="31">
        <v>0</v>
      </c>
      <c r="M3420" s="24">
        <f>ROUND(G3420*L3420,P4)</f>
        <v>0</v>
      </c>
      <c r="N3420" s="25" t="s">
        <v>2221</v>
      </c>
      <c r="O3420" s="32">
        <f>M3420*AA3420</f>
        <v>0</v>
      </c>
      <c r="P3420" s="1">
        <v>3</v>
      </c>
      <c r="AA3420" s="1">
        <f>IF(P3420=1,$O$3,IF(P3420=2,$O$4,$O$5))</f>
        <v>0</v>
      </c>
    </row>
    <row r="3421">
      <c r="A3421" s="1" t="s">
        <v>75</v>
      </c>
      <c r="E3421" s="27" t="s">
        <v>2285</v>
      </c>
    </row>
    <row r="3422">
      <c r="A3422" s="1" t="s">
        <v>76</v>
      </c>
    </row>
    <row r="3423">
      <c r="A3423" s="1" t="s">
        <v>78</v>
      </c>
      <c r="E3423" s="27" t="s">
        <v>71</v>
      </c>
    </row>
    <row r="3424">
      <c r="A3424" s="1" t="s">
        <v>69</v>
      </c>
      <c r="B3424" s="1">
        <v>27</v>
      </c>
      <c r="C3424" s="26" t="s">
        <v>2286</v>
      </c>
      <c r="D3424" t="s">
        <v>71</v>
      </c>
      <c r="E3424" s="27" t="s">
        <v>2287</v>
      </c>
      <c r="F3424" s="28" t="s">
        <v>96</v>
      </c>
      <c r="G3424" s="29">
        <v>2</v>
      </c>
      <c r="H3424" s="28">
        <v>1.6000000000000001</v>
      </c>
      <c r="I3424" s="30">
        <f>ROUND(G3424*H3424,P4)</f>
        <v>0</v>
      </c>
      <c r="L3424" s="31">
        <v>0</v>
      </c>
      <c r="M3424" s="24">
        <f>ROUND(G3424*L3424,P4)</f>
        <v>0</v>
      </c>
      <c r="N3424" s="25" t="s">
        <v>2221</v>
      </c>
      <c r="O3424" s="32">
        <f>M3424*AA3424</f>
        <v>0</v>
      </c>
      <c r="P3424" s="1">
        <v>3</v>
      </c>
      <c r="AA3424" s="1">
        <f>IF(P3424=1,$O$3,IF(P3424=2,$O$4,$O$5))</f>
        <v>0</v>
      </c>
    </row>
    <row r="3425">
      <c r="A3425" s="1" t="s">
        <v>75</v>
      </c>
      <c r="E3425" s="27" t="s">
        <v>2287</v>
      </c>
    </row>
    <row r="3426">
      <c r="A3426" s="1" t="s">
        <v>76</v>
      </c>
    </row>
    <row r="3427">
      <c r="A3427" s="1" t="s">
        <v>78</v>
      </c>
      <c r="E3427" s="27" t="s">
        <v>71</v>
      </c>
    </row>
    <row r="3428">
      <c r="A3428" s="1" t="s">
        <v>69</v>
      </c>
      <c r="B3428" s="1">
        <v>28</v>
      </c>
      <c r="C3428" s="26" t="s">
        <v>2288</v>
      </c>
      <c r="D3428" t="s">
        <v>71</v>
      </c>
      <c r="E3428" s="27" t="s">
        <v>2287</v>
      </c>
      <c r="F3428" s="28" t="s">
        <v>96</v>
      </c>
      <c r="G3428" s="29">
        <v>2</v>
      </c>
      <c r="H3428" s="28">
        <v>1.6000000000000001</v>
      </c>
      <c r="I3428" s="30">
        <f>ROUND(G3428*H3428,P4)</f>
        <v>0</v>
      </c>
      <c r="L3428" s="31">
        <v>0</v>
      </c>
      <c r="M3428" s="24">
        <f>ROUND(G3428*L3428,P4)</f>
        <v>0</v>
      </c>
      <c r="N3428" s="25" t="s">
        <v>2221</v>
      </c>
      <c r="O3428" s="32">
        <f>M3428*AA3428</f>
        <v>0</v>
      </c>
      <c r="P3428" s="1">
        <v>3</v>
      </c>
      <c r="AA3428" s="1">
        <f>IF(P3428=1,$O$3,IF(P3428=2,$O$4,$O$5))</f>
        <v>0</v>
      </c>
    </row>
    <row r="3429">
      <c r="A3429" s="1" t="s">
        <v>75</v>
      </c>
      <c r="E3429" s="27" t="s">
        <v>2287</v>
      </c>
    </row>
    <row r="3430">
      <c r="A3430" s="1" t="s">
        <v>76</v>
      </c>
    </row>
    <row r="3431">
      <c r="A3431" s="1" t="s">
        <v>78</v>
      </c>
      <c r="E3431" s="27" t="s">
        <v>71</v>
      </c>
    </row>
    <row r="3432">
      <c r="A3432" s="1" t="s">
        <v>69</v>
      </c>
      <c r="B3432" s="1">
        <v>29</v>
      </c>
      <c r="C3432" s="26" t="s">
        <v>2289</v>
      </c>
      <c r="D3432" t="s">
        <v>71</v>
      </c>
      <c r="E3432" s="27" t="s">
        <v>2290</v>
      </c>
      <c r="F3432" s="28" t="s">
        <v>96</v>
      </c>
      <c r="G3432" s="29">
        <v>1</v>
      </c>
      <c r="H3432" s="28">
        <v>1.8700000000000001</v>
      </c>
      <c r="I3432" s="30">
        <f>ROUND(G3432*H3432,P4)</f>
        <v>0</v>
      </c>
      <c r="L3432" s="31">
        <v>0</v>
      </c>
      <c r="M3432" s="24">
        <f>ROUND(G3432*L3432,P4)</f>
        <v>0</v>
      </c>
      <c r="N3432" s="25" t="s">
        <v>2221</v>
      </c>
      <c r="O3432" s="32">
        <f>M3432*AA3432</f>
        <v>0</v>
      </c>
      <c r="P3432" s="1">
        <v>3</v>
      </c>
      <c r="AA3432" s="1">
        <f>IF(P3432=1,$O$3,IF(P3432=2,$O$4,$O$5))</f>
        <v>0</v>
      </c>
    </row>
    <row r="3433">
      <c r="A3433" s="1" t="s">
        <v>75</v>
      </c>
      <c r="E3433" s="27" t="s">
        <v>2290</v>
      </c>
    </row>
    <row r="3434">
      <c r="A3434" s="1" t="s">
        <v>76</v>
      </c>
    </row>
    <row r="3435">
      <c r="A3435" s="1" t="s">
        <v>78</v>
      </c>
      <c r="E3435" s="27" t="s">
        <v>71</v>
      </c>
    </row>
    <row r="3436">
      <c r="A3436" s="1" t="s">
        <v>69</v>
      </c>
      <c r="B3436" s="1">
        <v>30</v>
      </c>
      <c r="C3436" s="26" t="s">
        <v>2291</v>
      </c>
      <c r="D3436" t="s">
        <v>71</v>
      </c>
      <c r="E3436" s="27" t="s">
        <v>2292</v>
      </c>
      <c r="F3436" s="28" t="s">
        <v>96</v>
      </c>
      <c r="G3436" s="29">
        <v>10</v>
      </c>
      <c r="H3436" s="28">
        <v>0.002</v>
      </c>
      <c r="I3436" s="30">
        <f>ROUND(G3436*H3436,P4)</f>
        <v>0</v>
      </c>
      <c r="L3436" s="31">
        <v>0</v>
      </c>
      <c r="M3436" s="24">
        <f>ROUND(G3436*L3436,P4)</f>
        <v>0</v>
      </c>
      <c r="N3436" s="25" t="s">
        <v>2221</v>
      </c>
      <c r="O3436" s="32">
        <f>M3436*AA3436</f>
        <v>0</v>
      </c>
      <c r="P3436" s="1">
        <v>3</v>
      </c>
      <c r="AA3436" s="1">
        <f>IF(P3436=1,$O$3,IF(P3436=2,$O$4,$O$5))</f>
        <v>0</v>
      </c>
    </row>
    <row r="3437">
      <c r="A3437" s="1" t="s">
        <v>75</v>
      </c>
      <c r="E3437" s="27" t="s">
        <v>2292</v>
      </c>
    </row>
    <row r="3438">
      <c r="A3438" s="1" t="s">
        <v>76</v>
      </c>
    </row>
    <row r="3439">
      <c r="A3439" s="1" t="s">
        <v>78</v>
      </c>
      <c r="E3439" s="27" t="s">
        <v>71</v>
      </c>
    </row>
    <row r="3440" ht="25.5">
      <c r="A3440" s="1" t="s">
        <v>69</v>
      </c>
      <c r="B3440" s="1">
        <v>31</v>
      </c>
      <c r="C3440" s="26" t="s">
        <v>2293</v>
      </c>
      <c r="D3440" t="s">
        <v>71</v>
      </c>
      <c r="E3440" s="27" t="s">
        <v>2294</v>
      </c>
      <c r="F3440" s="28" t="s">
        <v>96</v>
      </c>
      <c r="G3440" s="29">
        <v>1</v>
      </c>
      <c r="H3440" s="28">
        <v>0.505</v>
      </c>
      <c r="I3440" s="30">
        <f>ROUND(G3440*H3440,P4)</f>
        <v>0</v>
      </c>
      <c r="L3440" s="31">
        <v>0</v>
      </c>
      <c r="M3440" s="24">
        <f>ROUND(G3440*L3440,P4)</f>
        <v>0</v>
      </c>
      <c r="N3440" s="25" t="s">
        <v>2221</v>
      </c>
      <c r="O3440" s="32">
        <f>M3440*AA3440</f>
        <v>0</v>
      </c>
      <c r="P3440" s="1">
        <v>3</v>
      </c>
      <c r="AA3440" s="1">
        <f>IF(P3440=1,$O$3,IF(P3440=2,$O$4,$O$5))</f>
        <v>0</v>
      </c>
    </row>
    <row r="3441" ht="25.5">
      <c r="A3441" s="1" t="s">
        <v>75</v>
      </c>
      <c r="E3441" s="27" t="s">
        <v>2294</v>
      </c>
    </row>
    <row r="3442">
      <c r="A3442" s="1" t="s">
        <v>76</v>
      </c>
    </row>
    <row r="3443">
      <c r="A3443" s="1" t="s">
        <v>78</v>
      </c>
      <c r="E3443" s="27" t="s">
        <v>71</v>
      </c>
    </row>
    <row r="3444">
      <c r="A3444" s="1" t="s">
        <v>69</v>
      </c>
      <c r="B3444" s="1">
        <v>32</v>
      </c>
      <c r="C3444" s="26" t="s">
        <v>2295</v>
      </c>
      <c r="D3444" t="s">
        <v>71</v>
      </c>
      <c r="E3444" s="27" t="s">
        <v>2296</v>
      </c>
      <c r="F3444" s="28" t="s">
        <v>96</v>
      </c>
      <c r="G3444" s="29">
        <v>5</v>
      </c>
      <c r="H3444" s="28">
        <v>0.16500000000000001</v>
      </c>
      <c r="I3444" s="30">
        <f>ROUND(G3444*H3444,P4)</f>
        <v>0</v>
      </c>
      <c r="L3444" s="31">
        <v>0</v>
      </c>
      <c r="M3444" s="24">
        <f>ROUND(G3444*L3444,P4)</f>
        <v>0</v>
      </c>
      <c r="N3444" s="25" t="s">
        <v>2221</v>
      </c>
      <c r="O3444" s="32">
        <f>M3444*AA3444</f>
        <v>0</v>
      </c>
      <c r="P3444" s="1">
        <v>3</v>
      </c>
      <c r="AA3444" s="1">
        <f>IF(P3444=1,$O$3,IF(P3444=2,$O$4,$O$5))</f>
        <v>0</v>
      </c>
    </row>
    <row r="3445">
      <c r="A3445" s="1" t="s">
        <v>75</v>
      </c>
      <c r="E3445" s="27" t="s">
        <v>2296</v>
      </c>
    </row>
    <row r="3446">
      <c r="A3446" s="1" t="s">
        <v>76</v>
      </c>
    </row>
    <row r="3447">
      <c r="A3447" s="1" t="s">
        <v>78</v>
      </c>
      <c r="E3447" s="27" t="s">
        <v>71</v>
      </c>
    </row>
    <row r="3448">
      <c r="A3448" s="1" t="s">
        <v>69</v>
      </c>
      <c r="B3448" s="1">
        <v>33</v>
      </c>
      <c r="C3448" s="26" t="s">
        <v>2297</v>
      </c>
      <c r="D3448" t="s">
        <v>71</v>
      </c>
      <c r="E3448" s="27" t="s">
        <v>2298</v>
      </c>
      <c r="F3448" s="28" t="s">
        <v>85</v>
      </c>
      <c r="G3448" s="29">
        <v>2</v>
      </c>
      <c r="H3448" s="28">
        <v>0</v>
      </c>
      <c r="I3448" s="30">
        <f>ROUND(G3448*H3448,P4)</f>
        <v>0</v>
      </c>
      <c r="L3448" s="31">
        <v>0</v>
      </c>
      <c r="M3448" s="24">
        <f>ROUND(G3448*L3448,P4)</f>
        <v>0</v>
      </c>
      <c r="N3448" s="25" t="s">
        <v>2221</v>
      </c>
      <c r="O3448" s="32">
        <f>M3448*AA3448</f>
        <v>0</v>
      </c>
      <c r="P3448" s="1">
        <v>3</v>
      </c>
      <c r="AA3448" s="1">
        <f>IF(P3448=1,$O$3,IF(P3448=2,$O$4,$O$5))</f>
        <v>0</v>
      </c>
    </row>
    <row r="3449">
      <c r="A3449" s="1" t="s">
        <v>75</v>
      </c>
      <c r="E3449" s="27" t="s">
        <v>2298</v>
      </c>
    </row>
    <row r="3450" ht="38.25">
      <c r="A3450" s="1" t="s">
        <v>76</v>
      </c>
      <c r="E3450" s="33" t="s">
        <v>2299</v>
      </c>
    </row>
    <row r="3451">
      <c r="A3451" s="1" t="s">
        <v>78</v>
      </c>
      <c r="E3451" s="27" t="s">
        <v>71</v>
      </c>
    </row>
    <row r="3452">
      <c r="A3452" s="1" t="s">
        <v>69</v>
      </c>
      <c r="B3452" s="1">
        <v>34</v>
      </c>
      <c r="C3452" s="26" t="s">
        <v>2300</v>
      </c>
      <c r="D3452" t="s">
        <v>71</v>
      </c>
      <c r="E3452" s="27" t="s">
        <v>2301</v>
      </c>
      <c r="F3452" s="28" t="s">
        <v>85</v>
      </c>
      <c r="G3452" s="29">
        <v>4</v>
      </c>
      <c r="H3452" s="28">
        <v>0</v>
      </c>
      <c r="I3452" s="30">
        <f>ROUND(G3452*H3452,P4)</f>
        <v>0</v>
      </c>
      <c r="L3452" s="31">
        <v>0</v>
      </c>
      <c r="M3452" s="24">
        <f>ROUND(G3452*L3452,P4)</f>
        <v>0</v>
      </c>
      <c r="N3452" s="25" t="s">
        <v>2221</v>
      </c>
      <c r="O3452" s="32">
        <f>M3452*AA3452</f>
        <v>0</v>
      </c>
      <c r="P3452" s="1">
        <v>3</v>
      </c>
      <c r="AA3452" s="1">
        <f>IF(P3452=1,$O$3,IF(P3452=2,$O$4,$O$5))</f>
        <v>0</v>
      </c>
    </row>
    <row r="3453">
      <c r="A3453" s="1" t="s">
        <v>75</v>
      </c>
      <c r="E3453" s="27" t="s">
        <v>2301</v>
      </c>
    </row>
    <row r="3454" ht="51">
      <c r="A3454" s="1" t="s">
        <v>76</v>
      </c>
      <c r="E3454" s="33" t="s">
        <v>2302</v>
      </c>
    </row>
    <row r="3455">
      <c r="A3455" s="1" t="s">
        <v>78</v>
      </c>
      <c r="E3455" s="27" t="s">
        <v>71</v>
      </c>
    </row>
    <row r="3456" ht="25.5">
      <c r="A3456" s="1" t="s">
        <v>69</v>
      </c>
      <c r="B3456" s="1">
        <v>35</v>
      </c>
      <c r="C3456" s="26" t="s">
        <v>2303</v>
      </c>
      <c r="D3456" t="s">
        <v>71</v>
      </c>
      <c r="E3456" s="27" t="s">
        <v>2304</v>
      </c>
      <c r="F3456" s="28" t="s">
        <v>85</v>
      </c>
      <c r="G3456" s="29">
        <v>78</v>
      </c>
      <c r="H3456" s="28">
        <v>0.00018000000000000001</v>
      </c>
      <c r="I3456" s="30">
        <f>ROUND(G3456*H3456,P4)</f>
        <v>0</v>
      </c>
      <c r="L3456" s="31">
        <v>0</v>
      </c>
      <c r="M3456" s="24">
        <f>ROUND(G3456*L3456,P4)</f>
        <v>0</v>
      </c>
      <c r="N3456" s="25" t="s">
        <v>2221</v>
      </c>
      <c r="O3456" s="32">
        <f>M3456*AA3456</f>
        <v>0</v>
      </c>
      <c r="P3456" s="1">
        <v>3</v>
      </c>
      <c r="AA3456" s="1">
        <f>IF(P3456=1,$O$3,IF(P3456=2,$O$4,$O$5))</f>
        <v>0</v>
      </c>
    </row>
    <row r="3457" ht="25.5">
      <c r="A3457" s="1" t="s">
        <v>75</v>
      </c>
      <c r="E3457" s="27" t="s">
        <v>2304</v>
      </c>
    </row>
    <row r="3458" ht="102">
      <c r="A3458" s="1" t="s">
        <v>76</v>
      </c>
      <c r="E3458" s="33" t="s">
        <v>2305</v>
      </c>
    </row>
    <row r="3459">
      <c r="A3459" s="1" t="s">
        <v>78</v>
      </c>
      <c r="E3459" s="27" t="s">
        <v>71</v>
      </c>
    </row>
    <row r="3460" ht="25.5">
      <c r="A3460" s="1" t="s">
        <v>69</v>
      </c>
      <c r="B3460" s="1">
        <v>36</v>
      </c>
      <c r="C3460" s="26" t="s">
        <v>2306</v>
      </c>
      <c r="D3460" t="s">
        <v>71</v>
      </c>
      <c r="E3460" s="27" t="s">
        <v>2307</v>
      </c>
      <c r="F3460" s="28" t="s">
        <v>85</v>
      </c>
      <c r="G3460" s="29">
        <v>121</v>
      </c>
      <c r="H3460" s="28">
        <v>1.0000000000000001E-05</v>
      </c>
      <c r="I3460" s="30">
        <f>ROUND(G3460*H3460,P4)</f>
        <v>0</v>
      </c>
      <c r="L3460" s="31">
        <v>0</v>
      </c>
      <c r="M3460" s="24">
        <f>ROUND(G3460*L3460,P4)</f>
        <v>0</v>
      </c>
      <c r="N3460" s="25" t="s">
        <v>2221</v>
      </c>
      <c r="O3460" s="32">
        <f>M3460*AA3460</f>
        <v>0</v>
      </c>
      <c r="P3460" s="1">
        <v>3</v>
      </c>
      <c r="AA3460" s="1">
        <f>IF(P3460=1,$O$3,IF(P3460=2,$O$4,$O$5))</f>
        <v>0</v>
      </c>
    </row>
    <row r="3461" ht="25.5">
      <c r="A3461" s="1" t="s">
        <v>75</v>
      </c>
      <c r="E3461" s="27" t="s">
        <v>2307</v>
      </c>
    </row>
    <row r="3462" ht="127.5">
      <c r="A3462" s="1" t="s">
        <v>76</v>
      </c>
      <c r="E3462" s="33" t="s">
        <v>2308</v>
      </c>
    </row>
    <row r="3463">
      <c r="A3463" s="1" t="s">
        <v>78</v>
      </c>
      <c r="E3463" s="27" t="s">
        <v>71</v>
      </c>
    </row>
    <row r="3464" ht="25.5">
      <c r="A3464" s="1" t="s">
        <v>69</v>
      </c>
      <c r="B3464" s="1">
        <v>37</v>
      </c>
      <c r="C3464" s="26" t="s">
        <v>2309</v>
      </c>
      <c r="D3464" t="s">
        <v>71</v>
      </c>
      <c r="E3464" s="27" t="s">
        <v>2310</v>
      </c>
      <c r="F3464" s="28" t="s">
        <v>73</v>
      </c>
      <c r="G3464" s="29">
        <v>5.0869999999999997</v>
      </c>
      <c r="H3464" s="28">
        <v>0</v>
      </c>
      <c r="I3464" s="30">
        <f>ROUND(G3464*H3464,P4)</f>
        <v>0</v>
      </c>
      <c r="L3464" s="31">
        <v>0</v>
      </c>
      <c r="M3464" s="24">
        <f>ROUND(G3464*L3464,P4)</f>
        <v>0</v>
      </c>
      <c r="N3464" s="25" t="s">
        <v>2221</v>
      </c>
      <c r="O3464" s="32">
        <f>M3464*AA3464</f>
        <v>0</v>
      </c>
      <c r="P3464" s="1">
        <v>3</v>
      </c>
      <c r="AA3464" s="1">
        <f>IF(P3464=1,$O$3,IF(P3464=2,$O$4,$O$5))</f>
        <v>0</v>
      </c>
    </row>
    <row r="3465" ht="25.5">
      <c r="A3465" s="1" t="s">
        <v>75</v>
      </c>
      <c r="E3465" s="27" t="s">
        <v>2310</v>
      </c>
    </row>
    <row r="3466" ht="63.75">
      <c r="A3466" s="1" t="s">
        <v>76</v>
      </c>
      <c r="E3466" s="33" t="s">
        <v>2311</v>
      </c>
    </row>
    <row r="3467">
      <c r="A3467" s="1" t="s">
        <v>78</v>
      </c>
      <c r="E3467" s="27" t="s">
        <v>71</v>
      </c>
    </row>
    <row r="3468">
      <c r="A3468" s="1" t="s">
        <v>69</v>
      </c>
      <c r="B3468" s="1">
        <v>38</v>
      </c>
      <c r="C3468" s="26" t="s">
        <v>2312</v>
      </c>
      <c r="D3468" t="s">
        <v>71</v>
      </c>
      <c r="E3468" s="27" t="s">
        <v>2313</v>
      </c>
      <c r="F3468" s="28" t="s">
        <v>96</v>
      </c>
      <c r="G3468" s="29">
        <v>4</v>
      </c>
      <c r="H3468" s="28">
        <v>0.41948000000000002</v>
      </c>
      <c r="I3468" s="30">
        <f>ROUND(G3468*H3468,P4)</f>
        <v>0</v>
      </c>
      <c r="L3468" s="31">
        <v>0</v>
      </c>
      <c r="M3468" s="24">
        <f>ROUND(G3468*L3468,P4)</f>
        <v>0</v>
      </c>
      <c r="N3468" s="25" t="s">
        <v>2221</v>
      </c>
      <c r="O3468" s="32">
        <f>M3468*AA3468</f>
        <v>0</v>
      </c>
      <c r="P3468" s="1">
        <v>3</v>
      </c>
      <c r="AA3468" s="1">
        <f>IF(P3468=1,$O$3,IF(P3468=2,$O$4,$O$5))</f>
        <v>0</v>
      </c>
    </row>
    <row r="3469">
      <c r="A3469" s="1" t="s">
        <v>75</v>
      </c>
      <c r="E3469" s="27" t="s">
        <v>2313</v>
      </c>
    </row>
    <row r="3470">
      <c r="A3470" s="1" t="s">
        <v>76</v>
      </c>
    </row>
    <row r="3471">
      <c r="A3471" s="1" t="s">
        <v>78</v>
      </c>
      <c r="E3471" s="27" t="s">
        <v>71</v>
      </c>
    </row>
    <row r="3472">
      <c r="A3472" s="1" t="s">
        <v>69</v>
      </c>
      <c r="B3472" s="1">
        <v>39</v>
      </c>
      <c r="C3472" s="26" t="s">
        <v>2314</v>
      </c>
      <c r="D3472" t="s">
        <v>71</v>
      </c>
      <c r="E3472" s="27" t="s">
        <v>2315</v>
      </c>
      <c r="F3472" s="28" t="s">
        <v>96</v>
      </c>
      <c r="G3472" s="29">
        <v>1</v>
      </c>
      <c r="H3472" s="28">
        <v>0.41948000000000002</v>
      </c>
      <c r="I3472" s="30">
        <f>ROUND(G3472*H3472,P4)</f>
        <v>0</v>
      </c>
      <c r="L3472" s="31">
        <v>0</v>
      </c>
      <c r="M3472" s="24">
        <f>ROUND(G3472*L3472,P4)</f>
        <v>0</v>
      </c>
      <c r="N3472" s="25" t="s">
        <v>2221</v>
      </c>
      <c r="O3472" s="32">
        <f>M3472*AA3472</f>
        <v>0</v>
      </c>
      <c r="P3472" s="1">
        <v>3</v>
      </c>
      <c r="AA3472" s="1">
        <f>IF(P3472=1,$O$3,IF(P3472=2,$O$4,$O$5))</f>
        <v>0</v>
      </c>
    </row>
    <row r="3473">
      <c r="A3473" s="1" t="s">
        <v>75</v>
      </c>
      <c r="E3473" s="27" t="s">
        <v>2315</v>
      </c>
    </row>
    <row r="3474">
      <c r="A3474" s="1" t="s">
        <v>76</v>
      </c>
    </row>
    <row r="3475">
      <c r="A3475" s="1" t="s">
        <v>78</v>
      </c>
      <c r="E3475" s="27" t="s">
        <v>71</v>
      </c>
    </row>
    <row r="3476">
      <c r="A3476" s="1" t="s">
        <v>69</v>
      </c>
      <c r="B3476" s="1">
        <v>40</v>
      </c>
      <c r="C3476" s="26" t="s">
        <v>2316</v>
      </c>
      <c r="D3476" t="s">
        <v>71</v>
      </c>
      <c r="E3476" s="27" t="s">
        <v>2317</v>
      </c>
      <c r="F3476" s="28" t="s">
        <v>96</v>
      </c>
      <c r="G3476" s="29">
        <v>19</v>
      </c>
      <c r="H3476" s="28">
        <v>0.0098899999999999995</v>
      </c>
      <c r="I3476" s="30">
        <f>ROUND(G3476*H3476,P4)</f>
        <v>0</v>
      </c>
      <c r="L3476" s="31">
        <v>0</v>
      </c>
      <c r="M3476" s="24">
        <f>ROUND(G3476*L3476,P4)</f>
        <v>0</v>
      </c>
      <c r="N3476" s="25" t="s">
        <v>2221</v>
      </c>
      <c r="O3476" s="32">
        <f>M3476*AA3476</f>
        <v>0</v>
      </c>
      <c r="P3476" s="1">
        <v>3</v>
      </c>
      <c r="AA3476" s="1">
        <f>IF(P3476=1,$O$3,IF(P3476=2,$O$4,$O$5))</f>
        <v>0</v>
      </c>
    </row>
    <row r="3477">
      <c r="A3477" s="1" t="s">
        <v>75</v>
      </c>
      <c r="E3477" s="27" t="s">
        <v>2317</v>
      </c>
    </row>
    <row r="3478">
      <c r="A3478" s="1" t="s">
        <v>76</v>
      </c>
    </row>
    <row r="3479">
      <c r="A3479" s="1" t="s">
        <v>78</v>
      </c>
      <c r="E3479" s="27" t="s">
        <v>71</v>
      </c>
    </row>
    <row r="3480">
      <c r="A3480" s="1" t="s">
        <v>69</v>
      </c>
      <c r="B3480" s="1">
        <v>41</v>
      </c>
      <c r="C3480" s="26" t="s">
        <v>2318</v>
      </c>
      <c r="D3480" t="s">
        <v>71</v>
      </c>
      <c r="E3480" s="27" t="s">
        <v>2319</v>
      </c>
      <c r="F3480" s="28" t="s">
        <v>96</v>
      </c>
      <c r="G3480" s="29">
        <v>2</v>
      </c>
      <c r="H3480" s="28">
        <v>0.0098899999999999995</v>
      </c>
      <c r="I3480" s="30">
        <f>ROUND(G3480*H3480,P4)</f>
        <v>0</v>
      </c>
      <c r="L3480" s="31">
        <v>0</v>
      </c>
      <c r="M3480" s="24">
        <f>ROUND(G3480*L3480,P4)</f>
        <v>0</v>
      </c>
      <c r="N3480" s="25" t="s">
        <v>2221</v>
      </c>
      <c r="O3480" s="32">
        <f>M3480*AA3480</f>
        <v>0</v>
      </c>
      <c r="P3480" s="1">
        <v>3</v>
      </c>
      <c r="AA3480" s="1">
        <f>IF(P3480=1,$O$3,IF(P3480=2,$O$4,$O$5))</f>
        <v>0</v>
      </c>
    </row>
    <row r="3481">
      <c r="A3481" s="1" t="s">
        <v>75</v>
      </c>
      <c r="E3481" s="27" t="s">
        <v>2319</v>
      </c>
    </row>
    <row r="3482">
      <c r="A3482" s="1" t="s">
        <v>76</v>
      </c>
    </row>
    <row r="3483">
      <c r="A3483" s="1" t="s">
        <v>78</v>
      </c>
      <c r="E3483" s="27" t="s">
        <v>71</v>
      </c>
    </row>
    <row r="3484">
      <c r="A3484" s="1" t="s">
        <v>69</v>
      </c>
      <c r="B3484" s="1">
        <v>42</v>
      </c>
      <c r="C3484" s="26" t="s">
        <v>2320</v>
      </c>
      <c r="D3484" t="s">
        <v>71</v>
      </c>
      <c r="E3484" s="27" t="s">
        <v>2321</v>
      </c>
      <c r="F3484" s="28" t="s">
        <v>96</v>
      </c>
      <c r="G3484" s="29">
        <v>2</v>
      </c>
      <c r="H3484" s="28">
        <v>0.0098899999999999995</v>
      </c>
      <c r="I3484" s="30">
        <f>ROUND(G3484*H3484,P4)</f>
        <v>0</v>
      </c>
      <c r="L3484" s="31">
        <v>0</v>
      </c>
      <c r="M3484" s="24">
        <f>ROUND(G3484*L3484,P4)</f>
        <v>0</v>
      </c>
      <c r="N3484" s="25" t="s">
        <v>2221</v>
      </c>
      <c r="O3484" s="32">
        <f>M3484*AA3484</f>
        <v>0</v>
      </c>
      <c r="P3484" s="1">
        <v>3</v>
      </c>
      <c r="AA3484" s="1">
        <f>IF(P3484=1,$O$3,IF(P3484=2,$O$4,$O$5))</f>
        <v>0</v>
      </c>
    </row>
    <row r="3485">
      <c r="A3485" s="1" t="s">
        <v>75</v>
      </c>
      <c r="E3485" s="27" t="s">
        <v>2321</v>
      </c>
    </row>
    <row r="3486">
      <c r="A3486" s="1" t="s">
        <v>76</v>
      </c>
    </row>
    <row r="3487">
      <c r="A3487" s="1" t="s">
        <v>78</v>
      </c>
      <c r="E3487" s="27" t="s">
        <v>71</v>
      </c>
    </row>
    <row r="3488">
      <c r="A3488" s="1" t="s">
        <v>69</v>
      </c>
      <c r="B3488" s="1">
        <v>43</v>
      </c>
      <c r="C3488" s="26" t="s">
        <v>2322</v>
      </c>
      <c r="D3488" t="s">
        <v>71</v>
      </c>
      <c r="E3488" s="27" t="s">
        <v>2323</v>
      </c>
      <c r="F3488" s="28" t="s">
        <v>96</v>
      </c>
      <c r="G3488" s="29">
        <v>1</v>
      </c>
      <c r="H3488" s="28">
        <v>0.01218</v>
      </c>
      <c r="I3488" s="30">
        <f>ROUND(G3488*H3488,P4)</f>
        <v>0</v>
      </c>
      <c r="L3488" s="31">
        <v>0</v>
      </c>
      <c r="M3488" s="24">
        <f>ROUND(G3488*L3488,P4)</f>
        <v>0</v>
      </c>
      <c r="N3488" s="25" t="s">
        <v>2221</v>
      </c>
      <c r="O3488" s="32">
        <f>M3488*AA3488</f>
        <v>0</v>
      </c>
      <c r="P3488" s="1">
        <v>3</v>
      </c>
      <c r="AA3488" s="1">
        <f>IF(P3488=1,$O$3,IF(P3488=2,$O$4,$O$5))</f>
        <v>0</v>
      </c>
    </row>
    <row r="3489">
      <c r="A3489" s="1" t="s">
        <v>75</v>
      </c>
      <c r="E3489" s="27" t="s">
        <v>2323</v>
      </c>
    </row>
    <row r="3490">
      <c r="A3490" s="1" t="s">
        <v>76</v>
      </c>
    </row>
    <row r="3491">
      <c r="A3491" s="1" t="s">
        <v>78</v>
      </c>
      <c r="E3491" s="27" t="s">
        <v>71</v>
      </c>
    </row>
    <row r="3492">
      <c r="A3492" s="1" t="s">
        <v>69</v>
      </c>
      <c r="B3492" s="1">
        <v>44</v>
      </c>
      <c r="C3492" s="26" t="s">
        <v>2324</v>
      </c>
      <c r="D3492" t="s">
        <v>71</v>
      </c>
      <c r="E3492" s="27" t="s">
        <v>2325</v>
      </c>
      <c r="F3492" s="28" t="s">
        <v>96</v>
      </c>
      <c r="G3492" s="29">
        <v>4</v>
      </c>
      <c r="H3492" s="28">
        <v>0.0098899999999999995</v>
      </c>
      <c r="I3492" s="30">
        <f>ROUND(G3492*H3492,P4)</f>
        <v>0</v>
      </c>
      <c r="L3492" s="31">
        <v>0</v>
      </c>
      <c r="M3492" s="24">
        <f>ROUND(G3492*L3492,P4)</f>
        <v>0</v>
      </c>
      <c r="N3492" s="25" t="s">
        <v>2221</v>
      </c>
      <c r="O3492" s="32">
        <f>M3492*AA3492</f>
        <v>0</v>
      </c>
      <c r="P3492" s="1">
        <v>3</v>
      </c>
      <c r="AA3492" s="1">
        <f>IF(P3492=1,$O$3,IF(P3492=2,$O$4,$O$5))</f>
        <v>0</v>
      </c>
    </row>
    <row r="3493">
      <c r="A3493" s="1" t="s">
        <v>75</v>
      </c>
      <c r="E3493" s="27" t="s">
        <v>2325</v>
      </c>
    </row>
    <row r="3494">
      <c r="A3494" s="1" t="s">
        <v>76</v>
      </c>
    </row>
    <row r="3495">
      <c r="A3495" s="1" t="s">
        <v>78</v>
      </c>
      <c r="E3495" s="27" t="s">
        <v>71</v>
      </c>
    </row>
    <row r="3496">
      <c r="A3496" s="1" t="s">
        <v>69</v>
      </c>
      <c r="B3496" s="1">
        <v>45</v>
      </c>
      <c r="C3496" s="26" t="s">
        <v>2326</v>
      </c>
      <c r="D3496" t="s">
        <v>71</v>
      </c>
      <c r="E3496" s="27" t="s">
        <v>2327</v>
      </c>
      <c r="F3496" s="28" t="s">
        <v>96</v>
      </c>
      <c r="G3496" s="29">
        <v>3</v>
      </c>
      <c r="H3496" s="28">
        <v>0</v>
      </c>
      <c r="I3496" s="30">
        <f>ROUND(G3496*H3496,P4)</f>
        <v>0</v>
      </c>
      <c r="L3496" s="31">
        <v>0</v>
      </c>
      <c r="M3496" s="24">
        <f>ROUND(G3496*L3496,P4)</f>
        <v>0</v>
      </c>
      <c r="N3496" s="25" t="s">
        <v>2221</v>
      </c>
      <c r="O3496" s="32">
        <f>M3496*AA3496</f>
        <v>0</v>
      </c>
      <c r="P3496" s="1">
        <v>3</v>
      </c>
      <c r="AA3496" s="1">
        <f>IF(P3496=1,$O$3,IF(P3496=2,$O$4,$O$5))</f>
        <v>0</v>
      </c>
    </row>
    <row r="3497">
      <c r="A3497" s="1" t="s">
        <v>75</v>
      </c>
      <c r="E3497" s="27" t="s">
        <v>2327</v>
      </c>
    </row>
    <row r="3498">
      <c r="A3498" s="1" t="s">
        <v>76</v>
      </c>
    </row>
    <row r="3499">
      <c r="A3499" s="1" t="s">
        <v>78</v>
      </c>
      <c r="E3499" s="27" t="s">
        <v>71</v>
      </c>
    </row>
    <row r="3500" ht="25.5">
      <c r="A3500" s="1" t="s">
        <v>69</v>
      </c>
      <c r="B3500" s="1">
        <v>46</v>
      </c>
      <c r="C3500" s="26" t="s">
        <v>2328</v>
      </c>
      <c r="D3500" t="s">
        <v>71</v>
      </c>
      <c r="E3500" s="27" t="s">
        <v>2329</v>
      </c>
      <c r="F3500" s="28" t="s">
        <v>96</v>
      </c>
      <c r="G3500" s="29">
        <v>5</v>
      </c>
      <c r="H3500" s="28">
        <v>0.089999999999999997</v>
      </c>
      <c r="I3500" s="30">
        <f>ROUND(G3500*H3500,P4)</f>
        <v>0</v>
      </c>
      <c r="L3500" s="31">
        <v>0</v>
      </c>
      <c r="M3500" s="24">
        <f>ROUND(G3500*L3500,P4)</f>
        <v>0</v>
      </c>
      <c r="N3500" s="25" t="s">
        <v>2221</v>
      </c>
      <c r="O3500" s="32">
        <f>M3500*AA3500</f>
        <v>0</v>
      </c>
      <c r="P3500" s="1">
        <v>3</v>
      </c>
      <c r="AA3500" s="1">
        <f>IF(P3500=1,$O$3,IF(P3500=2,$O$4,$O$5))</f>
        <v>0</v>
      </c>
    </row>
    <row r="3501" ht="25.5">
      <c r="A3501" s="1" t="s">
        <v>75</v>
      </c>
      <c r="E3501" s="27" t="s">
        <v>2329</v>
      </c>
    </row>
    <row r="3502">
      <c r="A3502" s="1" t="s">
        <v>76</v>
      </c>
    </row>
    <row r="3503">
      <c r="A3503" s="1" t="s">
        <v>78</v>
      </c>
      <c r="E3503" s="27" t="s">
        <v>71</v>
      </c>
    </row>
    <row r="3504" ht="25.5">
      <c r="A3504" s="1" t="s">
        <v>69</v>
      </c>
      <c r="B3504" s="1">
        <v>47</v>
      </c>
      <c r="C3504" s="26" t="s">
        <v>2330</v>
      </c>
      <c r="D3504" t="s">
        <v>71</v>
      </c>
      <c r="E3504" s="27" t="s">
        <v>2331</v>
      </c>
      <c r="F3504" s="28" t="s">
        <v>73</v>
      </c>
      <c r="G3504" s="29">
        <v>6.8760000000000003</v>
      </c>
      <c r="H3504" s="28">
        <v>1.5298499999999999</v>
      </c>
      <c r="I3504" s="30">
        <f>ROUND(G3504*H3504,P4)</f>
        <v>0</v>
      </c>
      <c r="L3504" s="31">
        <v>0</v>
      </c>
      <c r="M3504" s="24">
        <f>ROUND(G3504*L3504,P4)</f>
        <v>0</v>
      </c>
      <c r="N3504" s="25" t="s">
        <v>2221</v>
      </c>
      <c r="O3504" s="32">
        <f>M3504*AA3504</f>
        <v>0</v>
      </c>
      <c r="P3504" s="1">
        <v>3</v>
      </c>
      <c r="AA3504" s="1">
        <f>IF(P3504=1,$O$3,IF(P3504=2,$O$4,$O$5))</f>
        <v>0</v>
      </c>
    </row>
    <row r="3505" ht="25.5">
      <c r="A3505" s="1" t="s">
        <v>75</v>
      </c>
      <c r="E3505" s="27" t="s">
        <v>2331</v>
      </c>
    </row>
    <row r="3506" ht="102">
      <c r="A3506" s="1" t="s">
        <v>76</v>
      </c>
      <c r="E3506" s="33" t="s">
        <v>2332</v>
      </c>
    </row>
    <row r="3507">
      <c r="A3507" s="1" t="s">
        <v>78</v>
      </c>
      <c r="E3507" s="27" t="s">
        <v>71</v>
      </c>
    </row>
    <row r="3508">
      <c r="A3508" s="1" t="s">
        <v>69</v>
      </c>
      <c r="B3508" s="1">
        <v>48</v>
      </c>
      <c r="C3508" s="26" t="s">
        <v>2333</v>
      </c>
      <c r="D3508" t="s">
        <v>71</v>
      </c>
      <c r="E3508" s="27" t="s">
        <v>2334</v>
      </c>
      <c r="F3508" s="28" t="s">
        <v>85</v>
      </c>
      <c r="G3508" s="29">
        <v>199</v>
      </c>
      <c r="H3508" s="28">
        <v>0</v>
      </c>
      <c r="I3508" s="30">
        <f>ROUND(G3508*H3508,P4)</f>
        <v>0</v>
      </c>
      <c r="L3508" s="31">
        <v>0</v>
      </c>
      <c r="M3508" s="24">
        <f>ROUND(G3508*L3508,P4)</f>
        <v>0</v>
      </c>
      <c r="N3508" s="25" t="s">
        <v>2335</v>
      </c>
      <c r="O3508" s="32">
        <f>M3508*AA3508</f>
        <v>0</v>
      </c>
      <c r="P3508" s="1">
        <v>3</v>
      </c>
      <c r="AA3508" s="1">
        <f>IF(P3508=1,$O$3,IF(P3508=2,$O$4,$O$5))</f>
        <v>0</v>
      </c>
    </row>
    <row r="3509">
      <c r="A3509" s="1" t="s">
        <v>75</v>
      </c>
      <c r="E3509" s="27" t="s">
        <v>2334</v>
      </c>
    </row>
    <row r="3510" ht="178.5">
      <c r="A3510" s="1" t="s">
        <v>76</v>
      </c>
      <c r="E3510" s="33" t="s">
        <v>2256</v>
      </c>
    </row>
    <row r="3511">
      <c r="A3511" s="1" t="s">
        <v>78</v>
      </c>
      <c r="E3511" s="27" t="s">
        <v>71</v>
      </c>
    </row>
    <row r="3512">
      <c r="A3512" s="1" t="s">
        <v>69</v>
      </c>
      <c r="B3512" s="1">
        <v>49</v>
      </c>
      <c r="C3512" s="26" t="s">
        <v>2336</v>
      </c>
      <c r="D3512" t="s">
        <v>71</v>
      </c>
      <c r="E3512" s="27" t="s">
        <v>2337</v>
      </c>
      <c r="F3512" s="28" t="s">
        <v>85</v>
      </c>
      <c r="G3512" s="29">
        <v>199</v>
      </c>
      <c r="H3512" s="28">
        <v>0</v>
      </c>
      <c r="I3512" s="30">
        <f>ROUND(G3512*H3512,P4)</f>
        <v>0</v>
      </c>
      <c r="L3512" s="31">
        <v>0</v>
      </c>
      <c r="M3512" s="24">
        <f>ROUND(G3512*L3512,P4)</f>
        <v>0</v>
      </c>
      <c r="N3512" s="25" t="s">
        <v>2335</v>
      </c>
      <c r="O3512" s="32">
        <f>M3512*AA3512</f>
        <v>0</v>
      </c>
      <c r="P3512" s="1">
        <v>3</v>
      </c>
      <c r="AA3512" s="1">
        <f>IF(P3512=1,$O$3,IF(P3512=2,$O$4,$O$5))</f>
        <v>0</v>
      </c>
    </row>
    <row r="3513">
      <c r="A3513" s="1" t="s">
        <v>75</v>
      </c>
      <c r="E3513" s="27" t="s">
        <v>2337</v>
      </c>
    </row>
    <row r="3514">
      <c r="A3514" s="1" t="s">
        <v>76</v>
      </c>
      <c r="E3514" s="33" t="s">
        <v>2338</v>
      </c>
    </row>
    <row r="3515">
      <c r="A3515" s="1" t="s">
        <v>78</v>
      </c>
      <c r="E3515" s="27" t="s">
        <v>71</v>
      </c>
    </row>
    <row r="3516">
      <c r="A3516" s="1" t="s">
        <v>69</v>
      </c>
      <c r="B3516" s="1">
        <v>50</v>
      </c>
      <c r="C3516" s="26" t="s">
        <v>2339</v>
      </c>
      <c r="D3516" t="s">
        <v>71</v>
      </c>
      <c r="E3516" s="27" t="s">
        <v>2340</v>
      </c>
      <c r="F3516" s="28" t="s">
        <v>96</v>
      </c>
      <c r="G3516" s="29">
        <v>5</v>
      </c>
      <c r="H3516" s="28">
        <v>0</v>
      </c>
      <c r="I3516" s="30">
        <f>ROUND(G3516*H3516,P4)</f>
        <v>0</v>
      </c>
      <c r="L3516" s="31">
        <v>0</v>
      </c>
      <c r="M3516" s="24">
        <f>ROUND(G3516*L3516,P4)</f>
        <v>0</v>
      </c>
      <c r="N3516" s="25" t="s">
        <v>2335</v>
      </c>
      <c r="O3516" s="32">
        <f>M3516*AA3516</f>
        <v>0</v>
      </c>
      <c r="P3516" s="1">
        <v>3</v>
      </c>
      <c r="AA3516" s="1">
        <f>IF(P3516=1,$O$3,IF(P3516=2,$O$4,$O$5))</f>
        <v>0</v>
      </c>
    </row>
    <row r="3517">
      <c r="A3517" s="1" t="s">
        <v>75</v>
      </c>
      <c r="E3517" s="27" t="s">
        <v>2340</v>
      </c>
    </row>
    <row r="3518">
      <c r="A3518" s="1" t="s">
        <v>76</v>
      </c>
      <c r="E3518" s="33" t="s">
        <v>2341</v>
      </c>
    </row>
    <row r="3519">
      <c r="A3519" s="1" t="s">
        <v>78</v>
      </c>
      <c r="E3519" s="27" t="s">
        <v>71</v>
      </c>
    </row>
    <row r="3520">
      <c r="A3520" s="1" t="s">
        <v>66</v>
      </c>
      <c r="C3520" s="22" t="s">
        <v>1922</v>
      </c>
      <c r="E3520" s="23" t="s">
        <v>2177</v>
      </c>
      <c r="L3520" s="24">
        <f>SUMIFS(L3521:L3524,A3521:A3524,"P")</f>
        <v>0</v>
      </c>
      <c r="M3520" s="24">
        <f>SUMIFS(M3521:M3524,A3521:A3524,"P")</f>
        <v>0</v>
      </c>
      <c r="N3520" s="25"/>
    </row>
    <row r="3521" ht="25.5">
      <c r="A3521" s="1" t="s">
        <v>69</v>
      </c>
      <c r="B3521" s="1">
        <v>51</v>
      </c>
      <c r="C3521" s="26" t="s">
        <v>2342</v>
      </c>
      <c r="D3521" t="s">
        <v>71</v>
      </c>
      <c r="E3521" s="27" t="s">
        <v>2343</v>
      </c>
      <c r="F3521" s="28" t="s">
        <v>85</v>
      </c>
      <c r="G3521" s="29">
        <v>1.3999999999999999</v>
      </c>
      <c r="H3521" s="28">
        <v>0.0027899999999999999</v>
      </c>
      <c r="I3521" s="30">
        <f>ROUND(G3521*H3521,P4)</f>
        <v>0</v>
      </c>
      <c r="L3521" s="31">
        <v>0</v>
      </c>
      <c r="M3521" s="24">
        <f>ROUND(G3521*L3521,P4)</f>
        <v>0</v>
      </c>
      <c r="N3521" s="25" t="s">
        <v>2221</v>
      </c>
      <c r="O3521" s="32">
        <f>M3521*AA3521</f>
        <v>0</v>
      </c>
      <c r="P3521" s="1">
        <v>3</v>
      </c>
      <c r="AA3521" s="1">
        <f>IF(P3521=1,$O$3,IF(P3521=2,$O$4,$O$5))</f>
        <v>0</v>
      </c>
    </row>
    <row r="3522" ht="25.5">
      <c r="A3522" s="1" t="s">
        <v>75</v>
      </c>
      <c r="E3522" s="27" t="s">
        <v>2343</v>
      </c>
    </row>
    <row r="3523">
      <c r="A3523" s="1" t="s">
        <v>76</v>
      </c>
      <c r="E3523" s="33" t="s">
        <v>2344</v>
      </c>
    </row>
    <row r="3524">
      <c r="A3524" s="1" t="s">
        <v>78</v>
      </c>
      <c r="E3524" s="27" t="s">
        <v>71</v>
      </c>
    </row>
    <row r="3525">
      <c r="A3525" s="1" t="s">
        <v>66</v>
      </c>
      <c r="C3525" s="22" t="s">
        <v>314</v>
      </c>
      <c r="E3525" s="23" t="s">
        <v>315</v>
      </c>
      <c r="L3525" s="24">
        <f>SUMIFS(L3526:L3533,A3526:A3533,"P")</f>
        <v>0</v>
      </c>
      <c r="M3525" s="24">
        <f>SUMIFS(M3526:M3533,A3526:A3533,"P")</f>
        <v>0</v>
      </c>
      <c r="N3525" s="25"/>
    </row>
    <row r="3526" ht="38.25">
      <c r="A3526" s="1" t="s">
        <v>69</v>
      </c>
      <c r="B3526" s="1">
        <v>52</v>
      </c>
      <c r="C3526" s="26" t="s">
        <v>316</v>
      </c>
      <c r="D3526" t="s">
        <v>317</v>
      </c>
      <c r="E3526" s="27" t="s">
        <v>1858</v>
      </c>
      <c r="F3526" s="28" t="s">
        <v>319</v>
      </c>
      <c r="G3526" s="29">
        <v>755.38800000000003</v>
      </c>
      <c r="H3526" s="28">
        <v>0</v>
      </c>
      <c r="I3526" s="30">
        <f>ROUND(G3526*H3526,P4)</f>
        <v>0</v>
      </c>
      <c r="L3526" s="31">
        <v>0</v>
      </c>
      <c r="M3526" s="24">
        <f>ROUND(G3526*L3526,P4)</f>
        <v>0</v>
      </c>
      <c r="N3526" s="25" t="s">
        <v>290</v>
      </c>
      <c r="O3526" s="32">
        <f>M3526*AA3526</f>
        <v>0</v>
      </c>
      <c r="P3526" s="1">
        <v>3</v>
      </c>
      <c r="AA3526" s="1">
        <f>IF(P3526=1,$O$3,IF(P3526=2,$O$4,$O$5))</f>
        <v>0</v>
      </c>
    </row>
    <row r="3527">
      <c r="A3527" s="1" t="s">
        <v>75</v>
      </c>
      <c r="E3527" s="27" t="s">
        <v>320</v>
      </c>
    </row>
    <row r="3528">
      <c r="A3528" s="1" t="s">
        <v>76</v>
      </c>
      <c r="E3528" s="33" t="s">
        <v>2345</v>
      </c>
    </row>
    <row r="3529" ht="89.25">
      <c r="A3529" s="1" t="s">
        <v>78</v>
      </c>
      <c r="E3529" s="27" t="s">
        <v>1008</v>
      </c>
    </row>
    <row r="3530" ht="38.25">
      <c r="A3530" s="1" t="s">
        <v>69</v>
      </c>
      <c r="B3530" s="1">
        <v>53</v>
      </c>
      <c r="C3530" s="26" t="s">
        <v>1231</v>
      </c>
      <c r="D3530" t="s">
        <v>1232</v>
      </c>
      <c r="E3530" s="27" t="s">
        <v>1233</v>
      </c>
      <c r="F3530" s="28" t="s">
        <v>319</v>
      </c>
      <c r="G3530" s="29">
        <v>6.4660000000000002</v>
      </c>
      <c r="H3530" s="28">
        <v>0</v>
      </c>
      <c r="I3530" s="30">
        <f>ROUND(G3530*H3530,P4)</f>
        <v>0</v>
      </c>
      <c r="L3530" s="31">
        <v>0</v>
      </c>
      <c r="M3530" s="24">
        <f>ROUND(G3530*L3530,P4)</f>
        <v>0</v>
      </c>
      <c r="N3530" s="25" t="s">
        <v>2335</v>
      </c>
      <c r="O3530" s="32">
        <f>M3530*AA3530</f>
        <v>0</v>
      </c>
      <c r="P3530" s="1">
        <v>3</v>
      </c>
      <c r="AA3530" s="1">
        <f>IF(P3530=1,$O$3,IF(P3530=2,$O$4,$O$5))</f>
        <v>0</v>
      </c>
    </row>
    <row r="3531" ht="38.25">
      <c r="A3531" s="1" t="s">
        <v>75</v>
      </c>
      <c r="E3531" s="27" t="s">
        <v>2346</v>
      </c>
    </row>
    <row r="3532">
      <c r="A3532" s="1" t="s">
        <v>76</v>
      </c>
    </row>
    <row r="3533">
      <c r="A3533" s="1" t="s">
        <v>78</v>
      </c>
      <c r="E3533" s="27" t="s">
        <v>71</v>
      </c>
    </row>
    <row r="3534">
      <c r="A3534" s="1" t="s">
        <v>66</v>
      </c>
      <c r="C3534" s="22" t="s">
        <v>2347</v>
      </c>
      <c r="E3534" s="23" t="s">
        <v>2348</v>
      </c>
      <c r="L3534" s="24">
        <f>SUMIFS(L3535:L3538,A3535:A3538,"P")</f>
        <v>0</v>
      </c>
      <c r="M3534" s="24">
        <f>SUMIFS(M3535:M3538,A3535:A3538,"P")</f>
        <v>0</v>
      </c>
      <c r="N3534" s="25"/>
    </row>
    <row r="3535" ht="25.5">
      <c r="A3535" s="1" t="s">
        <v>69</v>
      </c>
      <c r="B3535" s="1">
        <v>54</v>
      </c>
      <c r="C3535" s="26" t="s">
        <v>2349</v>
      </c>
      <c r="D3535" t="s">
        <v>71</v>
      </c>
      <c r="E3535" s="27" t="s">
        <v>2350</v>
      </c>
      <c r="F3535" s="28" t="s">
        <v>319</v>
      </c>
      <c r="G3535" s="29">
        <v>974.02700000000004</v>
      </c>
      <c r="H3535" s="28">
        <v>0</v>
      </c>
      <c r="I3535" s="30">
        <f>ROUND(G3535*H3535,P4)</f>
        <v>0</v>
      </c>
      <c r="L3535" s="31">
        <v>0</v>
      </c>
      <c r="M3535" s="24">
        <f>ROUND(G3535*L3535,P4)</f>
        <v>0</v>
      </c>
      <c r="N3535" s="25" t="s">
        <v>2221</v>
      </c>
      <c r="O3535" s="32">
        <f>M3535*AA3535</f>
        <v>0</v>
      </c>
      <c r="P3535" s="1">
        <v>3</v>
      </c>
      <c r="AA3535" s="1">
        <f>IF(P3535=1,$O$3,IF(P3535=2,$O$4,$O$5))</f>
        <v>0</v>
      </c>
    </row>
    <row r="3536" ht="25.5">
      <c r="A3536" s="1" t="s">
        <v>75</v>
      </c>
      <c r="E3536" s="27" t="s">
        <v>2350</v>
      </c>
    </row>
    <row r="3537">
      <c r="A3537" s="1" t="s">
        <v>76</v>
      </c>
    </row>
    <row r="3538">
      <c r="A3538" s="1" t="s">
        <v>78</v>
      </c>
      <c r="E3538" s="27" t="s">
        <v>71</v>
      </c>
    </row>
    <row r="3539" ht="25.5">
      <c r="A3539" s="1" t="s">
        <v>1645</v>
      </c>
      <c r="C3539" s="22" t="s">
        <v>2351</v>
      </c>
      <c r="E3539" s="23" t="s">
        <v>2352</v>
      </c>
      <c r="L3539" s="24">
        <f>L3540+L3601+L3614+L3623+L3632+L3649+L3654</f>
        <v>0</v>
      </c>
      <c r="M3539" s="24">
        <f>M3540+M3601+M3614+M3623+M3632+M3649+M3654</f>
        <v>0</v>
      </c>
      <c r="N3539" s="25"/>
    </row>
    <row r="3540">
      <c r="A3540" s="1" t="s">
        <v>66</v>
      </c>
      <c r="C3540" s="22" t="s">
        <v>67</v>
      </c>
      <c r="E3540" s="23" t="s">
        <v>68</v>
      </c>
      <c r="L3540" s="24">
        <f>SUMIFS(L3541:L3600,A3541:A3600,"P")</f>
        <v>0</v>
      </c>
      <c r="M3540" s="24">
        <f>SUMIFS(M3541:M3600,A3541:A3600,"P")</f>
        <v>0</v>
      </c>
      <c r="N3540" s="25"/>
    </row>
    <row r="3541">
      <c r="A3541" s="1" t="s">
        <v>69</v>
      </c>
      <c r="B3541" s="1">
        <v>1</v>
      </c>
      <c r="C3541" s="26" t="s">
        <v>2353</v>
      </c>
      <c r="D3541" t="s">
        <v>71</v>
      </c>
      <c r="E3541" s="27" t="s">
        <v>2354</v>
      </c>
      <c r="F3541" s="28" t="s">
        <v>1295</v>
      </c>
      <c r="G3541" s="29">
        <v>2.2400000000000002</v>
      </c>
      <c r="H3541" s="28">
        <v>0.001</v>
      </c>
      <c r="I3541" s="30">
        <f>ROUND(G3541*H3541,P4)</f>
        <v>0</v>
      </c>
      <c r="L3541" s="31">
        <v>0</v>
      </c>
      <c r="M3541" s="24">
        <f>ROUND(G3541*L3541,P4)</f>
        <v>0</v>
      </c>
      <c r="N3541" s="25" t="s">
        <v>2221</v>
      </c>
      <c r="O3541" s="32">
        <f>M3541*AA3541</f>
        <v>0</v>
      </c>
      <c r="P3541" s="1">
        <v>3</v>
      </c>
      <c r="AA3541" s="1">
        <f>IF(P3541=1,$O$3,IF(P3541=2,$O$4,$O$5))</f>
        <v>0</v>
      </c>
    </row>
    <row r="3542">
      <c r="A3542" s="1" t="s">
        <v>75</v>
      </c>
      <c r="E3542" s="27" t="s">
        <v>2354</v>
      </c>
    </row>
    <row r="3543">
      <c r="A3543" s="1" t="s">
        <v>76</v>
      </c>
    </row>
    <row r="3544">
      <c r="A3544" s="1" t="s">
        <v>78</v>
      </c>
      <c r="E3544" s="27" t="s">
        <v>71</v>
      </c>
    </row>
    <row r="3545">
      <c r="A3545" s="1" t="s">
        <v>69</v>
      </c>
      <c r="B3545" s="1">
        <v>2</v>
      </c>
      <c r="C3545" s="26" t="s">
        <v>2355</v>
      </c>
      <c r="D3545" t="s">
        <v>71</v>
      </c>
      <c r="E3545" s="27" t="s">
        <v>2356</v>
      </c>
      <c r="F3545" s="28" t="s">
        <v>674</v>
      </c>
      <c r="G3545" s="29">
        <v>112</v>
      </c>
      <c r="H3545" s="28">
        <v>0</v>
      </c>
      <c r="I3545" s="30">
        <f>ROUND(G3545*H3545,P4)</f>
        <v>0</v>
      </c>
      <c r="L3545" s="31">
        <v>0</v>
      </c>
      <c r="M3545" s="24">
        <f>ROUND(G3545*L3545,P4)</f>
        <v>0</v>
      </c>
      <c r="N3545" s="25" t="s">
        <v>2221</v>
      </c>
      <c r="O3545" s="32">
        <f>M3545*AA3545</f>
        <v>0</v>
      </c>
      <c r="P3545" s="1">
        <v>3</v>
      </c>
      <c r="AA3545" s="1">
        <f>IF(P3545=1,$O$3,IF(P3545=2,$O$4,$O$5))</f>
        <v>0</v>
      </c>
    </row>
    <row r="3546">
      <c r="A3546" s="1" t="s">
        <v>75</v>
      </c>
      <c r="E3546" s="27" t="s">
        <v>2356</v>
      </c>
    </row>
    <row r="3547">
      <c r="A3547" s="1" t="s">
        <v>76</v>
      </c>
      <c r="E3547" s="33" t="s">
        <v>2357</v>
      </c>
    </row>
    <row r="3548">
      <c r="A3548" s="1" t="s">
        <v>78</v>
      </c>
      <c r="E3548" s="27" t="s">
        <v>71</v>
      </c>
    </row>
    <row r="3549" ht="25.5">
      <c r="A3549" s="1" t="s">
        <v>69</v>
      </c>
      <c r="B3549" s="1">
        <v>3</v>
      </c>
      <c r="C3549" s="26" t="s">
        <v>2358</v>
      </c>
      <c r="D3549" t="s">
        <v>71</v>
      </c>
      <c r="E3549" s="27" t="s">
        <v>2359</v>
      </c>
      <c r="F3549" s="28" t="s">
        <v>73</v>
      </c>
      <c r="G3549" s="29">
        <v>137.5</v>
      </c>
      <c r="H3549" s="28">
        <v>0</v>
      </c>
      <c r="I3549" s="30">
        <f>ROUND(G3549*H3549,P4)</f>
        <v>0</v>
      </c>
      <c r="L3549" s="31">
        <v>0</v>
      </c>
      <c r="M3549" s="24">
        <f>ROUND(G3549*L3549,P4)</f>
        <v>0</v>
      </c>
      <c r="N3549" s="25" t="s">
        <v>2221</v>
      </c>
      <c r="O3549" s="32">
        <f>M3549*AA3549</f>
        <v>0</v>
      </c>
      <c r="P3549" s="1">
        <v>3</v>
      </c>
      <c r="AA3549" s="1">
        <f>IF(P3549=1,$O$3,IF(P3549=2,$O$4,$O$5))</f>
        <v>0</v>
      </c>
    </row>
    <row r="3550" ht="25.5">
      <c r="A3550" s="1" t="s">
        <v>75</v>
      </c>
      <c r="E3550" s="27" t="s">
        <v>2359</v>
      </c>
    </row>
    <row r="3551" ht="102">
      <c r="A3551" s="1" t="s">
        <v>76</v>
      </c>
      <c r="E3551" s="33" t="s">
        <v>2360</v>
      </c>
    </row>
    <row r="3552">
      <c r="A3552" s="1" t="s">
        <v>78</v>
      </c>
      <c r="E3552" s="27" t="s">
        <v>71</v>
      </c>
    </row>
    <row r="3553" ht="25.5">
      <c r="A3553" s="1" t="s">
        <v>69</v>
      </c>
      <c r="B3553" s="1">
        <v>4</v>
      </c>
      <c r="C3553" s="26" t="s">
        <v>2223</v>
      </c>
      <c r="D3553" t="s">
        <v>71</v>
      </c>
      <c r="E3553" s="27" t="s">
        <v>2224</v>
      </c>
      <c r="F3553" s="28" t="s">
        <v>73</v>
      </c>
      <c r="G3553" s="29">
        <v>245.392</v>
      </c>
      <c r="H3553" s="28">
        <v>0</v>
      </c>
      <c r="I3553" s="30">
        <f>ROUND(G3553*H3553,P4)</f>
        <v>0</v>
      </c>
      <c r="L3553" s="31">
        <v>0</v>
      </c>
      <c r="M3553" s="24">
        <f>ROUND(G3553*L3553,P4)</f>
        <v>0</v>
      </c>
      <c r="N3553" s="25" t="s">
        <v>2221</v>
      </c>
      <c r="O3553" s="32">
        <f>M3553*AA3553</f>
        <v>0</v>
      </c>
      <c r="P3553" s="1">
        <v>3</v>
      </c>
      <c r="AA3553" s="1">
        <f>IF(P3553=1,$O$3,IF(P3553=2,$O$4,$O$5))</f>
        <v>0</v>
      </c>
    </row>
    <row r="3554" ht="25.5">
      <c r="A3554" s="1" t="s">
        <v>75</v>
      </c>
      <c r="E3554" s="27" t="s">
        <v>2225</v>
      </c>
    </row>
    <row r="3555" ht="51">
      <c r="A3555" s="1" t="s">
        <v>76</v>
      </c>
      <c r="E3555" s="33" t="s">
        <v>2361</v>
      </c>
    </row>
    <row r="3556">
      <c r="A3556" s="1" t="s">
        <v>78</v>
      </c>
      <c r="E3556" s="27" t="s">
        <v>71</v>
      </c>
    </row>
    <row r="3557" ht="25.5">
      <c r="A3557" s="1" t="s">
        <v>69</v>
      </c>
      <c r="B3557" s="1">
        <v>5</v>
      </c>
      <c r="C3557" s="26" t="s">
        <v>2230</v>
      </c>
      <c r="D3557" t="s">
        <v>71</v>
      </c>
      <c r="E3557" s="27" t="s">
        <v>2231</v>
      </c>
      <c r="F3557" s="28" t="s">
        <v>674</v>
      </c>
      <c r="G3557" s="29">
        <v>156.80000000000001</v>
      </c>
      <c r="H3557" s="28">
        <v>0.00084999999999999995</v>
      </c>
      <c r="I3557" s="30">
        <f>ROUND(G3557*H3557,P4)</f>
        <v>0</v>
      </c>
      <c r="L3557" s="31">
        <v>0</v>
      </c>
      <c r="M3557" s="24">
        <f>ROUND(G3557*L3557,P4)</f>
        <v>0</v>
      </c>
      <c r="N3557" s="25" t="s">
        <v>2221</v>
      </c>
      <c r="O3557" s="32">
        <f>M3557*AA3557</f>
        <v>0</v>
      </c>
      <c r="P3557" s="1">
        <v>3</v>
      </c>
      <c r="AA3557" s="1">
        <f>IF(P3557=1,$O$3,IF(P3557=2,$O$4,$O$5))</f>
        <v>0</v>
      </c>
    </row>
    <row r="3558" ht="25.5">
      <c r="A3558" s="1" t="s">
        <v>75</v>
      </c>
      <c r="E3558" s="27" t="s">
        <v>2231</v>
      </c>
    </row>
    <row r="3559" ht="51">
      <c r="A3559" s="1" t="s">
        <v>76</v>
      </c>
      <c r="E3559" s="33" t="s">
        <v>2362</v>
      </c>
    </row>
    <row r="3560">
      <c r="A3560" s="1" t="s">
        <v>78</v>
      </c>
      <c r="E3560" s="27" t="s">
        <v>71</v>
      </c>
    </row>
    <row r="3561" ht="25.5">
      <c r="A3561" s="1" t="s">
        <v>69</v>
      </c>
      <c r="B3561" s="1">
        <v>6</v>
      </c>
      <c r="C3561" s="26" t="s">
        <v>2235</v>
      </c>
      <c r="D3561" t="s">
        <v>71</v>
      </c>
      <c r="E3561" s="27" t="s">
        <v>2236</v>
      </c>
      <c r="F3561" s="28" t="s">
        <v>674</v>
      </c>
      <c r="G3561" s="29">
        <v>156.80000000000001</v>
      </c>
      <c r="H3561" s="28">
        <v>0</v>
      </c>
      <c r="I3561" s="30">
        <f>ROUND(G3561*H3561,P4)</f>
        <v>0</v>
      </c>
      <c r="L3561" s="31">
        <v>0</v>
      </c>
      <c r="M3561" s="24">
        <f>ROUND(G3561*L3561,P4)</f>
        <v>0</v>
      </c>
      <c r="N3561" s="25" t="s">
        <v>2221</v>
      </c>
      <c r="O3561" s="32">
        <f>M3561*AA3561</f>
        <v>0</v>
      </c>
      <c r="P3561" s="1">
        <v>3</v>
      </c>
      <c r="AA3561" s="1">
        <f>IF(P3561=1,$O$3,IF(P3561=2,$O$4,$O$5))</f>
        <v>0</v>
      </c>
    </row>
    <row r="3562" ht="25.5">
      <c r="A3562" s="1" t="s">
        <v>75</v>
      </c>
      <c r="E3562" s="27" t="s">
        <v>2236</v>
      </c>
    </row>
    <row r="3563">
      <c r="A3563" s="1" t="s">
        <v>76</v>
      </c>
    </row>
    <row r="3564">
      <c r="A3564" s="1" t="s">
        <v>78</v>
      </c>
      <c r="E3564" s="27" t="s">
        <v>71</v>
      </c>
    </row>
    <row r="3565">
      <c r="A3565" s="1" t="s">
        <v>69</v>
      </c>
      <c r="B3565" s="1">
        <v>7</v>
      </c>
      <c r="C3565" s="26" t="s">
        <v>2237</v>
      </c>
      <c r="D3565" t="s">
        <v>71</v>
      </c>
      <c r="E3565" s="27" t="s">
        <v>2238</v>
      </c>
      <c r="F3565" s="28" t="s">
        <v>674</v>
      </c>
      <c r="G3565" s="29">
        <v>105</v>
      </c>
      <c r="H3565" s="28">
        <v>0.00069999999999999999</v>
      </c>
      <c r="I3565" s="30">
        <f>ROUND(G3565*H3565,P4)</f>
        <v>0</v>
      </c>
      <c r="L3565" s="31">
        <v>0</v>
      </c>
      <c r="M3565" s="24">
        <f>ROUND(G3565*L3565,P4)</f>
        <v>0</v>
      </c>
      <c r="N3565" s="25" t="s">
        <v>2221</v>
      </c>
      <c r="O3565" s="32">
        <f>M3565*AA3565</f>
        <v>0</v>
      </c>
      <c r="P3565" s="1">
        <v>3</v>
      </c>
      <c r="AA3565" s="1">
        <f>IF(P3565=1,$O$3,IF(P3565=2,$O$4,$O$5))</f>
        <v>0</v>
      </c>
    </row>
    <row r="3566">
      <c r="A3566" s="1" t="s">
        <v>75</v>
      </c>
      <c r="E3566" s="27" t="s">
        <v>2238</v>
      </c>
    </row>
    <row r="3567" ht="102">
      <c r="A3567" s="1" t="s">
        <v>76</v>
      </c>
      <c r="E3567" s="33" t="s">
        <v>2363</v>
      </c>
    </row>
    <row r="3568">
      <c r="A3568" s="1" t="s">
        <v>78</v>
      </c>
      <c r="E3568" s="27" t="s">
        <v>71</v>
      </c>
    </row>
    <row r="3569" ht="25.5">
      <c r="A3569" s="1" t="s">
        <v>69</v>
      </c>
      <c r="B3569" s="1">
        <v>8</v>
      </c>
      <c r="C3569" s="26" t="s">
        <v>2240</v>
      </c>
      <c r="D3569" t="s">
        <v>71</v>
      </c>
      <c r="E3569" s="27" t="s">
        <v>2241</v>
      </c>
      <c r="F3569" s="28" t="s">
        <v>674</v>
      </c>
      <c r="G3569" s="29">
        <v>105</v>
      </c>
      <c r="H3569" s="28">
        <v>0</v>
      </c>
      <c r="I3569" s="30">
        <f>ROUND(G3569*H3569,P4)</f>
        <v>0</v>
      </c>
      <c r="L3569" s="31">
        <v>0</v>
      </c>
      <c r="M3569" s="24">
        <f>ROUND(G3569*L3569,P4)</f>
        <v>0</v>
      </c>
      <c r="N3569" s="25" t="s">
        <v>2221</v>
      </c>
      <c r="O3569" s="32">
        <f>M3569*AA3569</f>
        <v>0</v>
      </c>
      <c r="P3569" s="1">
        <v>3</v>
      </c>
      <c r="AA3569" s="1">
        <f>IF(P3569=1,$O$3,IF(P3569=2,$O$4,$O$5))</f>
        <v>0</v>
      </c>
    </row>
    <row r="3570" ht="25.5">
      <c r="A3570" s="1" t="s">
        <v>75</v>
      </c>
      <c r="E3570" s="27" t="s">
        <v>2241</v>
      </c>
    </row>
    <row r="3571">
      <c r="A3571" s="1" t="s">
        <v>76</v>
      </c>
    </row>
    <row r="3572">
      <c r="A3572" s="1" t="s">
        <v>78</v>
      </c>
      <c r="E3572" s="27" t="s">
        <v>71</v>
      </c>
    </row>
    <row r="3573" ht="25.5">
      <c r="A3573" s="1" t="s">
        <v>69</v>
      </c>
      <c r="B3573" s="1">
        <v>9</v>
      </c>
      <c r="C3573" s="26" t="s">
        <v>2364</v>
      </c>
      <c r="D3573" t="s">
        <v>71</v>
      </c>
      <c r="E3573" s="27" t="s">
        <v>2365</v>
      </c>
      <c r="F3573" s="28" t="s">
        <v>73</v>
      </c>
      <c r="G3573" s="29">
        <v>11.199999999999999</v>
      </c>
      <c r="H3573" s="28">
        <v>0</v>
      </c>
      <c r="I3573" s="30">
        <f>ROUND(G3573*H3573,P4)</f>
        <v>0</v>
      </c>
      <c r="L3573" s="31">
        <v>0</v>
      </c>
      <c r="M3573" s="24">
        <f>ROUND(G3573*L3573,P4)</f>
        <v>0</v>
      </c>
      <c r="N3573" s="25" t="s">
        <v>2221</v>
      </c>
      <c r="O3573" s="32">
        <f>M3573*AA3573</f>
        <v>0</v>
      </c>
      <c r="P3573" s="1">
        <v>3</v>
      </c>
      <c r="AA3573" s="1">
        <f>IF(P3573=1,$O$3,IF(P3573=2,$O$4,$O$5))</f>
        <v>0</v>
      </c>
    </row>
    <row r="3574" ht="25.5">
      <c r="A3574" s="1" t="s">
        <v>75</v>
      </c>
      <c r="E3574" s="27" t="s">
        <v>2365</v>
      </c>
    </row>
    <row r="3575">
      <c r="A3575" s="1" t="s">
        <v>76</v>
      </c>
      <c r="E3575" s="33" t="s">
        <v>2366</v>
      </c>
    </row>
    <row r="3576">
      <c r="A3576" s="1" t="s">
        <v>78</v>
      </c>
      <c r="E3576" s="27" t="s">
        <v>71</v>
      </c>
    </row>
    <row r="3577" ht="25.5">
      <c r="A3577" s="1" t="s">
        <v>69</v>
      </c>
      <c r="B3577" s="1">
        <v>10</v>
      </c>
      <c r="C3577" s="26" t="s">
        <v>2242</v>
      </c>
      <c r="D3577" t="s">
        <v>71</v>
      </c>
      <c r="E3577" s="27" t="s">
        <v>2243</v>
      </c>
      <c r="F3577" s="28" t="s">
        <v>73</v>
      </c>
      <c r="G3577" s="29">
        <v>102.14100000000001</v>
      </c>
      <c r="H3577" s="28">
        <v>0</v>
      </c>
      <c r="I3577" s="30">
        <f>ROUND(G3577*H3577,P4)</f>
        <v>0</v>
      </c>
      <c r="L3577" s="31">
        <v>0</v>
      </c>
      <c r="M3577" s="24">
        <f>ROUND(G3577*L3577,P4)</f>
        <v>0</v>
      </c>
      <c r="N3577" s="25" t="s">
        <v>2221</v>
      </c>
      <c r="O3577" s="32">
        <f>M3577*AA3577</f>
        <v>0</v>
      </c>
      <c r="P3577" s="1">
        <v>3</v>
      </c>
      <c r="AA3577" s="1">
        <f>IF(P3577=1,$O$3,IF(P3577=2,$O$4,$O$5))</f>
        <v>0</v>
      </c>
    </row>
    <row r="3578" ht="25.5">
      <c r="A3578" s="1" t="s">
        <v>75</v>
      </c>
      <c r="E3578" s="27" t="s">
        <v>2243</v>
      </c>
    </row>
    <row r="3579" ht="114.75">
      <c r="A3579" s="1" t="s">
        <v>76</v>
      </c>
      <c r="E3579" s="33" t="s">
        <v>2367</v>
      </c>
    </row>
    <row r="3580">
      <c r="A3580" s="1" t="s">
        <v>78</v>
      </c>
      <c r="E3580" s="27" t="s">
        <v>71</v>
      </c>
    </row>
    <row r="3581" ht="25.5">
      <c r="A3581" s="1" t="s">
        <v>69</v>
      </c>
      <c r="B3581" s="1">
        <v>11</v>
      </c>
      <c r="C3581" s="26" t="s">
        <v>2245</v>
      </c>
      <c r="D3581" t="s">
        <v>71</v>
      </c>
      <c r="E3581" s="27" t="s">
        <v>2246</v>
      </c>
      <c r="F3581" s="28" t="s">
        <v>73</v>
      </c>
      <c r="G3581" s="29">
        <v>157.75200000000001</v>
      </c>
      <c r="H3581" s="28">
        <v>0</v>
      </c>
      <c r="I3581" s="30">
        <f>ROUND(G3581*H3581,P4)</f>
        <v>0</v>
      </c>
      <c r="L3581" s="31">
        <v>0</v>
      </c>
      <c r="M3581" s="24">
        <f>ROUND(G3581*L3581,P4)</f>
        <v>0</v>
      </c>
      <c r="N3581" s="25" t="s">
        <v>2221</v>
      </c>
      <c r="O3581" s="32">
        <f>M3581*AA3581</f>
        <v>0</v>
      </c>
      <c r="P3581" s="1">
        <v>3</v>
      </c>
      <c r="AA3581" s="1">
        <f>IF(P3581=1,$O$3,IF(P3581=2,$O$4,$O$5))</f>
        <v>0</v>
      </c>
    </row>
    <row r="3582" ht="38.25">
      <c r="A3582" s="1" t="s">
        <v>75</v>
      </c>
      <c r="E3582" s="27" t="s">
        <v>2247</v>
      </c>
    </row>
    <row r="3583" ht="51">
      <c r="A3583" s="1" t="s">
        <v>76</v>
      </c>
      <c r="E3583" s="33" t="s">
        <v>2368</v>
      </c>
    </row>
    <row r="3584">
      <c r="A3584" s="1" t="s">
        <v>78</v>
      </c>
      <c r="E3584" s="27" t="s">
        <v>71</v>
      </c>
    </row>
    <row r="3585" ht="25.5">
      <c r="A3585" s="1" t="s">
        <v>69</v>
      </c>
      <c r="B3585" s="1">
        <v>12</v>
      </c>
      <c r="C3585" s="26" t="s">
        <v>2369</v>
      </c>
      <c r="D3585" t="s">
        <v>71</v>
      </c>
      <c r="E3585" s="27" t="s">
        <v>2370</v>
      </c>
      <c r="F3585" s="28" t="s">
        <v>674</v>
      </c>
      <c r="G3585" s="29">
        <v>112</v>
      </c>
      <c r="H3585" s="28">
        <v>0</v>
      </c>
      <c r="I3585" s="30">
        <f>ROUND(G3585*H3585,P4)</f>
        <v>0</v>
      </c>
      <c r="L3585" s="31">
        <v>0</v>
      </c>
      <c r="M3585" s="24">
        <f>ROUND(G3585*L3585,P4)</f>
        <v>0</v>
      </c>
      <c r="N3585" s="25" t="s">
        <v>2221</v>
      </c>
      <c r="O3585" s="32">
        <f>M3585*AA3585</f>
        <v>0</v>
      </c>
      <c r="P3585" s="1">
        <v>3</v>
      </c>
      <c r="AA3585" s="1">
        <f>IF(P3585=1,$O$3,IF(P3585=2,$O$4,$O$5))</f>
        <v>0</v>
      </c>
    </row>
    <row r="3586" ht="25.5">
      <c r="A3586" s="1" t="s">
        <v>75</v>
      </c>
      <c r="E3586" s="27" t="s">
        <v>2370</v>
      </c>
    </row>
    <row r="3587">
      <c r="A3587" s="1" t="s">
        <v>76</v>
      </c>
    </row>
    <row r="3588">
      <c r="A3588" s="1" t="s">
        <v>78</v>
      </c>
      <c r="E3588" s="27" t="s">
        <v>71</v>
      </c>
    </row>
    <row r="3589" ht="25.5">
      <c r="A3589" s="1" t="s">
        <v>69</v>
      </c>
      <c r="B3589" s="1">
        <v>13</v>
      </c>
      <c r="C3589" s="26" t="s">
        <v>2371</v>
      </c>
      <c r="D3589" t="s">
        <v>71</v>
      </c>
      <c r="E3589" s="27" t="s">
        <v>2372</v>
      </c>
      <c r="F3589" s="28" t="s">
        <v>674</v>
      </c>
      <c r="G3589" s="29">
        <v>112</v>
      </c>
      <c r="H3589" s="28">
        <v>0</v>
      </c>
      <c r="I3589" s="30">
        <f>ROUND(G3589*H3589,P4)</f>
        <v>0</v>
      </c>
      <c r="L3589" s="31">
        <v>0</v>
      </c>
      <c r="M3589" s="24">
        <f>ROUND(G3589*L3589,P4)</f>
        <v>0</v>
      </c>
      <c r="N3589" s="25" t="s">
        <v>2221</v>
      </c>
      <c r="O3589" s="32">
        <f>M3589*AA3589</f>
        <v>0</v>
      </c>
      <c r="P3589" s="1">
        <v>3</v>
      </c>
      <c r="AA3589" s="1">
        <f>IF(P3589=1,$O$3,IF(P3589=2,$O$4,$O$5))</f>
        <v>0</v>
      </c>
    </row>
    <row r="3590" ht="25.5">
      <c r="A3590" s="1" t="s">
        <v>75</v>
      </c>
      <c r="E3590" s="27" t="s">
        <v>2372</v>
      </c>
    </row>
    <row r="3591">
      <c r="A3591" s="1" t="s">
        <v>76</v>
      </c>
    </row>
    <row r="3592">
      <c r="A3592" s="1" t="s">
        <v>78</v>
      </c>
      <c r="E3592" s="27" t="s">
        <v>71</v>
      </c>
    </row>
    <row r="3593">
      <c r="A3593" s="1" t="s">
        <v>69</v>
      </c>
      <c r="B3593" s="1">
        <v>14</v>
      </c>
      <c r="C3593" s="26" t="s">
        <v>2373</v>
      </c>
      <c r="D3593" t="s">
        <v>71</v>
      </c>
      <c r="E3593" s="27" t="s">
        <v>2374</v>
      </c>
      <c r="F3593" s="28" t="s">
        <v>319</v>
      </c>
      <c r="G3593" s="29">
        <v>315.50400000000002</v>
      </c>
      <c r="H3593" s="28">
        <v>1</v>
      </c>
      <c r="I3593" s="30">
        <f>ROUND(G3593*H3593,P4)</f>
        <v>0</v>
      </c>
      <c r="L3593" s="31">
        <v>0</v>
      </c>
      <c r="M3593" s="24">
        <f>ROUND(G3593*L3593,P4)</f>
        <v>0</v>
      </c>
      <c r="N3593" s="25" t="s">
        <v>2221</v>
      </c>
      <c r="O3593" s="32">
        <f>M3593*AA3593</f>
        <v>0</v>
      </c>
      <c r="P3593" s="1">
        <v>3</v>
      </c>
      <c r="AA3593" s="1">
        <f>IF(P3593=1,$O$3,IF(P3593=2,$O$4,$O$5))</f>
        <v>0</v>
      </c>
    </row>
    <row r="3594">
      <c r="A3594" s="1" t="s">
        <v>75</v>
      </c>
      <c r="E3594" s="27" t="s">
        <v>2374</v>
      </c>
    </row>
    <row r="3595">
      <c r="A3595" s="1" t="s">
        <v>76</v>
      </c>
    </row>
    <row r="3596">
      <c r="A3596" s="1" t="s">
        <v>78</v>
      </c>
      <c r="E3596" s="27" t="s">
        <v>71</v>
      </c>
    </row>
    <row r="3597">
      <c r="A3597" s="1" t="s">
        <v>69</v>
      </c>
      <c r="B3597" s="1">
        <v>15</v>
      </c>
      <c r="C3597" s="26" t="s">
        <v>2251</v>
      </c>
      <c r="D3597" t="s">
        <v>71</v>
      </c>
      <c r="E3597" s="27" t="s">
        <v>2252</v>
      </c>
      <c r="F3597" s="28" t="s">
        <v>319</v>
      </c>
      <c r="G3597" s="29">
        <v>204.28200000000001</v>
      </c>
      <c r="H3597" s="28">
        <v>1</v>
      </c>
      <c r="I3597" s="30">
        <f>ROUND(G3597*H3597,P4)</f>
        <v>0</v>
      </c>
      <c r="L3597" s="31">
        <v>0</v>
      </c>
      <c r="M3597" s="24">
        <f>ROUND(G3597*L3597,P4)</f>
        <v>0</v>
      </c>
      <c r="N3597" s="25" t="s">
        <v>2221</v>
      </c>
      <c r="O3597" s="32">
        <f>M3597*AA3597</f>
        <v>0</v>
      </c>
      <c r="P3597" s="1">
        <v>3</v>
      </c>
      <c r="AA3597" s="1">
        <f>IF(P3597=1,$O$3,IF(P3597=2,$O$4,$O$5))</f>
        <v>0</v>
      </c>
    </row>
    <row r="3598">
      <c r="A3598" s="1" t="s">
        <v>75</v>
      </c>
      <c r="E3598" s="27" t="s">
        <v>2252</v>
      </c>
    </row>
    <row r="3599">
      <c r="A3599" s="1" t="s">
        <v>76</v>
      </c>
    </row>
    <row r="3600">
      <c r="A3600" s="1" t="s">
        <v>78</v>
      </c>
      <c r="E3600" s="27" t="s">
        <v>71</v>
      </c>
    </row>
    <row r="3601">
      <c r="A3601" s="1" t="s">
        <v>66</v>
      </c>
      <c r="C3601" s="22" t="s">
        <v>1115</v>
      </c>
      <c r="E3601" s="23" t="s">
        <v>1116</v>
      </c>
      <c r="L3601" s="24">
        <f>SUMIFS(L3602:L3613,A3602:A3613,"P")</f>
        <v>0</v>
      </c>
      <c r="M3601" s="24">
        <f>SUMIFS(M3602:M3613,A3602:A3613,"P")</f>
        <v>0</v>
      </c>
      <c r="N3601" s="25"/>
    </row>
    <row r="3602" ht="25.5">
      <c r="A3602" s="1" t="s">
        <v>69</v>
      </c>
      <c r="B3602" s="1">
        <v>16</v>
      </c>
      <c r="C3602" s="26" t="s">
        <v>2253</v>
      </c>
      <c r="D3602" t="s">
        <v>71</v>
      </c>
      <c r="E3602" s="27" t="s">
        <v>2254</v>
      </c>
      <c r="F3602" s="28" t="s">
        <v>85</v>
      </c>
      <c r="G3602" s="29">
        <v>28</v>
      </c>
      <c r="H3602" s="28">
        <v>0.20477000000000001</v>
      </c>
      <c r="I3602" s="30">
        <f>ROUND(G3602*H3602,P4)</f>
        <v>0</v>
      </c>
      <c r="L3602" s="31">
        <v>0</v>
      </c>
      <c r="M3602" s="24">
        <f>ROUND(G3602*L3602,P4)</f>
        <v>0</v>
      </c>
      <c r="N3602" s="25" t="s">
        <v>2221</v>
      </c>
      <c r="O3602" s="32">
        <f>M3602*AA3602</f>
        <v>0</v>
      </c>
      <c r="P3602" s="1">
        <v>3</v>
      </c>
      <c r="AA3602" s="1">
        <f>IF(P3602=1,$O$3,IF(P3602=2,$O$4,$O$5))</f>
        <v>0</v>
      </c>
    </row>
    <row r="3603" ht="38.25">
      <c r="A3603" s="1" t="s">
        <v>75</v>
      </c>
      <c r="E3603" s="27" t="s">
        <v>2255</v>
      </c>
    </row>
    <row r="3604" ht="51">
      <c r="A3604" s="1" t="s">
        <v>76</v>
      </c>
      <c r="E3604" s="33" t="s">
        <v>2375</v>
      </c>
    </row>
    <row r="3605">
      <c r="A3605" s="1" t="s">
        <v>78</v>
      </c>
      <c r="E3605" s="27" t="s">
        <v>71</v>
      </c>
    </row>
    <row r="3606" ht="25.5">
      <c r="A3606" s="1" t="s">
        <v>69</v>
      </c>
      <c r="B3606" s="1">
        <v>17</v>
      </c>
      <c r="C3606" s="26" t="s">
        <v>2257</v>
      </c>
      <c r="D3606" t="s">
        <v>71</v>
      </c>
      <c r="E3606" s="27" t="s">
        <v>2258</v>
      </c>
      <c r="F3606" s="28" t="s">
        <v>73</v>
      </c>
      <c r="G3606" s="29">
        <v>8.25</v>
      </c>
      <c r="H3606" s="28">
        <v>1.98</v>
      </c>
      <c r="I3606" s="30">
        <f>ROUND(G3606*H3606,P4)</f>
        <v>0</v>
      </c>
      <c r="L3606" s="31">
        <v>0</v>
      </c>
      <c r="M3606" s="24">
        <f>ROUND(G3606*L3606,P4)</f>
        <v>0</v>
      </c>
      <c r="N3606" s="25" t="s">
        <v>2221</v>
      </c>
      <c r="O3606" s="32">
        <f>M3606*AA3606</f>
        <v>0</v>
      </c>
      <c r="P3606" s="1">
        <v>3</v>
      </c>
      <c r="AA3606" s="1">
        <f>IF(P3606=1,$O$3,IF(P3606=2,$O$4,$O$5))</f>
        <v>0</v>
      </c>
    </row>
    <row r="3607" ht="25.5">
      <c r="A3607" s="1" t="s">
        <v>75</v>
      </c>
      <c r="E3607" s="27" t="s">
        <v>2258</v>
      </c>
    </row>
    <row r="3608" ht="102">
      <c r="A3608" s="1" t="s">
        <v>76</v>
      </c>
      <c r="E3608" s="33" t="s">
        <v>2376</v>
      </c>
    </row>
    <row r="3609">
      <c r="A3609" s="1" t="s">
        <v>78</v>
      </c>
      <c r="E3609" s="27" t="s">
        <v>71</v>
      </c>
    </row>
    <row r="3610">
      <c r="A3610" s="1" t="s">
        <v>69</v>
      </c>
      <c r="B3610" s="1">
        <v>18</v>
      </c>
      <c r="C3610" s="26" t="s">
        <v>2377</v>
      </c>
      <c r="D3610" t="s">
        <v>71</v>
      </c>
      <c r="E3610" s="27" t="s">
        <v>2378</v>
      </c>
      <c r="F3610" s="28" t="s">
        <v>73</v>
      </c>
      <c r="G3610" s="29">
        <v>13.75</v>
      </c>
      <c r="H3610" s="28">
        <v>2.5018699999999998</v>
      </c>
      <c r="I3610" s="30">
        <f>ROUND(G3610*H3610,P4)</f>
        <v>0</v>
      </c>
      <c r="L3610" s="31">
        <v>0</v>
      </c>
      <c r="M3610" s="24">
        <f>ROUND(G3610*L3610,P4)</f>
        <v>0</v>
      </c>
      <c r="N3610" s="25" t="s">
        <v>2221</v>
      </c>
      <c r="O3610" s="32">
        <f>M3610*AA3610</f>
        <v>0</v>
      </c>
      <c r="P3610" s="1">
        <v>3</v>
      </c>
      <c r="AA3610" s="1">
        <f>IF(P3610=1,$O$3,IF(P3610=2,$O$4,$O$5))</f>
        <v>0</v>
      </c>
    </row>
    <row r="3611">
      <c r="A3611" s="1" t="s">
        <v>75</v>
      </c>
      <c r="E3611" s="27" t="s">
        <v>2378</v>
      </c>
    </row>
    <row r="3612" ht="102">
      <c r="A3612" s="1" t="s">
        <v>76</v>
      </c>
      <c r="E3612" s="33" t="s">
        <v>2379</v>
      </c>
    </row>
    <row r="3613">
      <c r="A3613" s="1" t="s">
        <v>78</v>
      </c>
      <c r="E3613" s="27" t="s">
        <v>71</v>
      </c>
    </row>
    <row r="3614">
      <c r="A3614" s="1" t="s">
        <v>66</v>
      </c>
      <c r="C3614" s="22" t="s">
        <v>1287</v>
      </c>
      <c r="E3614" s="23" t="s">
        <v>1288</v>
      </c>
      <c r="L3614" s="24">
        <f>SUMIFS(L3615:L3622,A3615:A3622,"P")</f>
        <v>0</v>
      </c>
      <c r="M3614" s="24">
        <f>SUMIFS(M3615:M3622,A3615:A3622,"P")</f>
        <v>0</v>
      </c>
      <c r="N3614" s="25"/>
    </row>
    <row r="3615">
      <c r="A3615" s="1" t="s">
        <v>69</v>
      </c>
      <c r="B3615" s="1">
        <v>19</v>
      </c>
      <c r="C3615" s="26" t="s">
        <v>2380</v>
      </c>
      <c r="D3615" t="s">
        <v>71</v>
      </c>
      <c r="E3615" s="27" t="s">
        <v>2381</v>
      </c>
      <c r="F3615" s="28" t="s">
        <v>706</v>
      </c>
      <c r="G3615" s="29">
        <v>1</v>
      </c>
      <c r="H3615" s="28">
        <v>0</v>
      </c>
      <c r="I3615" s="30">
        <f>ROUND(G3615*H3615,P4)</f>
        <v>0</v>
      </c>
      <c r="L3615" s="31">
        <v>0</v>
      </c>
      <c r="M3615" s="24">
        <f>ROUND(G3615*L3615,P4)</f>
        <v>0</v>
      </c>
      <c r="N3615" s="25" t="s">
        <v>2335</v>
      </c>
      <c r="O3615" s="32">
        <f>M3615*AA3615</f>
        <v>0</v>
      </c>
      <c r="P3615" s="1">
        <v>3</v>
      </c>
      <c r="AA3615" s="1">
        <f>IF(P3615=1,$O$3,IF(P3615=2,$O$4,$O$5))</f>
        <v>0</v>
      </c>
    </row>
    <row r="3616">
      <c r="A3616" s="1" t="s">
        <v>75</v>
      </c>
      <c r="E3616" s="27" t="s">
        <v>2381</v>
      </c>
    </row>
    <row r="3617">
      <c r="A3617" s="1" t="s">
        <v>76</v>
      </c>
    </row>
    <row r="3618">
      <c r="A3618" s="1" t="s">
        <v>78</v>
      </c>
      <c r="E3618" s="27" t="s">
        <v>71</v>
      </c>
    </row>
    <row r="3619">
      <c r="A3619" s="1" t="s">
        <v>69</v>
      </c>
      <c r="B3619" s="1">
        <v>20</v>
      </c>
      <c r="C3619" s="26" t="s">
        <v>2382</v>
      </c>
      <c r="D3619" t="s">
        <v>71</v>
      </c>
      <c r="E3619" s="27" t="s">
        <v>2383</v>
      </c>
      <c r="F3619" s="28" t="s">
        <v>706</v>
      </c>
      <c r="G3619" s="29">
        <v>1</v>
      </c>
      <c r="H3619" s="28">
        <v>0</v>
      </c>
      <c r="I3619" s="30">
        <f>ROUND(G3619*H3619,P4)</f>
        <v>0</v>
      </c>
      <c r="L3619" s="31">
        <v>0</v>
      </c>
      <c r="M3619" s="24">
        <f>ROUND(G3619*L3619,P4)</f>
        <v>0</v>
      </c>
      <c r="N3619" s="25" t="s">
        <v>2335</v>
      </c>
      <c r="O3619" s="32">
        <f>M3619*AA3619</f>
        <v>0</v>
      </c>
      <c r="P3619" s="1">
        <v>3</v>
      </c>
      <c r="AA3619" s="1">
        <f>IF(P3619=1,$O$3,IF(P3619=2,$O$4,$O$5))</f>
        <v>0</v>
      </c>
    </row>
    <row r="3620">
      <c r="A3620" s="1" t="s">
        <v>75</v>
      </c>
      <c r="E3620" s="27" t="s">
        <v>2383</v>
      </c>
    </row>
    <row r="3621">
      <c r="A3621" s="1" t="s">
        <v>76</v>
      </c>
    </row>
    <row r="3622">
      <c r="A3622" s="1" t="s">
        <v>78</v>
      </c>
      <c r="E3622" s="27" t="s">
        <v>71</v>
      </c>
    </row>
    <row r="3623">
      <c r="A3623" s="1" t="s">
        <v>66</v>
      </c>
      <c r="C3623" s="22" t="s">
        <v>1125</v>
      </c>
      <c r="E3623" s="23" t="s">
        <v>1126</v>
      </c>
      <c r="L3623" s="24">
        <f>SUMIFS(L3624:L3631,A3624:A3631,"P")</f>
        <v>0</v>
      </c>
      <c r="M3623" s="24">
        <f>SUMIFS(M3624:M3631,A3624:A3631,"P")</f>
        <v>0</v>
      </c>
      <c r="N3623" s="25"/>
    </row>
    <row r="3624" ht="25.5">
      <c r="A3624" s="1" t="s">
        <v>69</v>
      </c>
      <c r="B3624" s="1">
        <v>21</v>
      </c>
      <c r="C3624" s="26" t="s">
        <v>2263</v>
      </c>
      <c r="D3624" t="s">
        <v>71</v>
      </c>
      <c r="E3624" s="27" t="s">
        <v>2264</v>
      </c>
      <c r="F3624" s="28" t="s">
        <v>73</v>
      </c>
      <c r="G3624" s="29">
        <v>8.7639999999999993</v>
      </c>
      <c r="H3624" s="28">
        <v>0</v>
      </c>
      <c r="I3624" s="30">
        <f>ROUND(G3624*H3624,P4)</f>
        <v>0</v>
      </c>
      <c r="L3624" s="31">
        <v>0</v>
      </c>
      <c r="M3624" s="24">
        <f>ROUND(G3624*L3624,P4)</f>
        <v>0</v>
      </c>
      <c r="N3624" s="25" t="s">
        <v>2221</v>
      </c>
      <c r="O3624" s="32">
        <f>M3624*AA3624</f>
        <v>0</v>
      </c>
      <c r="P3624" s="1">
        <v>3</v>
      </c>
      <c r="AA3624" s="1">
        <f>IF(P3624=1,$O$3,IF(P3624=2,$O$4,$O$5))</f>
        <v>0</v>
      </c>
    </row>
    <row r="3625" ht="25.5">
      <c r="A3625" s="1" t="s">
        <v>75</v>
      </c>
      <c r="E3625" s="27" t="s">
        <v>2264</v>
      </c>
    </row>
    <row r="3626" ht="51">
      <c r="A3626" s="1" t="s">
        <v>76</v>
      </c>
      <c r="E3626" s="33" t="s">
        <v>2384</v>
      </c>
    </row>
    <row r="3627">
      <c r="A3627" s="1" t="s">
        <v>78</v>
      </c>
      <c r="E3627" s="27" t="s">
        <v>71</v>
      </c>
    </row>
    <row r="3628" ht="25.5">
      <c r="A3628" s="1" t="s">
        <v>69</v>
      </c>
      <c r="B3628" s="1">
        <v>22</v>
      </c>
      <c r="C3628" s="26" t="s">
        <v>2385</v>
      </c>
      <c r="D3628" t="s">
        <v>71</v>
      </c>
      <c r="E3628" s="27" t="s">
        <v>2386</v>
      </c>
      <c r="F3628" s="28" t="s">
        <v>73</v>
      </c>
      <c r="G3628" s="29">
        <v>61.347999999999999</v>
      </c>
      <c r="H3628" s="28">
        <v>0</v>
      </c>
      <c r="I3628" s="30">
        <f>ROUND(G3628*H3628,P4)</f>
        <v>0</v>
      </c>
      <c r="L3628" s="31">
        <v>0</v>
      </c>
      <c r="M3628" s="24">
        <f>ROUND(G3628*L3628,P4)</f>
        <v>0</v>
      </c>
      <c r="N3628" s="25" t="s">
        <v>2221</v>
      </c>
      <c r="O3628" s="32">
        <f>M3628*AA3628</f>
        <v>0</v>
      </c>
      <c r="P3628" s="1">
        <v>3</v>
      </c>
      <c r="AA3628" s="1">
        <f>IF(P3628=1,$O$3,IF(P3628=2,$O$4,$O$5))</f>
        <v>0</v>
      </c>
    </row>
    <row r="3629" ht="25.5">
      <c r="A3629" s="1" t="s">
        <v>75</v>
      </c>
      <c r="E3629" s="27" t="s">
        <v>2386</v>
      </c>
    </row>
    <row r="3630" ht="51">
      <c r="A3630" s="1" t="s">
        <v>76</v>
      </c>
      <c r="E3630" s="33" t="s">
        <v>2387</v>
      </c>
    </row>
    <row r="3631">
      <c r="A3631" s="1" t="s">
        <v>78</v>
      </c>
      <c r="E3631" s="27" t="s">
        <v>71</v>
      </c>
    </row>
    <row r="3632">
      <c r="A3632" s="1" t="s">
        <v>66</v>
      </c>
      <c r="C3632" s="22" t="s">
        <v>302</v>
      </c>
      <c r="E3632" s="23" t="s">
        <v>1177</v>
      </c>
      <c r="L3632" s="24">
        <f>SUMIFS(L3633:L3648,A3633:A3648,"P")</f>
        <v>0</v>
      </c>
      <c r="M3632" s="24">
        <f>SUMIFS(M3633:M3648,A3633:A3648,"P")</f>
        <v>0</v>
      </c>
      <c r="N3632" s="25"/>
    </row>
    <row r="3633">
      <c r="A3633" s="1" t="s">
        <v>69</v>
      </c>
      <c r="B3633" s="1">
        <v>23</v>
      </c>
      <c r="C3633" s="26" t="s">
        <v>2388</v>
      </c>
      <c r="D3633" t="s">
        <v>71</v>
      </c>
      <c r="E3633" s="27" t="s">
        <v>2389</v>
      </c>
      <c r="F3633" s="28" t="s">
        <v>85</v>
      </c>
      <c r="G3633" s="29">
        <v>28.280000000000001</v>
      </c>
      <c r="H3633" s="28">
        <v>2.0920000000000001</v>
      </c>
      <c r="I3633" s="30">
        <f>ROUND(G3633*H3633,P4)</f>
        <v>0</v>
      </c>
      <c r="L3633" s="31">
        <v>0</v>
      </c>
      <c r="M3633" s="24">
        <f>ROUND(G3633*L3633,P4)</f>
        <v>0</v>
      </c>
      <c r="N3633" s="25" t="s">
        <v>2221</v>
      </c>
      <c r="O3633" s="32">
        <f>M3633*AA3633</f>
        <v>0</v>
      </c>
      <c r="P3633" s="1">
        <v>3</v>
      </c>
      <c r="AA3633" s="1">
        <f>IF(P3633=1,$O$3,IF(P3633=2,$O$4,$O$5))</f>
        <v>0</v>
      </c>
    </row>
    <row r="3634">
      <c r="A3634" s="1" t="s">
        <v>75</v>
      </c>
      <c r="E3634" s="27" t="s">
        <v>2389</v>
      </c>
    </row>
    <row r="3635">
      <c r="A3635" s="1" t="s">
        <v>76</v>
      </c>
    </row>
    <row r="3636">
      <c r="A3636" s="1" t="s">
        <v>78</v>
      </c>
      <c r="E3636" s="27" t="s">
        <v>71</v>
      </c>
    </row>
    <row r="3637" ht="25.5">
      <c r="A3637" s="1" t="s">
        <v>69</v>
      </c>
      <c r="B3637" s="1">
        <v>24</v>
      </c>
      <c r="C3637" s="26" t="s">
        <v>2390</v>
      </c>
      <c r="D3637" t="s">
        <v>71</v>
      </c>
      <c r="E3637" s="27" t="s">
        <v>2391</v>
      </c>
      <c r="F3637" s="28" t="s">
        <v>85</v>
      </c>
      <c r="G3637" s="29">
        <v>28</v>
      </c>
      <c r="H3637" s="28">
        <v>0.00040000000000000002</v>
      </c>
      <c r="I3637" s="30">
        <f>ROUND(G3637*H3637,P4)</f>
        <v>0</v>
      </c>
      <c r="L3637" s="31">
        <v>0</v>
      </c>
      <c r="M3637" s="24">
        <f>ROUND(G3637*L3637,P4)</f>
        <v>0</v>
      </c>
      <c r="N3637" s="25" t="s">
        <v>2221</v>
      </c>
      <c r="O3637" s="32">
        <f>M3637*AA3637</f>
        <v>0</v>
      </c>
      <c r="P3637" s="1">
        <v>3</v>
      </c>
      <c r="AA3637" s="1">
        <f>IF(P3637=1,$O$3,IF(P3637=2,$O$4,$O$5))</f>
        <v>0</v>
      </c>
    </row>
    <row r="3638" ht="25.5">
      <c r="A3638" s="1" t="s">
        <v>75</v>
      </c>
      <c r="E3638" s="27" t="s">
        <v>2391</v>
      </c>
    </row>
    <row r="3639" ht="51">
      <c r="A3639" s="1" t="s">
        <v>76</v>
      </c>
      <c r="E3639" s="33" t="s">
        <v>2375</v>
      </c>
    </row>
    <row r="3640">
      <c r="A3640" s="1" t="s">
        <v>78</v>
      </c>
      <c r="E3640" s="27" t="s">
        <v>71</v>
      </c>
    </row>
    <row r="3641">
      <c r="A3641" s="1" t="s">
        <v>69</v>
      </c>
      <c r="B3641" s="1">
        <v>25</v>
      </c>
      <c r="C3641" s="26" t="s">
        <v>2333</v>
      </c>
      <c r="D3641" t="s">
        <v>71</v>
      </c>
      <c r="E3641" s="27" t="s">
        <v>2334</v>
      </c>
      <c r="F3641" s="28" t="s">
        <v>85</v>
      </c>
      <c r="G3641" s="29">
        <v>28</v>
      </c>
      <c r="H3641" s="28">
        <v>0</v>
      </c>
      <c r="I3641" s="30">
        <f>ROUND(G3641*H3641,P4)</f>
        <v>0</v>
      </c>
      <c r="L3641" s="31">
        <v>0</v>
      </c>
      <c r="M3641" s="24">
        <f>ROUND(G3641*L3641,P4)</f>
        <v>0</v>
      </c>
      <c r="N3641" s="25" t="s">
        <v>2335</v>
      </c>
      <c r="O3641" s="32">
        <f>M3641*AA3641</f>
        <v>0</v>
      </c>
      <c r="P3641" s="1">
        <v>3</v>
      </c>
      <c r="AA3641" s="1">
        <f>IF(P3641=1,$O$3,IF(P3641=2,$O$4,$O$5))</f>
        <v>0</v>
      </c>
    </row>
    <row r="3642">
      <c r="A3642" s="1" t="s">
        <v>75</v>
      </c>
      <c r="E3642" s="27" t="s">
        <v>2334</v>
      </c>
    </row>
    <row r="3643" ht="51">
      <c r="A3643" s="1" t="s">
        <v>76</v>
      </c>
      <c r="E3643" s="33" t="s">
        <v>2375</v>
      </c>
    </row>
    <row r="3644">
      <c r="A3644" s="1" t="s">
        <v>78</v>
      </c>
      <c r="E3644" s="27" t="s">
        <v>71</v>
      </c>
    </row>
    <row r="3645">
      <c r="A3645" s="1" t="s">
        <v>69</v>
      </c>
      <c r="B3645" s="1">
        <v>26</v>
      </c>
      <c r="C3645" s="26" t="s">
        <v>2336</v>
      </c>
      <c r="D3645" t="s">
        <v>71</v>
      </c>
      <c r="E3645" s="27" t="s">
        <v>2337</v>
      </c>
      <c r="F3645" s="28" t="s">
        <v>85</v>
      </c>
      <c r="G3645" s="29">
        <v>28</v>
      </c>
      <c r="H3645" s="28">
        <v>0</v>
      </c>
      <c r="I3645" s="30">
        <f>ROUND(G3645*H3645,P4)</f>
        <v>0</v>
      </c>
      <c r="L3645" s="31">
        <v>0</v>
      </c>
      <c r="M3645" s="24">
        <f>ROUND(G3645*L3645,P4)</f>
        <v>0</v>
      </c>
      <c r="N3645" s="25" t="s">
        <v>2335</v>
      </c>
      <c r="O3645" s="32">
        <f>M3645*AA3645</f>
        <v>0</v>
      </c>
      <c r="P3645" s="1">
        <v>3</v>
      </c>
      <c r="AA3645" s="1">
        <f>IF(P3645=1,$O$3,IF(P3645=2,$O$4,$O$5))</f>
        <v>0</v>
      </c>
    </row>
    <row r="3646">
      <c r="A3646" s="1" t="s">
        <v>75</v>
      </c>
      <c r="E3646" s="27" t="s">
        <v>2337</v>
      </c>
    </row>
    <row r="3647">
      <c r="A3647" s="1" t="s">
        <v>76</v>
      </c>
      <c r="E3647" s="33" t="s">
        <v>2392</v>
      </c>
    </row>
    <row r="3648">
      <c r="A3648" s="1" t="s">
        <v>78</v>
      </c>
      <c r="E3648" s="27" t="s">
        <v>71</v>
      </c>
    </row>
    <row r="3649">
      <c r="A3649" s="1" t="s">
        <v>66</v>
      </c>
      <c r="C3649" s="22" t="s">
        <v>314</v>
      </c>
      <c r="E3649" s="23" t="s">
        <v>315</v>
      </c>
      <c r="L3649" s="24">
        <f>SUMIFS(L3650:L3653,A3650:A3653,"P")</f>
        <v>0</v>
      </c>
      <c r="M3649" s="24">
        <f>SUMIFS(M3650:M3653,A3650:A3653,"P")</f>
        <v>0</v>
      </c>
      <c r="N3649" s="25"/>
    </row>
    <row r="3650" ht="38.25">
      <c r="A3650" s="1" t="s">
        <v>69</v>
      </c>
      <c r="B3650" s="1">
        <v>27</v>
      </c>
      <c r="C3650" s="26" t="s">
        <v>316</v>
      </c>
      <c r="D3650" t="s">
        <v>317</v>
      </c>
      <c r="E3650" s="27" t="s">
        <v>1229</v>
      </c>
      <c r="F3650" s="28" t="s">
        <v>319</v>
      </c>
      <c r="G3650" s="29">
        <v>689.20600000000002</v>
      </c>
      <c r="H3650" s="28">
        <v>0</v>
      </c>
      <c r="I3650" s="30">
        <f>ROUND(G3650*H3650,P4)</f>
        <v>0</v>
      </c>
      <c r="L3650" s="31">
        <v>0</v>
      </c>
      <c r="M3650" s="24">
        <f>ROUND(G3650*L3650,P4)</f>
        <v>0</v>
      </c>
      <c r="N3650" s="25" t="s">
        <v>290</v>
      </c>
      <c r="O3650" s="32">
        <f>M3650*AA3650</f>
        <v>0</v>
      </c>
      <c r="P3650" s="1">
        <v>3</v>
      </c>
      <c r="AA3650" s="1">
        <f>IF(P3650=1,$O$3,IF(P3650=2,$O$4,$O$5))</f>
        <v>0</v>
      </c>
    </row>
    <row r="3651" ht="38.25">
      <c r="A3651" s="1" t="s">
        <v>75</v>
      </c>
      <c r="E3651" s="27" t="s">
        <v>2393</v>
      </c>
    </row>
    <row r="3652">
      <c r="A3652" s="1" t="s">
        <v>76</v>
      </c>
      <c r="E3652" s="33" t="s">
        <v>2394</v>
      </c>
    </row>
    <row r="3653">
      <c r="A3653" s="1" t="s">
        <v>78</v>
      </c>
      <c r="E3653" s="27" t="s">
        <v>71</v>
      </c>
    </row>
    <row r="3654">
      <c r="A3654" s="1" t="s">
        <v>66</v>
      </c>
      <c r="C3654" s="22" t="s">
        <v>2347</v>
      </c>
      <c r="E3654" s="23" t="s">
        <v>2348</v>
      </c>
      <c r="L3654" s="24">
        <f>SUMIFS(L3655:L3658,A3655:A3658,"P")</f>
        <v>0</v>
      </c>
      <c r="M3654" s="24">
        <f>SUMIFS(M3655:M3658,A3655:A3658,"P")</f>
        <v>0</v>
      </c>
      <c r="N3654" s="25"/>
    </row>
    <row r="3655" ht="25.5">
      <c r="A3655" s="1" t="s">
        <v>69</v>
      </c>
      <c r="B3655" s="1">
        <v>28</v>
      </c>
      <c r="C3655" s="26" t="s">
        <v>2395</v>
      </c>
      <c r="D3655" t="s">
        <v>71</v>
      </c>
      <c r="E3655" s="27" t="s">
        <v>2396</v>
      </c>
      <c r="F3655" s="28" t="s">
        <v>319</v>
      </c>
      <c r="G3655" s="29">
        <v>635.63699999999994</v>
      </c>
      <c r="H3655" s="28">
        <v>0</v>
      </c>
      <c r="I3655" s="30">
        <f>ROUND(G3655*H3655,P4)</f>
        <v>0</v>
      </c>
      <c r="L3655" s="31">
        <v>0</v>
      </c>
      <c r="M3655" s="24">
        <f>ROUND(G3655*L3655,P4)</f>
        <v>0</v>
      </c>
      <c r="N3655" s="25" t="s">
        <v>2221</v>
      </c>
      <c r="O3655" s="32">
        <f>M3655*AA3655</f>
        <v>0</v>
      </c>
      <c r="P3655" s="1">
        <v>3</v>
      </c>
      <c r="AA3655" s="1">
        <f>IF(P3655=1,$O$3,IF(P3655=2,$O$4,$O$5))</f>
        <v>0</v>
      </c>
    </row>
    <row r="3656" ht="25.5">
      <c r="A3656" s="1" t="s">
        <v>75</v>
      </c>
      <c r="E3656" s="27" t="s">
        <v>2396</v>
      </c>
    </row>
    <row r="3657">
      <c r="A3657" s="1" t="s">
        <v>76</v>
      </c>
    </row>
    <row r="3658">
      <c r="A3658" s="1" t="s">
        <v>78</v>
      </c>
      <c r="E3658" s="27" t="s">
        <v>71</v>
      </c>
    </row>
    <row r="3659">
      <c r="A3659" s="1" t="s">
        <v>1645</v>
      </c>
      <c r="C3659" s="22" t="s">
        <v>2397</v>
      </c>
      <c r="E3659" s="23" t="s">
        <v>2398</v>
      </c>
      <c r="L3659" s="24">
        <f>L3660+L3729+L3742+L3759+L3764+L3941+L3946+L3955</f>
        <v>0</v>
      </c>
      <c r="M3659" s="24">
        <f>M3660+M3729+M3742+M3759+M3764+M3941+M3946+M3955</f>
        <v>0</v>
      </c>
      <c r="N3659" s="25"/>
    </row>
    <row r="3660">
      <c r="A3660" s="1" t="s">
        <v>66</v>
      </c>
      <c r="C3660" s="22" t="s">
        <v>67</v>
      </c>
      <c r="E3660" s="23" t="s">
        <v>68</v>
      </c>
      <c r="L3660" s="24">
        <f>SUMIFS(L3661:L3728,A3661:A3728,"P")</f>
        <v>0</v>
      </c>
      <c r="M3660" s="24">
        <f>SUMIFS(M3661:M3728,A3661:A3728,"P")</f>
        <v>0</v>
      </c>
      <c r="N3660" s="25"/>
    </row>
    <row r="3661">
      <c r="A3661" s="1" t="s">
        <v>69</v>
      </c>
      <c r="B3661" s="1">
        <v>3</v>
      </c>
      <c r="C3661" s="26" t="s">
        <v>2353</v>
      </c>
      <c r="D3661" t="s">
        <v>71</v>
      </c>
      <c r="E3661" s="27" t="s">
        <v>2354</v>
      </c>
      <c r="F3661" s="28" t="s">
        <v>1295</v>
      </c>
      <c r="G3661" s="29">
        <v>0.58099999999999996</v>
      </c>
      <c r="H3661" s="28">
        <v>0.001</v>
      </c>
      <c r="I3661" s="30">
        <f>ROUND(G3661*H3661,P4)</f>
        <v>0</v>
      </c>
      <c r="L3661" s="31">
        <v>0</v>
      </c>
      <c r="M3661" s="24">
        <f>ROUND(G3661*L3661,P4)</f>
        <v>0</v>
      </c>
      <c r="N3661" s="25" t="s">
        <v>2399</v>
      </c>
      <c r="O3661" s="32">
        <f>M3661*AA3661</f>
        <v>0</v>
      </c>
      <c r="P3661" s="1">
        <v>3</v>
      </c>
      <c r="AA3661" s="1">
        <f>IF(P3661=1,$O$3,IF(P3661=2,$O$4,$O$5))</f>
        <v>0</v>
      </c>
    </row>
    <row r="3662">
      <c r="A3662" s="1" t="s">
        <v>75</v>
      </c>
      <c r="E3662" s="27" t="s">
        <v>2354</v>
      </c>
    </row>
    <row r="3663">
      <c r="A3663" s="1" t="s">
        <v>76</v>
      </c>
      <c r="E3663" s="33" t="s">
        <v>2400</v>
      </c>
    </row>
    <row r="3664">
      <c r="A3664" s="1" t="s">
        <v>78</v>
      </c>
      <c r="E3664" s="27" t="s">
        <v>71</v>
      </c>
    </row>
    <row r="3665">
      <c r="A3665" s="1" t="s">
        <v>69</v>
      </c>
      <c r="B3665" s="1">
        <v>18</v>
      </c>
      <c r="C3665" s="26" t="s">
        <v>2401</v>
      </c>
      <c r="D3665" t="s">
        <v>71</v>
      </c>
      <c r="E3665" s="27" t="s">
        <v>2402</v>
      </c>
      <c r="F3665" s="28" t="s">
        <v>674</v>
      </c>
      <c r="G3665" s="29">
        <v>29.039999999999999</v>
      </c>
      <c r="H3665" s="28">
        <v>0</v>
      </c>
      <c r="I3665" s="30">
        <f>ROUND(G3665*H3665,P4)</f>
        <v>0</v>
      </c>
      <c r="L3665" s="31">
        <v>0</v>
      </c>
      <c r="M3665" s="24">
        <f>ROUND(G3665*L3665,P4)</f>
        <v>0</v>
      </c>
      <c r="N3665" s="25" t="s">
        <v>2399</v>
      </c>
      <c r="O3665" s="32">
        <f>M3665*AA3665</f>
        <v>0</v>
      </c>
      <c r="P3665" s="1">
        <v>3</v>
      </c>
      <c r="AA3665" s="1">
        <f>IF(P3665=1,$O$3,IF(P3665=2,$O$4,$O$5))</f>
        <v>0</v>
      </c>
    </row>
    <row r="3666">
      <c r="A3666" s="1" t="s">
        <v>75</v>
      </c>
      <c r="E3666" s="27" t="s">
        <v>2402</v>
      </c>
    </row>
    <row r="3667" ht="76.5">
      <c r="A3667" s="1" t="s">
        <v>76</v>
      </c>
      <c r="E3667" s="33" t="s">
        <v>2403</v>
      </c>
    </row>
    <row r="3668">
      <c r="A3668" s="1" t="s">
        <v>78</v>
      </c>
      <c r="E3668" s="27" t="s">
        <v>71</v>
      </c>
    </row>
    <row r="3669">
      <c r="A3669" s="1" t="s">
        <v>69</v>
      </c>
      <c r="B3669" s="1">
        <v>17</v>
      </c>
      <c r="C3669" s="26" t="s">
        <v>2404</v>
      </c>
      <c r="D3669" t="s">
        <v>71</v>
      </c>
      <c r="E3669" s="27" t="s">
        <v>2405</v>
      </c>
      <c r="F3669" s="28" t="s">
        <v>73</v>
      </c>
      <c r="G3669" s="29">
        <v>41.200000000000003</v>
      </c>
      <c r="H3669" s="28">
        <v>0</v>
      </c>
      <c r="I3669" s="30">
        <f>ROUND(G3669*H3669,P4)</f>
        <v>0</v>
      </c>
      <c r="L3669" s="31">
        <v>0</v>
      </c>
      <c r="M3669" s="24">
        <f>ROUND(G3669*L3669,P4)</f>
        <v>0</v>
      </c>
      <c r="N3669" s="25" t="s">
        <v>2399</v>
      </c>
      <c r="O3669" s="32">
        <f>M3669*AA3669</f>
        <v>0</v>
      </c>
      <c r="P3669" s="1">
        <v>3</v>
      </c>
      <c r="AA3669" s="1">
        <f>IF(P3669=1,$O$3,IF(P3669=2,$O$4,$O$5))</f>
        <v>0</v>
      </c>
    </row>
    <row r="3670">
      <c r="A3670" s="1" t="s">
        <v>75</v>
      </c>
      <c r="E3670" s="27" t="s">
        <v>2405</v>
      </c>
    </row>
    <row r="3671" ht="127.5">
      <c r="A3671" s="1" t="s">
        <v>76</v>
      </c>
      <c r="E3671" s="33" t="s">
        <v>2406</v>
      </c>
    </row>
    <row r="3672">
      <c r="A3672" s="1" t="s">
        <v>78</v>
      </c>
      <c r="E3672" s="27" t="s">
        <v>71</v>
      </c>
    </row>
    <row r="3673" ht="25.5">
      <c r="A3673" s="1" t="s">
        <v>69</v>
      </c>
      <c r="B3673" s="1">
        <v>9</v>
      </c>
      <c r="C3673" s="26" t="s">
        <v>2223</v>
      </c>
      <c r="D3673" t="s">
        <v>71</v>
      </c>
      <c r="E3673" s="27" t="s">
        <v>2407</v>
      </c>
      <c r="F3673" s="28" t="s">
        <v>73</v>
      </c>
      <c r="G3673" s="29">
        <v>145.114</v>
      </c>
      <c r="H3673" s="28">
        <v>0</v>
      </c>
      <c r="I3673" s="30">
        <f>ROUND(G3673*H3673,P4)</f>
        <v>0</v>
      </c>
      <c r="L3673" s="31">
        <v>0</v>
      </c>
      <c r="M3673" s="24">
        <f>ROUND(G3673*L3673,P4)</f>
        <v>0</v>
      </c>
      <c r="N3673" s="25" t="s">
        <v>2399</v>
      </c>
      <c r="O3673" s="32">
        <f>M3673*AA3673</f>
        <v>0</v>
      </c>
      <c r="P3673" s="1">
        <v>3</v>
      </c>
      <c r="AA3673" s="1">
        <f>IF(P3673=1,$O$3,IF(P3673=2,$O$4,$O$5))</f>
        <v>0</v>
      </c>
    </row>
    <row r="3674" ht="25.5">
      <c r="A3674" s="1" t="s">
        <v>75</v>
      </c>
      <c r="E3674" s="27" t="s">
        <v>2407</v>
      </c>
    </row>
    <row r="3675" ht="140.25">
      <c r="A3675" s="1" t="s">
        <v>76</v>
      </c>
      <c r="E3675" s="33" t="s">
        <v>2408</v>
      </c>
    </row>
    <row r="3676">
      <c r="A3676" s="1" t="s">
        <v>78</v>
      </c>
      <c r="E3676" s="27" t="s">
        <v>71</v>
      </c>
    </row>
    <row r="3677">
      <c r="A3677" s="1" t="s">
        <v>69</v>
      </c>
      <c r="B3677" s="1">
        <v>4</v>
      </c>
      <c r="C3677" s="26" t="s">
        <v>2227</v>
      </c>
      <c r="D3677" t="s">
        <v>71</v>
      </c>
      <c r="E3677" s="27" t="s">
        <v>2409</v>
      </c>
      <c r="F3677" s="28" t="s">
        <v>674</v>
      </c>
      <c r="G3677" s="29">
        <v>223.03999999999999</v>
      </c>
      <c r="H3677" s="28">
        <v>0.00084000000000000003</v>
      </c>
      <c r="I3677" s="30">
        <f>ROUND(G3677*H3677,P4)</f>
        <v>0</v>
      </c>
      <c r="L3677" s="31">
        <v>0</v>
      </c>
      <c r="M3677" s="24">
        <f>ROUND(G3677*L3677,P4)</f>
        <v>0</v>
      </c>
      <c r="N3677" s="25" t="s">
        <v>2399</v>
      </c>
      <c r="O3677" s="32">
        <f>M3677*AA3677</f>
        <v>0</v>
      </c>
      <c r="P3677" s="1">
        <v>3</v>
      </c>
      <c r="AA3677" s="1">
        <f>IF(P3677=1,$O$3,IF(P3677=2,$O$4,$O$5))</f>
        <v>0</v>
      </c>
    </row>
    <row r="3678">
      <c r="A3678" s="1" t="s">
        <v>75</v>
      </c>
      <c r="E3678" s="27" t="s">
        <v>2409</v>
      </c>
    </row>
    <row r="3679" ht="114.75">
      <c r="A3679" s="1" t="s">
        <v>76</v>
      </c>
      <c r="E3679" s="33" t="s">
        <v>2410</v>
      </c>
    </row>
    <row r="3680">
      <c r="A3680" s="1" t="s">
        <v>78</v>
      </c>
      <c r="E3680" s="27" t="s">
        <v>71</v>
      </c>
    </row>
    <row r="3681">
      <c r="A3681" s="1" t="s">
        <v>69</v>
      </c>
      <c r="B3681" s="1">
        <v>1</v>
      </c>
      <c r="C3681" s="26" t="s">
        <v>2230</v>
      </c>
      <c r="D3681" t="s">
        <v>71</v>
      </c>
      <c r="E3681" s="27" t="s">
        <v>2411</v>
      </c>
      <c r="F3681" s="28" t="s">
        <v>674</v>
      </c>
      <c r="G3681" s="29">
        <v>52.439999999999998</v>
      </c>
      <c r="H3681" s="28">
        <v>0.00084999999999999995</v>
      </c>
      <c r="I3681" s="30">
        <f>ROUND(G3681*H3681,P4)</f>
        <v>0</v>
      </c>
      <c r="L3681" s="31">
        <v>0</v>
      </c>
      <c r="M3681" s="24">
        <f>ROUND(G3681*L3681,P4)</f>
        <v>0</v>
      </c>
      <c r="N3681" s="25" t="s">
        <v>2399</v>
      </c>
      <c r="O3681" s="32">
        <f>M3681*AA3681</f>
        <v>0</v>
      </c>
      <c r="P3681" s="1">
        <v>3</v>
      </c>
      <c r="AA3681" s="1">
        <f>IF(P3681=1,$O$3,IF(P3681=2,$O$4,$O$5))</f>
        <v>0</v>
      </c>
    </row>
    <row r="3682">
      <c r="A3682" s="1" t="s">
        <v>75</v>
      </c>
      <c r="E3682" s="27" t="s">
        <v>2411</v>
      </c>
    </row>
    <row r="3683" ht="76.5">
      <c r="A3683" s="1" t="s">
        <v>76</v>
      </c>
      <c r="E3683" s="33" t="s">
        <v>2412</v>
      </c>
    </row>
    <row r="3684">
      <c r="A3684" s="1" t="s">
        <v>78</v>
      </c>
      <c r="E3684" s="27" t="s">
        <v>71</v>
      </c>
    </row>
    <row r="3685">
      <c r="A3685" s="1" t="s">
        <v>69</v>
      </c>
      <c r="B3685" s="1">
        <v>16</v>
      </c>
      <c r="C3685" s="26" t="s">
        <v>2233</v>
      </c>
      <c r="D3685" t="s">
        <v>71</v>
      </c>
      <c r="E3685" s="27" t="s">
        <v>2413</v>
      </c>
      <c r="F3685" s="28" t="s">
        <v>674</v>
      </c>
      <c r="G3685" s="29">
        <v>223.03999999999999</v>
      </c>
      <c r="H3685" s="28">
        <v>0</v>
      </c>
      <c r="I3685" s="30">
        <f>ROUND(G3685*H3685,P4)</f>
        <v>0</v>
      </c>
      <c r="L3685" s="31">
        <v>0</v>
      </c>
      <c r="M3685" s="24">
        <f>ROUND(G3685*L3685,P4)</f>
        <v>0</v>
      </c>
      <c r="N3685" s="25" t="s">
        <v>2399</v>
      </c>
      <c r="O3685" s="32">
        <f>M3685*AA3685</f>
        <v>0</v>
      </c>
      <c r="P3685" s="1">
        <v>3</v>
      </c>
      <c r="AA3685" s="1">
        <f>IF(P3685=1,$O$3,IF(P3685=2,$O$4,$O$5))</f>
        <v>0</v>
      </c>
    </row>
    <row r="3686">
      <c r="A3686" s="1" t="s">
        <v>75</v>
      </c>
      <c r="E3686" s="27" t="s">
        <v>2413</v>
      </c>
    </row>
    <row r="3687">
      <c r="A3687" s="1" t="s">
        <v>76</v>
      </c>
    </row>
    <row r="3688">
      <c r="A3688" s="1" t="s">
        <v>78</v>
      </c>
      <c r="E3688" s="27" t="s">
        <v>71</v>
      </c>
    </row>
    <row r="3689">
      <c r="A3689" s="1" t="s">
        <v>69</v>
      </c>
      <c r="B3689" s="1">
        <v>19</v>
      </c>
      <c r="C3689" s="26" t="s">
        <v>2235</v>
      </c>
      <c r="D3689" t="s">
        <v>71</v>
      </c>
      <c r="E3689" s="27" t="s">
        <v>2414</v>
      </c>
      <c r="F3689" s="28" t="s">
        <v>674</v>
      </c>
      <c r="G3689" s="29">
        <v>52.439999999999998</v>
      </c>
      <c r="H3689" s="28">
        <v>0</v>
      </c>
      <c r="I3689" s="30">
        <f>ROUND(G3689*H3689,P4)</f>
        <v>0</v>
      </c>
      <c r="L3689" s="31">
        <v>0</v>
      </c>
      <c r="M3689" s="24">
        <f>ROUND(G3689*L3689,P4)</f>
        <v>0</v>
      </c>
      <c r="N3689" s="25" t="s">
        <v>2399</v>
      </c>
      <c r="O3689" s="32">
        <f>M3689*AA3689</f>
        <v>0</v>
      </c>
      <c r="P3689" s="1">
        <v>3</v>
      </c>
      <c r="AA3689" s="1">
        <f>IF(P3689=1,$O$3,IF(P3689=2,$O$4,$O$5))</f>
        <v>0</v>
      </c>
    </row>
    <row r="3690">
      <c r="A3690" s="1" t="s">
        <v>75</v>
      </c>
      <c r="E3690" s="27" t="s">
        <v>2414</v>
      </c>
    </row>
    <row r="3691">
      <c r="A3691" s="1" t="s">
        <v>76</v>
      </c>
    </row>
    <row r="3692">
      <c r="A3692" s="1" t="s">
        <v>78</v>
      </c>
      <c r="E3692" s="27" t="s">
        <v>71</v>
      </c>
    </row>
    <row r="3693">
      <c r="A3693" s="1" t="s">
        <v>69</v>
      </c>
      <c r="B3693" s="1">
        <v>13</v>
      </c>
      <c r="C3693" s="26" t="s">
        <v>2237</v>
      </c>
      <c r="D3693" t="s">
        <v>71</v>
      </c>
      <c r="E3693" s="27" t="s">
        <v>2415</v>
      </c>
      <c r="F3693" s="28" t="s">
        <v>674</v>
      </c>
      <c r="G3693" s="29">
        <v>61.600000000000001</v>
      </c>
      <c r="H3693" s="28">
        <v>0.00069999999999999999</v>
      </c>
      <c r="I3693" s="30">
        <f>ROUND(G3693*H3693,P4)</f>
        <v>0</v>
      </c>
      <c r="L3693" s="31">
        <v>0</v>
      </c>
      <c r="M3693" s="24">
        <f>ROUND(G3693*L3693,P4)</f>
        <v>0</v>
      </c>
      <c r="N3693" s="25" t="s">
        <v>2399</v>
      </c>
      <c r="O3693" s="32">
        <f>M3693*AA3693</f>
        <v>0</v>
      </c>
      <c r="P3693" s="1">
        <v>3</v>
      </c>
      <c r="AA3693" s="1">
        <f>IF(P3693=1,$O$3,IF(P3693=2,$O$4,$O$5))</f>
        <v>0</v>
      </c>
    </row>
    <row r="3694">
      <c r="A3694" s="1" t="s">
        <v>75</v>
      </c>
      <c r="E3694" s="27" t="s">
        <v>2415</v>
      </c>
    </row>
    <row r="3695" ht="127.5">
      <c r="A3695" s="1" t="s">
        <v>76</v>
      </c>
      <c r="E3695" s="33" t="s">
        <v>2416</v>
      </c>
    </row>
    <row r="3696">
      <c r="A3696" s="1" t="s">
        <v>78</v>
      </c>
      <c r="E3696" s="27" t="s">
        <v>71</v>
      </c>
    </row>
    <row r="3697">
      <c r="A3697" s="1" t="s">
        <v>69</v>
      </c>
      <c r="B3697" s="1">
        <v>11</v>
      </c>
      <c r="C3697" s="26" t="s">
        <v>2240</v>
      </c>
      <c r="D3697" t="s">
        <v>71</v>
      </c>
      <c r="E3697" s="27" t="s">
        <v>2417</v>
      </c>
      <c r="F3697" s="28" t="s">
        <v>674</v>
      </c>
      <c r="G3697" s="29">
        <v>61.600000000000001</v>
      </c>
      <c r="H3697" s="28">
        <v>0</v>
      </c>
      <c r="I3697" s="30">
        <f>ROUND(G3697*H3697,P4)</f>
        <v>0</v>
      </c>
      <c r="L3697" s="31">
        <v>0</v>
      </c>
      <c r="M3697" s="24">
        <f>ROUND(G3697*L3697,P4)</f>
        <v>0</v>
      </c>
      <c r="N3697" s="25" t="s">
        <v>2399</v>
      </c>
      <c r="O3697" s="32">
        <f>M3697*AA3697</f>
        <v>0</v>
      </c>
      <c r="P3697" s="1">
        <v>3</v>
      </c>
      <c r="AA3697" s="1">
        <f>IF(P3697=1,$O$3,IF(P3697=2,$O$4,$O$5))</f>
        <v>0</v>
      </c>
    </row>
    <row r="3698">
      <c r="A3698" s="1" t="s">
        <v>75</v>
      </c>
      <c r="E3698" s="27" t="s">
        <v>2417</v>
      </c>
    </row>
    <row r="3699">
      <c r="A3699" s="1" t="s">
        <v>76</v>
      </c>
    </row>
    <row r="3700">
      <c r="A3700" s="1" t="s">
        <v>78</v>
      </c>
      <c r="E3700" s="27" t="s">
        <v>71</v>
      </c>
    </row>
    <row r="3701">
      <c r="A3701" s="1" t="s">
        <v>69</v>
      </c>
      <c r="B3701" s="1">
        <v>15</v>
      </c>
      <c r="C3701" s="26" t="s">
        <v>2364</v>
      </c>
      <c r="D3701" t="s">
        <v>71</v>
      </c>
      <c r="E3701" s="27" t="s">
        <v>2418</v>
      </c>
      <c r="F3701" s="28" t="s">
        <v>73</v>
      </c>
      <c r="G3701" s="29">
        <v>2.9039999999999999</v>
      </c>
      <c r="H3701" s="28">
        <v>0</v>
      </c>
      <c r="I3701" s="30">
        <f>ROUND(G3701*H3701,P4)</f>
        <v>0</v>
      </c>
      <c r="L3701" s="31">
        <v>0</v>
      </c>
      <c r="M3701" s="24">
        <f>ROUND(G3701*L3701,P4)</f>
        <v>0</v>
      </c>
      <c r="N3701" s="25" t="s">
        <v>2399</v>
      </c>
      <c r="O3701" s="32">
        <f>M3701*AA3701</f>
        <v>0</v>
      </c>
      <c r="P3701" s="1">
        <v>3</v>
      </c>
      <c r="AA3701" s="1">
        <f>IF(P3701=1,$O$3,IF(P3701=2,$O$4,$O$5))</f>
        <v>0</v>
      </c>
    </row>
    <row r="3702">
      <c r="A3702" s="1" t="s">
        <v>75</v>
      </c>
      <c r="E3702" s="27" t="s">
        <v>2418</v>
      </c>
    </row>
    <row r="3703">
      <c r="A3703" s="1" t="s">
        <v>76</v>
      </c>
      <c r="E3703" s="33" t="s">
        <v>2419</v>
      </c>
    </row>
    <row r="3704">
      <c r="A3704" s="1" t="s">
        <v>78</v>
      </c>
      <c r="E3704" s="27" t="s">
        <v>71</v>
      </c>
    </row>
    <row r="3705">
      <c r="A3705" s="1" t="s">
        <v>69</v>
      </c>
      <c r="B3705" s="1">
        <v>14</v>
      </c>
      <c r="C3705" s="26" t="s">
        <v>2242</v>
      </c>
      <c r="D3705" t="s">
        <v>71</v>
      </c>
      <c r="E3705" s="27" t="s">
        <v>2420</v>
      </c>
      <c r="F3705" s="28" t="s">
        <v>73</v>
      </c>
      <c r="G3705" s="29">
        <v>135.13499999999999</v>
      </c>
      <c r="H3705" s="28">
        <v>0</v>
      </c>
      <c r="I3705" s="30">
        <f>ROUND(G3705*H3705,P4)</f>
        <v>0</v>
      </c>
      <c r="L3705" s="31">
        <v>0</v>
      </c>
      <c r="M3705" s="24">
        <f>ROUND(G3705*L3705,P4)</f>
        <v>0</v>
      </c>
      <c r="N3705" s="25" t="s">
        <v>2399</v>
      </c>
      <c r="O3705" s="32">
        <f>M3705*AA3705</f>
        <v>0</v>
      </c>
      <c r="P3705" s="1">
        <v>3</v>
      </c>
      <c r="AA3705" s="1">
        <f>IF(P3705=1,$O$3,IF(P3705=2,$O$4,$O$5))</f>
        <v>0</v>
      </c>
    </row>
    <row r="3706">
      <c r="A3706" s="1" t="s">
        <v>75</v>
      </c>
      <c r="E3706" s="27" t="s">
        <v>2420</v>
      </c>
    </row>
    <row r="3707" ht="242.25">
      <c r="A3707" s="1" t="s">
        <v>76</v>
      </c>
      <c r="E3707" s="33" t="s">
        <v>2421</v>
      </c>
    </row>
    <row r="3708">
      <c r="A3708" s="1" t="s">
        <v>78</v>
      </c>
      <c r="E3708" s="27" t="s">
        <v>71</v>
      </c>
    </row>
    <row r="3709">
      <c r="A3709" s="1" t="s">
        <v>69</v>
      </c>
      <c r="B3709" s="1">
        <v>12</v>
      </c>
      <c r="C3709" s="26" t="s">
        <v>2245</v>
      </c>
      <c r="D3709" t="s">
        <v>71</v>
      </c>
      <c r="E3709" s="27" t="s">
        <v>2422</v>
      </c>
      <c r="F3709" s="28" t="s">
        <v>73</v>
      </c>
      <c r="G3709" s="29">
        <v>36.789999999999999</v>
      </c>
      <c r="H3709" s="28">
        <v>0</v>
      </c>
      <c r="I3709" s="30">
        <f>ROUND(G3709*H3709,P4)</f>
        <v>0</v>
      </c>
      <c r="L3709" s="31">
        <v>0</v>
      </c>
      <c r="M3709" s="24">
        <f>ROUND(G3709*L3709,P4)</f>
        <v>0</v>
      </c>
      <c r="N3709" s="25" t="s">
        <v>2399</v>
      </c>
      <c r="O3709" s="32">
        <f>M3709*AA3709</f>
        <v>0</v>
      </c>
      <c r="P3709" s="1">
        <v>3</v>
      </c>
      <c r="AA3709" s="1">
        <f>IF(P3709=1,$O$3,IF(P3709=2,$O$4,$O$5))</f>
        <v>0</v>
      </c>
    </row>
    <row r="3710">
      <c r="A3710" s="1" t="s">
        <v>75</v>
      </c>
      <c r="E3710" s="27" t="s">
        <v>2422</v>
      </c>
    </row>
    <row r="3711" ht="140.25">
      <c r="A3711" s="1" t="s">
        <v>76</v>
      </c>
      <c r="E3711" s="33" t="s">
        <v>2423</v>
      </c>
    </row>
    <row r="3712">
      <c r="A3712" s="1" t="s">
        <v>78</v>
      </c>
      <c r="E3712" s="27" t="s">
        <v>71</v>
      </c>
    </row>
    <row r="3713" ht="25.5">
      <c r="A3713" s="1" t="s">
        <v>69</v>
      </c>
      <c r="B3713" s="1">
        <v>7</v>
      </c>
      <c r="C3713" s="26" t="s">
        <v>2369</v>
      </c>
      <c r="D3713" t="s">
        <v>71</v>
      </c>
      <c r="E3713" s="27" t="s">
        <v>2424</v>
      </c>
      <c r="F3713" s="28" t="s">
        <v>674</v>
      </c>
      <c r="G3713" s="29">
        <v>29.039999999999999</v>
      </c>
      <c r="H3713" s="28">
        <v>0</v>
      </c>
      <c r="I3713" s="30">
        <f>ROUND(G3713*H3713,P4)</f>
        <v>0</v>
      </c>
      <c r="L3713" s="31">
        <v>0</v>
      </c>
      <c r="M3713" s="24">
        <f>ROUND(G3713*L3713,P4)</f>
        <v>0</v>
      </c>
      <c r="N3713" s="25" t="s">
        <v>2399</v>
      </c>
      <c r="O3713" s="32">
        <f>M3713*AA3713</f>
        <v>0</v>
      </c>
      <c r="P3713" s="1">
        <v>3</v>
      </c>
      <c r="AA3713" s="1">
        <f>IF(P3713=1,$O$3,IF(P3713=2,$O$4,$O$5))</f>
        <v>0</v>
      </c>
    </row>
    <row r="3714" ht="25.5">
      <c r="A3714" s="1" t="s">
        <v>75</v>
      </c>
      <c r="E3714" s="27" t="s">
        <v>2424</v>
      </c>
    </row>
    <row r="3715">
      <c r="A3715" s="1" t="s">
        <v>76</v>
      </c>
    </row>
    <row r="3716">
      <c r="A3716" s="1" t="s">
        <v>78</v>
      </c>
      <c r="E3716" s="27" t="s">
        <v>71</v>
      </c>
    </row>
    <row r="3717">
      <c r="A3717" s="1" t="s">
        <v>69</v>
      </c>
      <c r="B3717" s="1">
        <v>5</v>
      </c>
      <c r="C3717" s="26" t="s">
        <v>2371</v>
      </c>
      <c r="D3717" t="s">
        <v>71</v>
      </c>
      <c r="E3717" s="27" t="s">
        <v>2425</v>
      </c>
      <c r="F3717" s="28" t="s">
        <v>674</v>
      </c>
      <c r="G3717" s="29">
        <v>29.039999999999999</v>
      </c>
      <c r="H3717" s="28">
        <v>0</v>
      </c>
      <c r="I3717" s="30">
        <f>ROUND(G3717*H3717,P4)</f>
        <v>0</v>
      </c>
      <c r="L3717" s="31">
        <v>0</v>
      </c>
      <c r="M3717" s="24">
        <f>ROUND(G3717*L3717,P4)</f>
        <v>0</v>
      </c>
      <c r="N3717" s="25" t="s">
        <v>2399</v>
      </c>
      <c r="O3717" s="32">
        <f>M3717*AA3717</f>
        <v>0</v>
      </c>
      <c r="P3717" s="1">
        <v>3</v>
      </c>
      <c r="AA3717" s="1">
        <f>IF(P3717=1,$O$3,IF(P3717=2,$O$4,$O$5))</f>
        <v>0</v>
      </c>
    </row>
    <row r="3718">
      <c r="A3718" s="1" t="s">
        <v>75</v>
      </c>
      <c r="E3718" s="27" t="s">
        <v>2425</v>
      </c>
    </row>
    <row r="3719">
      <c r="A3719" s="1" t="s">
        <v>76</v>
      </c>
    </row>
    <row r="3720">
      <c r="A3720" s="1" t="s">
        <v>78</v>
      </c>
      <c r="E3720" s="27" t="s">
        <v>71</v>
      </c>
    </row>
    <row r="3721">
      <c r="A3721" s="1" t="s">
        <v>69</v>
      </c>
      <c r="B3721" s="1">
        <v>6</v>
      </c>
      <c r="C3721" s="26" t="s">
        <v>2249</v>
      </c>
      <c r="D3721" t="s">
        <v>71</v>
      </c>
      <c r="E3721" s="27" t="s">
        <v>2250</v>
      </c>
      <c r="F3721" s="28" t="s">
        <v>319</v>
      </c>
      <c r="G3721" s="29">
        <v>73.579999999999998</v>
      </c>
      <c r="H3721" s="28">
        <v>1</v>
      </c>
      <c r="I3721" s="30">
        <f>ROUND(G3721*H3721,P4)</f>
        <v>0</v>
      </c>
      <c r="L3721" s="31">
        <v>0</v>
      </c>
      <c r="M3721" s="24">
        <f>ROUND(G3721*L3721,P4)</f>
        <v>0</v>
      </c>
      <c r="N3721" s="25" t="s">
        <v>2399</v>
      </c>
      <c r="O3721" s="32">
        <f>M3721*AA3721</f>
        <v>0</v>
      </c>
      <c r="P3721" s="1">
        <v>3</v>
      </c>
      <c r="AA3721" s="1">
        <f>IF(P3721=1,$O$3,IF(P3721=2,$O$4,$O$5))</f>
        <v>0</v>
      </c>
    </row>
    <row r="3722">
      <c r="A3722" s="1" t="s">
        <v>75</v>
      </c>
      <c r="E3722" s="27" t="s">
        <v>2250</v>
      </c>
    </row>
    <row r="3723">
      <c r="A3723" s="1" t="s">
        <v>76</v>
      </c>
      <c r="E3723" s="33" t="s">
        <v>2426</v>
      </c>
    </row>
    <row r="3724">
      <c r="A3724" s="1" t="s">
        <v>78</v>
      </c>
      <c r="E3724" s="27" t="s">
        <v>71</v>
      </c>
    </row>
    <row r="3725">
      <c r="A3725" s="1" t="s">
        <v>69</v>
      </c>
      <c r="B3725" s="1">
        <v>2</v>
      </c>
      <c r="C3725" s="26" t="s">
        <v>2251</v>
      </c>
      <c r="D3725" t="s">
        <v>71</v>
      </c>
      <c r="E3725" s="27" t="s">
        <v>2252</v>
      </c>
      <c r="F3725" s="28" t="s">
        <v>319</v>
      </c>
      <c r="G3725" s="29">
        <v>270.26999999999998</v>
      </c>
      <c r="H3725" s="28">
        <v>1</v>
      </c>
      <c r="I3725" s="30">
        <f>ROUND(G3725*H3725,P4)</f>
        <v>0</v>
      </c>
      <c r="L3725" s="31">
        <v>0</v>
      </c>
      <c r="M3725" s="24">
        <f>ROUND(G3725*L3725,P4)</f>
        <v>0</v>
      </c>
      <c r="N3725" s="25" t="s">
        <v>2399</v>
      </c>
      <c r="O3725" s="32">
        <f>M3725*AA3725</f>
        <v>0</v>
      </c>
      <c r="P3725" s="1">
        <v>3</v>
      </c>
      <c r="AA3725" s="1">
        <f>IF(P3725=1,$O$3,IF(P3725=2,$O$4,$O$5))</f>
        <v>0</v>
      </c>
    </row>
    <row r="3726">
      <c r="A3726" s="1" t="s">
        <v>75</v>
      </c>
      <c r="E3726" s="27" t="s">
        <v>2252</v>
      </c>
    </row>
    <row r="3727">
      <c r="A3727" s="1" t="s">
        <v>76</v>
      </c>
      <c r="E3727" s="33" t="s">
        <v>2427</v>
      </c>
    </row>
    <row r="3728">
      <c r="A3728" s="1" t="s">
        <v>78</v>
      </c>
      <c r="E3728" s="27" t="s">
        <v>71</v>
      </c>
    </row>
    <row r="3729">
      <c r="A3729" s="1" t="s">
        <v>66</v>
      </c>
      <c r="C3729" s="22" t="s">
        <v>1115</v>
      </c>
      <c r="E3729" s="23" t="s">
        <v>1116</v>
      </c>
      <c r="L3729" s="24">
        <f>SUMIFS(L3730:L3741,A3730:A3741,"P")</f>
        <v>0</v>
      </c>
      <c r="M3729" s="24">
        <f>SUMIFS(M3730:M3741,A3730:A3741,"P")</f>
        <v>0</v>
      </c>
      <c r="N3729" s="25"/>
    </row>
    <row r="3730" ht="25.5">
      <c r="A3730" s="1" t="s">
        <v>69</v>
      </c>
      <c r="B3730" s="1">
        <v>22</v>
      </c>
      <c r="C3730" s="26" t="s">
        <v>2253</v>
      </c>
      <c r="D3730" t="s">
        <v>71</v>
      </c>
      <c r="E3730" s="27" t="s">
        <v>2428</v>
      </c>
      <c r="F3730" s="28" t="s">
        <v>85</v>
      </c>
      <c r="G3730" s="29">
        <v>37.799999999999997</v>
      </c>
      <c r="H3730" s="28">
        <v>0.20477000000000001</v>
      </c>
      <c r="I3730" s="30">
        <f>ROUND(G3730*H3730,P4)</f>
        <v>0</v>
      </c>
      <c r="L3730" s="31">
        <v>0</v>
      </c>
      <c r="M3730" s="24">
        <f>ROUND(G3730*L3730,P4)</f>
        <v>0</v>
      </c>
      <c r="N3730" s="25" t="s">
        <v>2399</v>
      </c>
      <c r="O3730" s="32">
        <f>M3730*AA3730</f>
        <v>0</v>
      </c>
      <c r="P3730" s="1">
        <v>3</v>
      </c>
      <c r="AA3730" s="1">
        <f>IF(P3730=1,$O$3,IF(P3730=2,$O$4,$O$5))</f>
        <v>0</v>
      </c>
    </row>
    <row r="3731" ht="25.5">
      <c r="A3731" s="1" t="s">
        <v>75</v>
      </c>
      <c r="E3731" s="27" t="s">
        <v>2428</v>
      </c>
    </row>
    <row r="3732" ht="114.75">
      <c r="A3732" s="1" t="s">
        <v>76</v>
      </c>
      <c r="E3732" s="33" t="s">
        <v>2429</v>
      </c>
    </row>
    <row r="3733">
      <c r="A3733" s="1" t="s">
        <v>78</v>
      </c>
      <c r="E3733" s="27" t="s">
        <v>71</v>
      </c>
    </row>
    <row r="3734">
      <c r="A3734" s="1" t="s">
        <v>69</v>
      </c>
      <c r="B3734" s="1">
        <v>21</v>
      </c>
      <c r="C3734" s="26" t="s">
        <v>2257</v>
      </c>
      <c r="D3734" t="s">
        <v>71</v>
      </c>
      <c r="E3734" s="27" t="s">
        <v>2430</v>
      </c>
      <c r="F3734" s="28" t="s">
        <v>73</v>
      </c>
      <c r="G3734" s="29">
        <v>1.8380000000000001</v>
      </c>
      <c r="H3734" s="28">
        <v>1.98</v>
      </c>
      <c r="I3734" s="30">
        <f>ROUND(G3734*H3734,P4)</f>
        <v>0</v>
      </c>
      <c r="L3734" s="31">
        <v>0</v>
      </c>
      <c r="M3734" s="24">
        <f>ROUND(G3734*L3734,P4)</f>
        <v>0</v>
      </c>
      <c r="N3734" s="25" t="s">
        <v>2399</v>
      </c>
      <c r="O3734" s="32">
        <f>M3734*AA3734</f>
        <v>0</v>
      </c>
      <c r="P3734" s="1">
        <v>3</v>
      </c>
      <c r="AA3734" s="1">
        <f>IF(P3734=1,$O$3,IF(P3734=2,$O$4,$O$5))</f>
        <v>0</v>
      </c>
    </row>
    <row r="3735">
      <c r="A3735" s="1" t="s">
        <v>75</v>
      </c>
      <c r="E3735" s="27" t="s">
        <v>2430</v>
      </c>
    </row>
    <row r="3736" ht="102">
      <c r="A3736" s="1" t="s">
        <v>76</v>
      </c>
      <c r="E3736" s="33" t="s">
        <v>2431</v>
      </c>
    </row>
    <row r="3737">
      <c r="A3737" s="1" t="s">
        <v>78</v>
      </c>
      <c r="E3737" s="27" t="s">
        <v>71</v>
      </c>
    </row>
    <row r="3738">
      <c r="A3738" s="1" t="s">
        <v>69</v>
      </c>
      <c r="B3738" s="1">
        <v>20</v>
      </c>
      <c r="C3738" s="26" t="s">
        <v>2260</v>
      </c>
      <c r="D3738" t="s">
        <v>71</v>
      </c>
      <c r="E3738" s="27" t="s">
        <v>2432</v>
      </c>
      <c r="F3738" s="28" t="s">
        <v>73</v>
      </c>
      <c r="G3738" s="29">
        <v>1.5249999999999999</v>
      </c>
      <c r="H3738" s="28">
        <v>2.3010199999999998</v>
      </c>
      <c r="I3738" s="30">
        <f>ROUND(G3738*H3738,P4)</f>
        <v>0</v>
      </c>
      <c r="L3738" s="31">
        <v>0</v>
      </c>
      <c r="M3738" s="24">
        <f>ROUND(G3738*L3738,P4)</f>
        <v>0</v>
      </c>
      <c r="N3738" s="25" t="s">
        <v>2399</v>
      </c>
      <c r="O3738" s="32">
        <f>M3738*AA3738</f>
        <v>0</v>
      </c>
      <c r="P3738" s="1">
        <v>3</v>
      </c>
      <c r="AA3738" s="1">
        <f>IF(P3738=1,$O$3,IF(P3738=2,$O$4,$O$5))</f>
        <v>0</v>
      </c>
    </row>
    <row r="3739">
      <c r="A3739" s="1" t="s">
        <v>75</v>
      </c>
      <c r="E3739" s="27" t="s">
        <v>2432</v>
      </c>
    </row>
    <row r="3740" ht="102">
      <c r="A3740" s="1" t="s">
        <v>76</v>
      </c>
      <c r="E3740" s="33" t="s">
        <v>2433</v>
      </c>
    </row>
    <row r="3741">
      <c r="A3741" s="1" t="s">
        <v>78</v>
      </c>
      <c r="E3741" s="27" t="s">
        <v>71</v>
      </c>
    </row>
    <row r="3742">
      <c r="A3742" s="1" t="s">
        <v>66</v>
      </c>
      <c r="C3742" s="22" t="s">
        <v>2434</v>
      </c>
      <c r="E3742" s="23" t="s">
        <v>2435</v>
      </c>
      <c r="L3742" s="24">
        <f>SUMIFS(L3743:L3758,A3743:A3758,"P")</f>
        <v>0</v>
      </c>
      <c r="M3742" s="24">
        <f>SUMIFS(M3743:M3758,A3743:A3758,"P")</f>
        <v>0</v>
      </c>
      <c r="N3742" s="25"/>
    </row>
    <row r="3743">
      <c r="A3743" s="1" t="s">
        <v>69</v>
      </c>
      <c r="B3743" s="1">
        <v>24</v>
      </c>
      <c r="C3743" s="26" t="s">
        <v>2436</v>
      </c>
      <c r="D3743" t="s">
        <v>71</v>
      </c>
      <c r="E3743" s="27" t="s">
        <v>2437</v>
      </c>
      <c r="F3743" s="28" t="s">
        <v>85</v>
      </c>
      <c r="G3743" s="29">
        <v>5.7000000000000002</v>
      </c>
      <c r="H3743" s="28">
        <v>0.0083899999999999999</v>
      </c>
      <c r="I3743" s="30">
        <f>ROUND(G3743*H3743,P4)</f>
        <v>0</v>
      </c>
      <c r="L3743" s="31">
        <v>0</v>
      </c>
      <c r="M3743" s="24">
        <f>ROUND(G3743*L3743,P4)</f>
        <v>0</v>
      </c>
      <c r="N3743" s="25" t="s">
        <v>2399</v>
      </c>
      <c r="O3743" s="32">
        <f>M3743*AA3743</f>
        <v>0</v>
      </c>
      <c r="P3743" s="1">
        <v>3</v>
      </c>
      <c r="AA3743" s="1">
        <f>IF(P3743=1,$O$3,IF(P3743=2,$O$4,$O$5))</f>
        <v>0</v>
      </c>
    </row>
    <row r="3744">
      <c r="A3744" s="1" t="s">
        <v>75</v>
      </c>
      <c r="E3744" s="27" t="s">
        <v>2438</v>
      </c>
    </row>
    <row r="3745">
      <c r="A3745" s="1" t="s">
        <v>76</v>
      </c>
    </row>
    <row r="3746">
      <c r="A3746" s="1" t="s">
        <v>78</v>
      </c>
      <c r="E3746" s="27" t="s">
        <v>71</v>
      </c>
    </row>
    <row r="3747">
      <c r="A3747" s="1" t="s">
        <v>69</v>
      </c>
      <c r="B3747" s="1">
        <v>23</v>
      </c>
      <c r="C3747" s="26" t="s">
        <v>2439</v>
      </c>
      <c r="D3747" t="s">
        <v>71</v>
      </c>
      <c r="E3747" s="27" t="s">
        <v>2440</v>
      </c>
      <c r="F3747" s="28" t="s">
        <v>85</v>
      </c>
      <c r="G3747" s="29">
        <v>5.7000000000000002</v>
      </c>
      <c r="H3747" s="28">
        <v>0.00029999999999999997</v>
      </c>
      <c r="I3747" s="30">
        <f>ROUND(G3747*H3747,P4)</f>
        <v>0</v>
      </c>
      <c r="L3747" s="31">
        <v>0</v>
      </c>
      <c r="M3747" s="24">
        <f>ROUND(G3747*L3747,P4)</f>
        <v>0</v>
      </c>
      <c r="N3747" s="25" t="s">
        <v>2399</v>
      </c>
      <c r="O3747" s="32">
        <f>M3747*AA3747</f>
        <v>0</v>
      </c>
      <c r="P3747" s="1">
        <v>3</v>
      </c>
      <c r="AA3747" s="1">
        <f>IF(P3747=1,$O$3,IF(P3747=2,$O$4,$O$5))</f>
        <v>0</v>
      </c>
    </row>
    <row r="3748">
      <c r="A3748" s="1" t="s">
        <v>75</v>
      </c>
      <c r="E3748" s="27" t="s">
        <v>2440</v>
      </c>
    </row>
    <row r="3749">
      <c r="A3749" s="1" t="s">
        <v>76</v>
      </c>
    </row>
    <row r="3750">
      <c r="A3750" s="1" t="s">
        <v>78</v>
      </c>
      <c r="E3750" s="27" t="s">
        <v>71</v>
      </c>
    </row>
    <row r="3751">
      <c r="A3751" s="1" t="s">
        <v>69</v>
      </c>
      <c r="B3751" s="1">
        <v>25</v>
      </c>
      <c r="C3751" s="26" t="s">
        <v>2441</v>
      </c>
      <c r="D3751" t="s">
        <v>71</v>
      </c>
      <c r="E3751" s="27" t="s">
        <v>2442</v>
      </c>
      <c r="F3751" s="28" t="s">
        <v>85</v>
      </c>
      <c r="G3751" s="29">
        <v>9</v>
      </c>
      <c r="H3751" s="28">
        <v>0.00035</v>
      </c>
      <c r="I3751" s="30">
        <f>ROUND(G3751*H3751,P4)</f>
        <v>0</v>
      </c>
      <c r="L3751" s="31">
        <v>0</v>
      </c>
      <c r="M3751" s="24">
        <f>ROUND(G3751*L3751,P4)</f>
        <v>0</v>
      </c>
      <c r="N3751" s="25" t="s">
        <v>2399</v>
      </c>
      <c r="O3751" s="32">
        <f>M3751*AA3751</f>
        <v>0</v>
      </c>
      <c r="P3751" s="1">
        <v>3</v>
      </c>
      <c r="AA3751" s="1">
        <f>IF(P3751=1,$O$3,IF(P3751=2,$O$4,$O$5))</f>
        <v>0</v>
      </c>
    </row>
    <row r="3752">
      <c r="A3752" s="1" t="s">
        <v>75</v>
      </c>
      <c r="E3752" s="27" t="s">
        <v>2442</v>
      </c>
    </row>
    <row r="3753">
      <c r="A3753" s="1" t="s">
        <v>76</v>
      </c>
    </row>
    <row r="3754">
      <c r="A3754" s="1" t="s">
        <v>78</v>
      </c>
      <c r="E3754" s="27" t="s">
        <v>71</v>
      </c>
    </row>
    <row r="3755">
      <c r="A3755" s="1" t="s">
        <v>69</v>
      </c>
      <c r="B3755" s="1">
        <v>26</v>
      </c>
      <c r="C3755" s="26" t="s">
        <v>2443</v>
      </c>
      <c r="D3755" t="s">
        <v>71</v>
      </c>
      <c r="E3755" s="27" t="s">
        <v>2444</v>
      </c>
      <c r="F3755" s="28" t="s">
        <v>85</v>
      </c>
      <c r="G3755" s="29">
        <v>5.7000000000000002</v>
      </c>
      <c r="H3755" s="28">
        <v>0</v>
      </c>
      <c r="I3755" s="30">
        <f>ROUND(G3755*H3755,P4)</f>
        <v>0</v>
      </c>
      <c r="L3755" s="31">
        <v>0</v>
      </c>
      <c r="M3755" s="24">
        <f>ROUND(G3755*L3755,P4)</f>
        <v>0</v>
      </c>
      <c r="N3755" s="25" t="s">
        <v>2399</v>
      </c>
      <c r="O3755" s="32">
        <f>M3755*AA3755</f>
        <v>0</v>
      </c>
      <c r="P3755" s="1">
        <v>3</v>
      </c>
      <c r="AA3755" s="1">
        <f>IF(P3755=1,$O$3,IF(P3755=2,$O$4,$O$5))</f>
        <v>0</v>
      </c>
    </row>
    <row r="3756">
      <c r="A3756" s="1" t="s">
        <v>75</v>
      </c>
      <c r="E3756" s="27" t="s">
        <v>2444</v>
      </c>
    </row>
    <row r="3757">
      <c r="A3757" s="1" t="s">
        <v>76</v>
      </c>
    </row>
    <row r="3758">
      <c r="A3758" s="1" t="s">
        <v>78</v>
      </c>
      <c r="E3758" s="27" t="s">
        <v>71</v>
      </c>
    </row>
    <row r="3759">
      <c r="A3759" s="1" t="s">
        <v>66</v>
      </c>
      <c r="C3759" s="22" t="s">
        <v>1125</v>
      </c>
      <c r="E3759" s="23" t="s">
        <v>1126</v>
      </c>
      <c r="L3759" s="24">
        <f>SUMIFS(L3760:L3763,A3760:A3763,"P")</f>
        <v>0</v>
      </c>
      <c r="M3759" s="24">
        <f>SUMIFS(M3760:M3763,A3760:A3763,"P")</f>
        <v>0</v>
      </c>
      <c r="N3759" s="25"/>
    </row>
    <row r="3760">
      <c r="A3760" s="1" t="s">
        <v>69</v>
      </c>
      <c r="B3760" s="1">
        <v>27</v>
      </c>
      <c r="C3760" s="26" t="s">
        <v>2263</v>
      </c>
      <c r="D3760" t="s">
        <v>71</v>
      </c>
      <c r="E3760" s="27" t="s">
        <v>2445</v>
      </c>
      <c r="F3760" s="28" t="s">
        <v>73</v>
      </c>
      <c r="G3760" s="29">
        <v>8.1579999999999995</v>
      </c>
      <c r="H3760" s="28">
        <v>1.8907700000000001</v>
      </c>
      <c r="I3760" s="30">
        <f>ROUND(G3760*H3760,P4)</f>
        <v>0</v>
      </c>
      <c r="L3760" s="31">
        <v>0</v>
      </c>
      <c r="M3760" s="24">
        <f>ROUND(G3760*L3760,P4)</f>
        <v>0</v>
      </c>
      <c r="N3760" s="25" t="s">
        <v>2399</v>
      </c>
      <c r="O3760" s="32">
        <f>M3760*AA3760</f>
        <v>0</v>
      </c>
      <c r="P3760" s="1">
        <v>3</v>
      </c>
      <c r="AA3760" s="1">
        <f>IF(P3760=1,$O$3,IF(P3760=2,$O$4,$O$5))</f>
        <v>0</v>
      </c>
    </row>
    <row r="3761">
      <c r="A3761" s="1" t="s">
        <v>75</v>
      </c>
      <c r="E3761" s="27" t="s">
        <v>2445</v>
      </c>
    </row>
    <row r="3762" ht="140.25">
      <c r="A3762" s="1" t="s">
        <v>76</v>
      </c>
      <c r="E3762" s="33" t="s">
        <v>2446</v>
      </c>
    </row>
    <row r="3763">
      <c r="A3763" s="1" t="s">
        <v>78</v>
      </c>
      <c r="E3763" s="27" t="s">
        <v>71</v>
      </c>
    </row>
    <row r="3764">
      <c r="A3764" s="1" t="s">
        <v>66</v>
      </c>
      <c r="C3764" s="22" t="s">
        <v>302</v>
      </c>
      <c r="E3764" s="23" t="s">
        <v>1177</v>
      </c>
      <c r="L3764" s="24">
        <f>SUMIFS(L3765:L3940,A3765:A3940,"P")</f>
        <v>0</v>
      </c>
      <c r="M3764" s="24">
        <f>SUMIFS(M3765:M3940,A3765:A3940,"P")</f>
        <v>0</v>
      </c>
      <c r="N3764" s="25"/>
    </row>
    <row r="3765">
      <c r="A3765" s="1" t="s">
        <v>69</v>
      </c>
      <c r="B3765" s="1">
        <v>38</v>
      </c>
      <c r="C3765" s="26" t="s">
        <v>2447</v>
      </c>
      <c r="D3765" t="s">
        <v>71</v>
      </c>
      <c r="E3765" s="27" t="s">
        <v>2448</v>
      </c>
      <c r="F3765" s="28" t="s">
        <v>96</v>
      </c>
      <c r="G3765" s="29">
        <v>1</v>
      </c>
      <c r="H3765" s="28">
        <v>0.0025000000000000001</v>
      </c>
      <c r="I3765" s="30">
        <f>ROUND(G3765*H3765,P4)</f>
        <v>0</v>
      </c>
      <c r="L3765" s="31">
        <v>0</v>
      </c>
      <c r="M3765" s="24">
        <f>ROUND(G3765*L3765,P4)</f>
        <v>0</v>
      </c>
      <c r="N3765" s="25" t="s">
        <v>1859</v>
      </c>
      <c r="O3765" s="32">
        <f>M3765*AA3765</f>
        <v>0</v>
      </c>
      <c r="P3765" s="1">
        <v>3</v>
      </c>
      <c r="AA3765" s="1">
        <f>IF(P3765=1,$O$3,IF(P3765=2,$O$4,$O$5))</f>
        <v>0</v>
      </c>
    </row>
    <row r="3766">
      <c r="A3766" s="1" t="s">
        <v>75</v>
      </c>
      <c r="E3766" s="27" t="s">
        <v>2448</v>
      </c>
    </row>
    <row r="3767">
      <c r="A3767" s="1" t="s">
        <v>76</v>
      </c>
    </row>
    <row r="3768">
      <c r="A3768" s="1" t="s">
        <v>78</v>
      </c>
      <c r="E3768" s="27" t="s">
        <v>71</v>
      </c>
    </row>
    <row r="3769">
      <c r="A3769" s="1" t="s">
        <v>69</v>
      </c>
      <c r="B3769" s="1">
        <v>68</v>
      </c>
      <c r="C3769" s="26" t="s">
        <v>2449</v>
      </c>
      <c r="D3769" t="s">
        <v>71</v>
      </c>
      <c r="E3769" s="27" t="s">
        <v>2450</v>
      </c>
      <c r="F3769" s="28" t="s">
        <v>85</v>
      </c>
      <c r="G3769" s="29">
        <v>40.600000000000001</v>
      </c>
      <c r="H3769" s="28">
        <v>0.00027</v>
      </c>
      <c r="I3769" s="30">
        <f>ROUND(G3769*H3769,P4)</f>
        <v>0</v>
      </c>
      <c r="L3769" s="31">
        <v>0</v>
      </c>
      <c r="M3769" s="24">
        <f>ROUND(G3769*L3769,P4)</f>
        <v>0</v>
      </c>
      <c r="N3769" s="25" t="s">
        <v>2399</v>
      </c>
      <c r="O3769" s="32">
        <f>M3769*AA3769</f>
        <v>0</v>
      </c>
      <c r="P3769" s="1">
        <v>3</v>
      </c>
      <c r="AA3769" s="1">
        <f>IF(P3769=1,$O$3,IF(P3769=2,$O$4,$O$5))</f>
        <v>0</v>
      </c>
    </row>
    <row r="3770">
      <c r="A3770" s="1" t="s">
        <v>75</v>
      </c>
      <c r="E3770" s="27" t="s">
        <v>2450</v>
      </c>
    </row>
    <row r="3771">
      <c r="A3771" s="1" t="s">
        <v>76</v>
      </c>
      <c r="E3771" s="33" t="s">
        <v>2451</v>
      </c>
    </row>
    <row r="3772">
      <c r="A3772" s="1" t="s">
        <v>78</v>
      </c>
      <c r="E3772" s="27" t="s">
        <v>71</v>
      </c>
    </row>
    <row r="3773">
      <c r="A3773" s="1" t="s">
        <v>69</v>
      </c>
      <c r="B3773" s="1">
        <v>61</v>
      </c>
      <c r="C3773" s="26" t="s">
        <v>2452</v>
      </c>
      <c r="D3773" t="s">
        <v>71</v>
      </c>
      <c r="E3773" s="27" t="s">
        <v>2453</v>
      </c>
      <c r="F3773" s="28" t="s">
        <v>96</v>
      </c>
      <c r="G3773" s="29">
        <v>1</v>
      </c>
      <c r="H3773" s="28">
        <v>5.0000000000000002E-05</v>
      </c>
      <c r="I3773" s="30">
        <f>ROUND(G3773*H3773,P4)</f>
        <v>0</v>
      </c>
      <c r="L3773" s="31">
        <v>0</v>
      </c>
      <c r="M3773" s="24">
        <f>ROUND(G3773*L3773,P4)</f>
        <v>0</v>
      </c>
      <c r="N3773" s="25" t="s">
        <v>2399</v>
      </c>
      <c r="O3773" s="32">
        <f>M3773*AA3773</f>
        <v>0</v>
      </c>
      <c r="P3773" s="1">
        <v>3</v>
      </c>
      <c r="AA3773" s="1">
        <f>IF(P3773=1,$O$3,IF(P3773=2,$O$4,$O$5))</f>
        <v>0</v>
      </c>
    </row>
    <row r="3774">
      <c r="A3774" s="1" t="s">
        <v>75</v>
      </c>
      <c r="E3774" s="27" t="s">
        <v>2453</v>
      </c>
    </row>
    <row r="3775">
      <c r="A3775" s="1" t="s">
        <v>76</v>
      </c>
    </row>
    <row r="3776">
      <c r="A3776" s="1" t="s">
        <v>78</v>
      </c>
      <c r="E3776" s="27" t="s">
        <v>71</v>
      </c>
    </row>
    <row r="3777">
      <c r="A3777" s="1" t="s">
        <v>69</v>
      </c>
      <c r="B3777" s="1">
        <v>28</v>
      </c>
      <c r="C3777" s="26" t="s">
        <v>2454</v>
      </c>
      <c r="D3777" t="s">
        <v>71</v>
      </c>
      <c r="E3777" s="27" t="s">
        <v>2455</v>
      </c>
      <c r="F3777" s="28" t="s">
        <v>96</v>
      </c>
      <c r="G3777" s="29">
        <v>1</v>
      </c>
      <c r="H3777" s="28">
        <v>8.0000000000000007E-05</v>
      </c>
      <c r="I3777" s="30">
        <f>ROUND(G3777*H3777,P4)</f>
        <v>0</v>
      </c>
      <c r="L3777" s="31">
        <v>0</v>
      </c>
      <c r="M3777" s="24">
        <f>ROUND(G3777*L3777,P4)</f>
        <v>0</v>
      </c>
      <c r="N3777" s="25" t="s">
        <v>2399</v>
      </c>
      <c r="O3777" s="32">
        <f>M3777*AA3777</f>
        <v>0</v>
      </c>
      <c r="P3777" s="1">
        <v>3</v>
      </c>
      <c r="AA3777" s="1">
        <f>IF(P3777=1,$O$3,IF(P3777=2,$O$4,$O$5))</f>
        <v>0</v>
      </c>
    </row>
    <row r="3778">
      <c r="A3778" s="1" t="s">
        <v>75</v>
      </c>
      <c r="E3778" s="27" t="s">
        <v>2455</v>
      </c>
    </row>
    <row r="3779">
      <c r="A3779" s="1" t="s">
        <v>76</v>
      </c>
    </row>
    <row r="3780">
      <c r="A3780" s="1" t="s">
        <v>78</v>
      </c>
      <c r="E3780" s="27" t="s">
        <v>71</v>
      </c>
    </row>
    <row r="3781">
      <c r="A3781" s="1" t="s">
        <v>69</v>
      </c>
      <c r="B3781" s="1">
        <v>42</v>
      </c>
      <c r="C3781" s="26" t="s">
        <v>2456</v>
      </c>
      <c r="D3781" t="s">
        <v>71</v>
      </c>
      <c r="E3781" s="27" t="s">
        <v>2457</v>
      </c>
      <c r="F3781" s="28" t="s">
        <v>96</v>
      </c>
      <c r="G3781" s="29">
        <v>1</v>
      </c>
      <c r="H3781" s="28">
        <v>0.00029999999999999997</v>
      </c>
      <c r="I3781" s="30">
        <f>ROUND(G3781*H3781,P4)</f>
        <v>0</v>
      </c>
      <c r="L3781" s="31">
        <v>0</v>
      </c>
      <c r="M3781" s="24">
        <f>ROUND(G3781*L3781,P4)</f>
        <v>0</v>
      </c>
      <c r="N3781" s="25" t="s">
        <v>2399</v>
      </c>
      <c r="O3781" s="32">
        <f>M3781*AA3781</f>
        <v>0</v>
      </c>
      <c r="P3781" s="1">
        <v>3</v>
      </c>
      <c r="AA3781" s="1">
        <f>IF(P3781=1,$O$3,IF(P3781=2,$O$4,$O$5))</f>
        <v>0</v>
      </c>
    </row>
    <row r="3782">
      <c r="A3782" s="1" t="s">
        <v>75</v>
      </c>
      <c r="E3782" s="27" t="s">
        <v>2457</v>
      </c>
    </row>
    <row r="3783">
      <c r="A3783" s="1" t="s">
        <v>76</v>
      </c>
    </row>
    <row r="3784">
      <c r="A3784" s="1" t="s">
        <v>78</v>
      </c>
      <c r="E3784" s="27" t="s">
        <v>71</v>
      </c>
    </row>
    <row r="3785">
      <c r="A3785" s="1" t="s">
        <v>69</v>
      </c>
      <c r="B3785" s="1">
        <v>29</v>
      </c>
      <c r="C3785" s="26" t="s">
        <v>2458</v>
      </c>
      <c r="D3785" t="s">
        <v>71</v>
      </c>
      <c r="E3785" s="27" t="s">
        <v>2459</v>
      </c>
      <c r="F3785" s="28" t="s">
        <v>96</v>
      </c>
      <c r="G3785" s="29">
        <v>1</v>
      </c>
      <c r="H3785" s="28">
        <v>0.0038999999999999998</v>
      </c>
      <c r="I3785" s="30">
        <f>ROUND(G3785*H3785,P4)</f>
        <v>0</v>
      </c>
      <c r="L3785" s="31">
        <v>0</v>
      </c>
      <c r="M3785" s="24">
        <f>ROUND(G3785*L3785,P4)</f>
        <v>0</v>
      </c>
      <c r="N3785" s="25" t="s">
        <v>1859</v>
      </c>
      <c r="O3785" s="32">
        <f>M3785*AA3785</f>
        <v>0</v>
      </c>
      <c r="P3785" s="1">
        <v>3</v>
      </c>
      <c r="AA3785" s="1">
        <f>IF(P3785=1,$O$3,IF(P3785=2,$O$4,$O$5))</f>
        <v>0</v>
      </c>
    </row>
    <row r="3786">
      <c r="A3786" s="1" t="s">
        <v>75</v>
      </c>
      <c r="E3786" s="27" t="s">
        <v>2459</v>
      </c>
    </row>
    <row r="3787">
      <c r="A3787" s="1" t="s">
        <v>76</v>
      </c>
    </row>
    <row r="3788">
      <c r="A3788" s="1" t="s">
        <v>78</v>
      </c>
      <c r="E3788" s="27" t="s">
        <v>71</v>
      </c>
    </row>
    <row r="3789">
      <c r="A3789" s="1" t="s">
        <v>69</v>
      </c>
      <c r="B3789" s="1">
        <v>43</v>
      </c>
      <c r="C3789" s="26" t="s">
        <v>2460</v>
      </c>
      <c r="D3789" t="s">
        <v>71</v>
      </c>
      <c r="E3789" s="27" t="s">
        <v>2461</v>
      </c>
      <c r="F3789" s="28" t="s">
        <v>96</v>
      </c>
      <c r="G3789" s="29">
        <v>1</v>
      </c>
      <c r="H3789" s="28">
        <v>0.0035000000000000001</v>
      </c>
      <c r="I3789" s="30">
        <f>ROUND(G3789*H3789,P4)</f>
        <v>0</v>
      </c>
      <c r="L3789" s="31">
        <v>0</v>
      </c>
      <c r="M3789" s="24">
        <f>ROUND(G3789*L3789,P4)</f>
        <v>0</v>
      </c>
      <c r="N3789" s="25" t="s">
        <v>1859</v>
      </c>
      <c r="O3789" s="32">
        <f>M3789*AA3789</f>
        <v>0</v>
      </c>
      <c r="P3789" s="1">
        <v>3</v>
      </c>
      <c r="AA3789" s="1">
        <f>IF(P3789=1,$O$3,IF(P3789=2,$O$4,$O$5))</f>
        <v>0</v>
      </c>
    </row>
    <row r="3790">
      <c r="A3790" s="1" t="s">
        <v>75</v>
      </c>
      <c r="E3790" s="27" t="s">
        <v>2461</v>
      </c>
    </row>
    <row r="3791">
      <c r="A3791" s="1" t="s">
        <v>76</v>
      </c>
    </row>
    <row r="3792">
      <c r="A3792" s="1" t="s">
        <v>78</v>
      </c>
      <c r="E3792" s="27" t="s">
        <v>71</v>
      </c>
    </row>
    <row r="3793">
      <c r="A3793" s="1" t="s">
        <v>69</v>
      </c>
      <c r="B3793" s="1">
        <v>66</v>
      </c>
      <c r="C3793" s="26" t="s">
        <v>2462</v>
      </c>
      <c r="D3793" t="s">
        <v>71</v>
      </c>
      <c r="E3793" s="27" t="s">
        <v>2463</v>
      </c>
      <c r="F3793" s="28" t="s">
        <v>96</v>
      </c>
      <c r="G3793" s="29">
        <v>1</v>
      </c>
      <c r="H3793" s="28">
        <v>0.013299999999999999</v>
      </c>
      <c r="I3793" s="30">
        <f>ROUND(G3793*H3793,P4)</f>
        <v>0</v>
      </c>
      <c r="L3793" s="31">
        <v>0</v>
      </c>
      <c r="M3793" s="24">
        <f>ROUND(G3793*L3793,P4)</f>
        <v>0</v>
      </c>
      <c r="N3793" s="25" t="s">
        <v>2399</v>
      </c>
      <c r="O3793" s="32">
        <f>M3793*AA3793</f>
        <v>0</v>
      </c>
      <c r="P3793" s="1">
        <v>3</v>
      </c>
      <c r="AA3793" s="1">
        <f>IF(P3793=1,$O$3,IF(P3793=2,$O$4,$O$5))</f>
        <v>0</v>
      </c>
    </row>
    <row r="3794">
      <c r="A3794" s="1" t="s">
        <v>75</v>
      </c>
      <c r="E3794" s="27" t="s">
        <v>2464</v>
      </c>
    </row>
    <row r="3795">
      <c r="A3795" s="1" t="s">
        <v>76</v>
      </c>
    </row>
    <row r="3796">
      <c r="A3796" s="1" t="s">
        <v>78</v>
      </c>
      <c r="E3796" s="27" t="s">
        <v>71</v>
      </c>
    </row>
    <row r="3797">
      <c r="A3797" s="1" t="s">
        <v>69</v>
      </c>
      <c r="B3797" s="1">
        <v>45</v>
      </c>
      <c r="C3797" s="26" t="s">
        <v>2465</v>
      </c>
      <c r="D3797" t="s">
        <v>71</v>
      </c>
      <c r="E3797" s="27" t="s">
        <v>2466</v>
      </c>
      <c r="F3797" s="28" t="s">
        <v>96</v>
      </c>
      <c r="G3797" s="29">
        <v>1</v>
      </c>
      <c r="H3797" s="28">
        <v>0.082000000000000003</v>
      </c>
      <c r="I3797" s="30">
        <f>ROUND(G3797*H3797,P4)</f>
        <v>0</v>
      </c>
      <c r="L3797" s="31">
        <v>0</v>
      </c>
      <c r="M3797" s="24">
        <f>ROUND(G3797*L3797,P4)</f>
        <v>0</v>
      </c>
      <c r="N3797" s="25" t="s">
        <v>2399</v>
      </c>
      <c r="O3797" s="32">
        <f>M3797*AA3797</f>
        <v>0</v>
      </c>
      <c r="P3797" s="1">
        <v>3</v>
      </c>
      <c r="AA3797" s="1">
        <f>IF(P3797=1,$O$3,IF(P3797=2,$O$4,$O$5))</f>
        <v>0</v>
      </c>
    </row>
    <row r="3798" ht="25.5">
      <c r="A3798" s="1" t="s">
        <v>75</v>
      </c>
      <c r="E3798" s="27" t="s">
        <v>2467</v>
      </c>
    </row>
    <row r="3799">
      <c r="A3799" s="1" t="s">
        <v>76</v>
      </c>
    </row>
    <row r="3800">
      <c r="A3800" s="1" t="s">
        <v>78</v>
      </c>
      <c r="E3800" s="27" t="s">
        <v>71</v>
      </c>
    </row>
    <row r="3801">
      <c r="A3801" s="1" t="s">
        <v>69</v>
      </c>
      <c r="B3801" s="1">
        <v>53</v>
      </c>
      <c r="C3801" s="26" t="s">
        <v>2274</v>
      </c>
      <c r="D3801" t="s">
        <v>71</v>
      </c>
      <c r="E3801" s="27" t="s">
        <v>2275</v>
      </c>
      <c r="F3801" s="28" t="s">
        <v>96</v>
      </c>
      <c r="G3801" s="29">
        <v>1</v>
      </c>
      <c r="H3801" s="28">
        <v>1.0129999999999999</v>
      </c>
      <c r="I3801" s="30">
        <f>ROUND(G3801*H3801,P4)</f>
        <v>0</v>
      </c>
      <c r="L3801" s="31">
        <v>0</v>
      </c>
      <c r="M3801" s="24">
        <f>ROUND(G3801*L3801,P4)</f>
        <v>0</v>
      </c>
      <c r="N3801" s="25" t="s">
        <v>2399</v>
      </c>
      <c r="O3801" s="32">
        <f>M3801*AA3801</f>
        <v>0</v>
      </c>
      <c r="P3801" s="1">
        <v>3</v>
      </c>
      <c r="AA3801" s="1">
        <f>IF(P3801=1,$O$3,IF(P3801=2,$O$4,$O$5))</f>
        <v>0</v>
      </c>
    </row>
    <row r="3802">
      <c r="A3802" s="1" t="s">
        <v>75</v>
      </c>
      <c r="E3802" s="27" t="s">
        <v>2275</v>
      </c>
    </row>
    <row r="3803">
      <c r="A3803" s="1" t="s">
        <v>76</v>
      </c>
    </row>
    <row r="3804">
      <c r="A3804" s="1" t="s">
        <v>78</v>
      </c>
      <c r="E3804" s="27" t="s">
        <v>71</v>
      </c>
    </row>
    <row r="3805">
      <c r="A3805" s="1" t="s">
        <v>69</v>
      </c>
      <c r="B3805" s="1">
        <v>32</v>
      </c>
      <c r="C3805" s="26" t="s">
        <v>2278</v>
      </c>
      <c r="D3805" t="s">
        <v>71</v>
      </c>
      <c r="E3805" s="27" t="s">
        <v>2279</v>
      </c>
      <c r="F3805" s="28" t="s">
        <v>96</v>
      </c>
      <c r="G3805" s="29">
        <v>1</v>
      </c>
      <c r="H3805" s="28">
        <v>0.028000000000000001</v>
      </c>
      <c r="I3805" s="30">
        <f>ROUND(G3805*H3805,P4)</f>
        <v>0</v>
      </c>
      <c r="L3805" s="31">
        <v>0</v>
      </c>
      <c r="M3805" s="24">
        <f>ROUND(G3805*L3805,P4)</f>
        <v>0</v>
      </c>
      <c r="N3805" s="25" t="s">
        <v>2399</v>
      </c>
      <c r="O3805" s="32">
        <f>M3805*AA3805</f>
        <v>0</v>
      </c>
      <c r="P3805" s="1">
        <v>3</v>
      </c>
      <c r="AA3805" s="1">
        <f>IF(P3805=1,$O$3,IF(P3805=2,$O$4,$O$5))</f>
        <v>0</v>
      </c>
    </row>
    <row r="3806">
      <c r="A3806" s="1" t="s">
        <v>75</v>
      </c>
      <c r="E3806" s="27" t="s">
        <v>2279</v>
      </c>
    </row>
    <row r="3807">
      <c r="A3807" s="1" t="s">
        <v>76</v>
      </c>
    </row>
    <row r="3808">
      <c r="A3808" s="1" t="s">
        <v>78</v>
      </c>
      <c r="E3808" s="27" t="s">
        <v>71</v>
      </c>
    </row>
    <row r="3809">
      <c r="A3809" s="1" t="s">
        <v>69</v>
      </c>
      <c r="B3809" s="1">
        <v>50</v>
      </c>
      <c r="C3809" s="26" t="s">
        <v>2284</v>
      </c>
      <c r="D3809" t="s">
        <v>71</v>
      </c>
      <c r="E3809" s="27" t="s">
        <v>2285</v>
      </c>
      <c r="F3809" s="28" t="s">
        <v>96</v>
      </c>
      <c r="G3809" s="29">
        <v>1</v>
      </c>
      <c r="H3809" s="28">
        <v>0.44900000000000001</v>
      </c>
      <c r="I3809" s="30">
        <f>ROUND(G3809*H3809,P4)</f>
        <v>0</v>
      </c>
      <c r="L3809" s="31">
        <v>0</v>
      </c>
      <c r="M3809" s="24">
        <f>ROUND(G3809*L3809,P4)</f>
        <v>0</v>
      </c>
      <c r="N3809" s="25" t="s">
        <v>2399</v>
      </c>
      <c r="O3809" s="32">
        <f>M3809*AA3809</f>
        <v>0</v>
      </c>
      <c r="P3809" s="1">
        <v>3</v>
      </c>
      <c r="AA3809" s="1">
        <f>IF(P3809=1,$O$3,IF(P3809=2,$O$4,$O$5))</f>
        <v>0</v>
      </c>
    </row>
    <row r="3810">
      <c r="A3810" s="1" t="s">
        <v>75</v>
      </c>
      <c r="E3810" s="27" t="s">
        <v>2285</v>
      </c>
    </row>
    <row r="3811">
      <c r="A3811" s="1" t="s">
        <v>76</v>
      </c>
    </row>
    <row r="3812">
      <c r="A3812" s="1" t="s">
        <v>78</v>
      </c>
      <c r="E3812" s="27" t="s">
        <v>71</v>
      </c>
    </row>
    <row r="3813">
      <c r="A3813" s="1" t="s">
        <v>69</v>
      </c>
      <c r="B3813" s="1">
        <v>31</v>
      </c>
      <c r="C3813" s="26" t="s">
        <v>2468</v>
      </c>
      <c r="D3813" t="s">
        <v>71</v>
      </c>
      <c r="E3813" s="27" t="s">
        <v>2469</v>
      </c>
      <c r="F3813" s="28" t="s">
        <v>96</v>
      </c>
      <c r="G3813" s="29">
        <v>1</v>
      </c>
      <c r="H3813" s="28">
        <v>1.6000000000000001</v>
      </c>
      <c r="I3813" s="30">
        <f>ROUND(G3813*H3813,P4)</f>
        <v>0</v>
      </c>
      <c r="L3813" s="31">
        <v>0</v>
      </c>
      <c r="M3813" s="24">
        <f>ROUND(G3813*L3813,P4)</f>
        <v>0</v>
      </c>
      <c r="N3813" s="25" t="s">
        <v>1859</v>
      </c>
      <c r="O3813" s="32">
        <f>M3813*AA3813</f>
        <v>0</v>
      </c>
      <c r="P3813" s="1">
        <v>3</v>
      </c>
      <c r="AA3813" s="1">
        <f>IF(P3813=1,$O$3,IF(P3813=2,$O$4,$O$5))</f>
        <v>0</v>
      </c>
    </row>
    <row r="3814">
      <c r="A3814" s="1" t="s">
        <v>75</v>
      </c>
      <c r="E3814" s="27" t="s">
        <v>2469</v>
      </c>
    </row>
    <row r="3815">
      <c r="A3815" s="1" t="s">
        <v>76</v>
      </c>
    </row>
    <row r="3816">
      <c r="A3816" s="1" t="s">
        <v>78</v>
      </c>
      <c r="E3816" s="27" t="s">
        <v>71</v>
      </c>
    </row>
    <row r="3817">
      <c r="A3817" s="1" t="s">
        <v>69</v>
      </c>
      <c r="B3817" s="1">
        <v>41</v>
      </c>
      <c r="C3817" s="26" t="s">
        <v>2291</v>
      </c>
      <c r="D3817" t="s">
        <v>71</v>
      </c>
      <c r="E3817" s="27" t="s">
        <v>2292</v>
      </c>
      <c r="F3817" s="28" t="s">
        <v>96</v>
      </c>
      <c r="G3817" s="29">
        <v>2</v>
      </c>
      <c r="H3817" s="28">
        <v>0.002</v>
      </c>
      <c r="I3817" s="30">
        <f>ROUND(G3817*H3817,P4)</f>
        <v>0</v>
      </c>
      <c r="L3817" s="31">
        <v>0</v>
      </c>
      <c r="M3817" s="24">
        <f>ROUND(G3817*L3817,P4)</f>
        <v>0</v>
      </c>
      <c r="N3817" s="25" t="s">
        <v>2399</v>
      </c>
      <c r="O3817" s="32">
        <f>M3817*AA3817</f>
        <v>0</v>
      </c>
      <c r="P3817" s="1">
        <v>3</v>
      </c>
      <c r="AA3817" s="1">
        <f>IF(P3817=1,$O$3,IF(P3817=2,$O$4,$O$5))</f>
        <v>0</v>
      </c>
    </row>
    <row r="3818">
      <c r="A3818" s="1" t="s">
        <v>75</v>
      </c>
      <c r="E3818" s="27" t="s">
        <v>2292</v>
      </c>
    </row>
    <row r="3819">
      <c r="A3819" s="1" t="s">
        <v>76</v>
      </c>
    </row>
    <row r="3820">
      <c r="A3820" s="1" t="s">
        <v>78</v>
      </c>
      <c r="E3820" s="27" t="s">
        <v>71</v>
      </c>
    </row>
    <row r="3821">
      <c r="A3821" s="1" t="s">
        <v>69</v>
      </c>
      <c r="B3821" s="1">
        <v>65</v>
      </c>
      <c r="C3821" s="26" t="s">
        <v>2470</v>
      </c>
      <c r="D3821" t="s">
        <v>71</v>
      </c>
      <c r="E3821" s="27" t="s">
        <v>2471</v>
      </c>
      <c r="F3821" s="28" t="s">
        <v>96</v>
      </c>
      <c r="G3821" s="29">
        <v>1</v>
      </c>
      <c r="H3821" s="28">
        <v>0.16200000000000001</v>
      </c>
      <c r="I3821" s="30">
        <f>ROUND(G3821*H3821,P4)</f>
        <v>0</v>
      </c>
      <c r="L3821" s="31">
        <v>0</v>
      </c>
      <c r="M3821" s="24">
        <f>ROUND(G3821*L3821,P4)</f>
        <v>0</v>
      </c>
      <c r="N3821" s="25" t="s">
        <v>2399</v>
      </c>
      <c r="O3821" s="32">
        <f>M3821*AA3821</f>
        <v>0</v>
      </c>
      <c r="P3821" s="1">
        <v>3</v>
      </c>
      <c r="AA3821" s="1">
        <f>IF(P3821=1,$O$3,IF(P3821=2,$O$4,$O$5))</f>
        <v>0</v>
      </c>
    </row>
    <row r="3822">
      <c r="A3822" s="1" t="s">
        <v>75</v>
      </c>
      <c r="E3822" s="27" t="s">
        <v>2471</v>
      </c>
    </row>
    <row r="3823">
      <c r="A3823" s="1" t="s">
        <v>76</v>
      </c>
    </row>
    <row r="3824">
      <c r="A3824" s="1" t="s">
        <v>78</v>
      </c>
      <c r="E3824" s="27" t="s">
        <v>71</v>
      </c>
    </row>
    <row r="3825">
      <c r="A3825" s="1" t="s">
        <v>69</v>
      </c>
      <c r="B3825" s="1">
        <v>54</v>
      </c>
      <c r="C3825" s="26" t="s">
        <v>2472</v>
      </c>
      <c r="D3825" t="s">
        <v>71</v>
      </c>
      <c r="E3825" s="27" t="s">
        <v>2473</v>
      </c>
      <c r="F3825" s="28" t="s">
        <v>85</v>
      </c>
      <c r="G3825" s="29">
        <v>38.366999999999997</v>
      </c>
      <c r="H3825" s="28">
        <v>0.024</v>
      </c>
      <c r="I3825" s="30">
        <f>ROUND(G3825*H3825,P4)</f>
        <v>0</v>
      </c>
      <c r="L3825" s="31">
        <v>0</v>
      </c>
      <c r="M3825" s="24">
        <f>ROUND(G3825*L3825,P4)</f>
        <v>0</v>
      </c>
      <c r="N3825" s="25" t="s">
        <v>2399</v>
      </c>
      <c r="O3825" s="32">
        <f>M3825*AA3825</f>
        <v>0</v>
      </c>
      <c r="P3825" s="1">
        <v>3</v>
      </c>
      <c r="AA3825" s="1">
        <f>IF(P3825=1,$O$3,IF(P3825=2,$O$4,$O$5))</f>
        <v>0</v>
      </c>
    </row>
    <row r="3826">
      <c r="A3826" s="1" t="s">
        <v>75</v>
      </c>
      <c r="E3826" s="27" t="s">
        <v>2474</v>
      </c>
    </row>
    <row r="3827">
      <c r="A3827" s="1" t="s">
        <v>76</v>
      </c>
      <c r="E3827" s="33" t="s">
        <v>2475</v>
      </c>
    </row>
    <row r="3828">
      <c r="A3828" s="1" t="s">
        <v>78</v>
      </c>
      <c r="E3828" s="27" t="s">
        <v>71</v>
      </c>
    </row>
    <row r="3829" ht="25.5">
      <c r="A3829" s="1" t="s">
        <v>69</v>
      </c>
      <c r="B3829" s="1">
        <v>52</v>
      </c>
      <c r="C3829" s="26" t="s">
        <v>2476</v>
      </c>
      <c r="D3829" t="s">
        <v>71</v>
      </c>
      <c r="E3829" s="27" t="s">
        <v>2477</v>
      </c>
      <c r="F3829" s="28" t="s">
        <v>85</v>
      </c>
      <c r="G3829" s="29">
        <v>37.799999999999997</v>
      </c>
      <c r="H3829" s="28">
        <v>3.0000000000000001E-05</v>
      </c>
      <c r="I3829" s="30">
        <f>ROUND(G3829*H3829,P4)</f>
        <v>0</v>
      </c>
      <c r="L3829" s="31">
        <v>0</v>
      </c>
      <c r="M3829" s="24">
        <f>ROUND(G3829*L3829,P4)</f>
        <v>0</v>
      </c>
      <c r="N3829" s="25" t="s">
        <v>2399</v>
      </c>
      <c r="O3829" s="32">
        <f>M3829*AA3829</f>
        <v>0</v>
      </c>
      <c r="P3829" s="1">
        <v>3</v>
      </c>
      <c r="AA3829" s="1">
        <f>IF(P3829=1,$O$3,IF(P3829=2,$O$4,$O$5))</f>
        <v>0</v>
      </c>
    </row>
    <row r="3830" ht="25.5">
      <c r="A3830" s="1" t="s">
        <v>75</v>
      </c>
      <c r="E3830" s="27" t="s">
        <v>2477</v>
      </c>
    </row>
    <row r="3831" ht="114.75">
      <c r="A3831" s="1" t="s">
        <v>76</v>
      </c>
      <c r="E3831" s="33" t="s">
        <v>2429</v>
      </c>
    </row>
    <row r="3832">
      <c r="A3832" s="1" t="s">
        <v>78</v>
      </c>
      <c r="E3832" s="27" t="s">
        <v>71</v>
      </c>
    </row>
    <row r="3833" ht="25.5">
      <c r="A3833" s="1" t="s">
        <v>69</v>
      </c>
      <c r="B3833" s="1">
        <v>64</v>
      </c>
      <c r="C3833" s="26" t="s">
        <v>2478</v>
      </c>
      <c r="D3833" t="s">
        <v>71</v>
      </c>
      <c r="E3833" s="27" t="s">
        <v>2479</v>
      </c>
      <c r="F3833" s="28" t="s">
        <v>85</v>
      </c>
      <c r="G3833" s="29">
        <v>40</v>
      </c>
      <c r="H3833" s="28">
        <v>0</v>
      </c>
      <c r="I3833" s="30">
        <f>ROUND(G3833*H3833,P4)</f>
        <v>0</v>
      </c>
      <c r="L3833" s="31">
        <v>0</v>
      </c>
      <c r="M3833" s="24">
        <f>ROUND(G3833*L3833,P4)</f>
        <v>0</v>
      </c>
      <c r="N3833" s="25" t="s">
        <v>2399</v>
      </c>
      <c r="O3833" s="32">
        <f>M3833*AA3833</f>
        <v>0</v>
      </c>
      <c r="P3833" s="1">
        <v>3</v>
      </c>
      <c r="AA3833" s="1">
        <f>IF(P3833=1,$O$3,IF(P3833=2,$O$4,$O$5))</f>
        <v>0</v>
      </c>
    </row>
    <row r="3834" ht="25.5">
      <c r="A3834" s="1" t="s">
        <v>75</v>
      </c>
      <c r="E3834" s="27" t="s">
        <v>2479</v>
      </c>
    </row>
    <row r="3835">
      <c r="A3835" s="1" t="s">
        <v>76</v>
      </c>
    </row>
    <row r="3836">
      <c r="A3836" s="1" t="s">
        <v>78</v>
      </c>
      <c r="E3836" s="27" t="s">
        <v>71</v>
      </c>
    </row>
    <row r="3837">
      <c r="A3837" s="1" t="s">
        <v>69</v>
      </c>
      <c r="B3837" s="1">
        <v>51</v>
      </c>
      <c r="C3837" s="26" t="s">
        <v>2480</v>
      </c>
      <c r="D3837" t="s">
        <v>71</v>
      </c>
      <c r="E3837" s="27" t="s">
        <v>2481</v>
      </c>
      <c r="F3837" s="28" t="s">
        <v>96</v>
      </c>
      <c r="G3837" s="29">
        <v>2</v>
      </c>
      <c r="H3837" s="28">
        <v>0</v>
      </c>
      <c r="I3837" s="30">
        <f>ROUND(G3837*H3837,P4)</f>
        <v>0</v>
      </c>
      <c r="L3837" s="31">
        <v>0</v>
      </c>
      <c r="M3837" s="24">
        <f>ROUND(G3837*L3837,P4)</f>
        <v>0</v>
      </c>
      <c r="N3837" s="25" t="s">
        <v>2399</v>
      </c>
      <c r="O3837" s="32">
        <f>M3837*AA3837</f>
        <v>0</v>
      </c>
      <c r="P3837" s="1">
        <v>3</v>
      </c>
      <c r="AA3837" s="1">
        <f>IF(P3837=1,$O$3,IF(P3837=2,$O$4,$O$5))</f>
        <v>0</v>
      </c>
    </row>
    <row r="3838">
      <c r="A3838" s="1" t="s">
        <v>75</v>
      </c>
      <c r="E3838" s="27" t="s">
        <v>2481</v>
      </c>
    </row>
    <row r="3839">
      <c r="A3839" s="1" t="s">
        <v>76</v>
      </c>
    </row>
    <row r="3840">
      <c r="A3840" s="1" t="s">
        <v>78</v>
      </c>
      <c r="E3840" s="27" t="s">
        <v>71</v>
      </c>
    </row>
    <row r="3841">
      <c r="A3841" s="1" t="s">
        <v>69</v>
      </c>
      <c r="B3841" s="1">
        <v>60</v>
      </c>
      <c r="C3841" s="26" t="s">
        <v>2482</v>
      </c>
      <c r="D3841" t="s">
        <v>71</v>
      </c>
      <c r="E3841" s="27" t="s">
        <v>2483</v>
      </c>
      <c r="F3841" s="28" t="s">
        <v>96</v>
      </c>
      <c r="G3841" s="29">
        <v>1</v>
      </c>
      <c r="H3841" s="28">
        <v>0.00072000000000000005</v>
      </c>
      <c r="I3841" s="30">
        <f>ROUND(G3841*H3841,P4)</f>
        <v>0</v>
      </c>
      <c r="L3841" s="31">
        <v>0</v>
      </c>
      <c r="M3841" s="24">
        <f>ROUND(G3841*L3841,P4)</f>
        <v>0</v>
      </c>
      <c r="N3841" s="25" t="s">
        <v>2399</v>
      </c>
      <c r="O3841" s="32">
        <f>M3841*AA3841</f>
        <v>0</v>
      </c>
      <c r="P3841" s="1">
        <v>3</v>
      </c>
      <c r="AA3841" s="1">
        <f>IF(P3841=1,$O$3,IF(P3841=2,$O$4,$O$5))</f>
        <v>0</v>
      </c>
    </row>
    <row r="3842">
      <c r="A3842" s="1" t="s">
        <v>75</v>
      </c>
      <c r="E3842" s="27" t="s">
        <v>2483</v>
      </c>
    </row>
    <row r="3843">
      <c r="A3843" s="1" t="s">
        <v>76</v>
      </c>
    </row>
    <row r="3844">
      <c r="A3844" s="1" t="s">
        <v>78</v>
      </c>
      <c r="E3844" s="27" t="s">
        <v>71</v>
      </c>
    </row>
    <row r="3845">
      <c r="A3845" s="1" t="s">
        <v>69</v>
      </c>
      <c r="B3845" s="1">
        <v>58</v>
      </c>
      <c r="C3845" s="26" t="s">
        <v>2484</v>
      </c>
      <c r="D3845" t="s">
        <v>71</v>
      </c>
      <c r="E3845" s="27" t="s">
        <v>2485</v>
      </c>
      <c r="F3845" s="28" t="s">
        <v>96</v>
      </c>
      <c r="G3845" s="29">
        <v>1</v>
      </c>
      <c r="H3845" s="28">
        <v>0</v>
      </c>
      <c r="I3845" s="30">
        <f>ROUND(G3845*H3845,P4)</f>
        <v>0</v>
      </c>
      <c r="L3845" s="31">
        <v>0</v>
      </c>
      <c r="M3845" s="24">
        <f>ROUND(G3845*L3845,P4)</f>
        <v>0</v>
      </c>
      <c r="N3845" s="25" t="s">
        <v>2399</v>
      </c>
      <c r="O3845" s="32">
        <f>M3845*AA3845</f>
        <v>0</v>
      </c>
      <c r="P3845" s="1">
        <v>3</v>
      </c>
      <c r="AA3845" s="1">
        <f>IF(P3845=1,$O$3,IF(P3845=2,$O$4,$O$5))</f>
        <v>0</v>
      </c>
    </row>
    <row r="3846">
      <c r="A3846" s="1" t="s">
        <v>75</v>
      </c>
      <c r="E3846" s="27" t="s">
        <v>2485</v>
      </c>
    </row>
    <row r="3847">
      <c r="A3847" s="1" t="s">
        <v>76</v>
      </c>
    </row>
    <row r="3848">
      <c r="A3848" s="1" t="s">
        <v>78</v>
      </c>
      <c r="E3848" s="27" t="s">
        <v>71</v>
      </c>
    </row>
    <row r="3849">
      <c r="A3849" s="1" t="s">
        <v>69</v>
      </c>
      <c r="B3849" s="1">
        <v>69</v>
      </c>
      <c r="C3849" s="26" t="s">
        <v>2486</v>
      </c>
      <c r="D3849" t="s">
        <v>71</v>
      </c>
      <c r="E3849" s="27" t="s">
        <v>2487</v>
      </c>
      <c r="F3849" s="28" t="s">
        <v>85</v>
      </c>
      <c r="G3849" s="29">
        <v>40</v>
      </c>
      <c r="H3849" s="28">
        <v>0</v>
      </c>
      <c r="I3849" s="30">
        <f>ROUND(G3849*H3849,P4)</f>
        <v>0</v>
      </c>
      <c r="L3849" s="31">
        <v>0</v>
      </c>
      <c r="M3849" s="24">
        <f>ROUND(G3849*L3849,P4)</f>
        <v>0</v>
      </c>
      <c r="N3849" s="25" t="s">
        <v>2399</v>
      </c>
      <c r="O3849" s="32">
        <f>M3849*AA3849</f>
        <v>0</v>
      </c>
      <c r="P3849" s="1">
        <v>3</v>
      </c>
      <c r="AA3849" s="1">
        <f>IF(P3849=1,$O$3,IF(P3849=2,$O$4,$O$5))</f>
        <v>0</v>
      </c>
    </row>
    <row r="3850">
      <c r="A3850" s="1" t="s">
        <v>75</v>
      </c>
      <c r="E3850" s="27" t="s">
        <v>2487</v>
      </c>
    </row>
    <row r="3851">
      <c r="A3851" s="1" t="s">
        <v>76</v>
      </c>
    </row>
    <row r="3852">
      <c r="A3852" s="1" t="s">
        <v>78</v>
      </c>
      <c r="E3852" s="27" t="s">
        <v>71</v>
      </c>
    </row>
    <row r="3853">
      <c r="A3853" s="1" t="s">
        <v>69</v>
      </c>
      <c r="B3853" s="1">
        <v>30</v>
      </c>
      <c r="C3853" s="26" t="s">
        <v>2488</v>
      </c>
      <c r="D3853" t="s">
        <v>71</v>
      </c>
      <c r="E3853" s="27" t="s">
        <v>2489</v>
      </c>
      <c r="F3853" s="28" t="s">
        <v>85</v>
      </c>
      <c r="G3853" s="29">
        <v>40</v>
      </c>
      <c r="H3853" s="28">
        <v>0</v>
      </c>
      <c r="I3853" s="30">
        <f>ROUND(G3853*H3853,P4)</f>
        <v>0</v>
      </c>
      <c r="L3853" s="31">
        <v>0</v>
      </c>
      <c r="M3853" s="24">
        <f>ROUND(G3853*L3853,P4)</f>
        <v>0</v>
      </c>
      <c r="N3853" s="25" t="s">
        <v>2399</v>
      </c>
      <c r="O3853" s="32">
        <f>M3853*AA3853</f>
        <v>0</v>
      </c>
      <c r="P3853" s="1">
        <v>3</v>
      </c>
      <c r="AA3853" s="1">
        <f>IF(P3853=1,$O$3,IF(P3853=2,$O$4,$O$5))</f>
        <v>0</v>
      </c>
    </row>
    <row r="3854">
      <c r="A3854" s="1" t="s">
        <v>75</v>
      </c>
      <c r="E3854" s="27" t="s">
        <v>2489</v>
      </c>
    </row>
    <row r="3855">
      <c r="A3855" s="1" t="s">
        <v>76</v>
      </c>
    </row>
    <row r="3856">
      <c r="A3856" s="1" t="s">
        <v>78</v>
      </c>
      <c r="E3856" s="27" t="s">
        <v>71</v>
      </c>
    </row>
    <row r="3857">
      <c r="A3857" s="1" t="s">
        <v>69</v>
      </c>
      <c r="B3857" s="1">
        <v>47</v>
      </c>
      <c r="C3857" s="26" t="s">
        <v>2490</v>
      </c>
      <c r="D3857" t="s">
        <v>71</v>
      </c>
      <c r="E3857" s="27" t="s">
        <v>2491</v>
      </c>
      <c r="F3857" s="28" t="s">
        <v>96</v>
      </c>
      <c r="G3857" s="29">
        <v>2</v>
      </c>
      <c r="H3857" s="28">
        <v>0.45937</v>
      </c>
      <c r="I3857" s="30">
        <f>ROUND(G3857*H3857,P4)</f>
        <v>0</v>
      </c>
      <c r="L3857" s="31">
        <v>0</v>
      </c>
      <c r="M3857" s="24">
        <f>ROUND(G3857*L3857,P4)</f>
        <v>0</v>
      </c>
      <c r="N3857" s="25" t="s">
        <v>2399</v>
      </c>
      <c r="O3857" s="32">
        <f>M3857*AA3857</f>
        <v>0</v>
      </c>
      <c r="P3857" s="1">
        <v>3</v>
      </c>
      <c r="AA3857" s="1">
        <f>IF(P3857=1,$O$3,IF(P3857=2,$O$4,$O$5))</f>
        <v>0</v>
      </c>
    </row>
    <row r="3858">
      <c r="A3858" s="1" t="s">
        <v>75</v>
      </c>
      <c r="E3858" s="27" t="s">
        <v>2491</v>
      </c>
    </row>
    <row r="3859">
      <c r="A3859" s="1" t="s">
        <v>76</v>
      </c>
    </row>
    <row r="3860">
      <c r="A3860" s="1" t="s">
        <v>78</v>
      </c>
      <c r="E3860" s="27" t="s">
        <v>71</v>
      </c>
    </row>
    <row r="3861" ht="25.5">
      <c r="A3861" s="1" t="s">
        <v>69</v>
      </c>
      <c r="B3861" s="1">
        <v>71</v>
      </c>
      <c r="C3861" s="26" t="s">
        <v>2492</v>
      </c>
      <c r="D3861" t="s">
        <v>71</v>
      </c>
      <c r="E3861" s="27" t="s">
        <v>2493</v>
      </c>
      <c r="F3861" s="28" t="s">
        <v>96</v>
      </c>
      <c r="G3861" s="29">
        <v>1</v>
      </c>
      <c r="H3861" s="28">
        <v>2.0183800000000001</v>
      </c>
      <c r="I3861" s="30">
        <f>ROUND(G3861*H3861,P4)</f>
        <v>0</v>
      </c>
      <c r="L3861" s="31">
        <v>0</v>
      </c>
      <c r="M3861" s="24">
        <f>ROUND(G3861*L3861,P4)</f>
        <v>0</v>
      </c>
      <c r="N3861" s="25" t="s">
        <v>2399</v>
      </c>
      <c r="O3861" s="32">
        <f>M3861*AA3861</f>
        <v>0</v>
      </c>
      <c r="P3861" s="1">
        <v>3</v>
      </c>
      <c r="AA3861" s="1">
        <f>IF(P3861=1,$O$3,IF(P3861=2,$O$4,$O$5))</f>
        <v>0</v>
      </c>
    </row>
    <row r="3862" ht="25.5">
      <c r="A3862" s="1" t="s">
        <v>75</v>
      </c>
      <c r="E3862" s="27" t="s">
        <v>2493</v>
      </c>
    </row>
    <row r="3863">
      <c r="A3863" s="1" t="s">
        <v>76</v>
      </c>
    </row>
    <row r="3864">
      <c r="A3864" s="1" t="s">
        <v>78</v>
      </c>
      <c r="E3864" s="27" t="s">
        <v>71</v>
      </c>
    </row>
    <row r="3865">
      <c r="A3865" s="1" t="s">
        <v>69</v>
      </c>
      <c r="B3865" s="1">
        <v>44</v>
      </c>
      <c r="C3865" s="26" t="s">
        <v>2312</v>
      </c>
      <c r="D3865" t="s">
        <v>71</v>
      </c>
      <c r="E3865" s="27" t="s">
        <v>2494</v>
      </c>
      <c r="F3865" s="28" t="s">
        <v>96</v>
      </c>
      <c r="G3865" s="29">
        <v>1</v>
      </c>
      <c r="H3865" s="28">
        <v>0.41948000000000002</v>
      </c>
      <c r="I3865" s="30">
        <f>ROUND(G3865*H3865,P4)</f>
        <v>0</v>
      </c>
      <c r="L3865" s="31">
        <v>0</v>
      </c>
      <c r="M3865" s="24">
        <f>ROUND(G3865*L3865,P4)</f>
        <v>0</v>
      </c>
      <c r="N3865" s="25" t="s">
        <v>2399</v>
      </c>
      <c r="O3865" s="32">
        <f>M3865*AA3865</f>
        <v>0</v>
      </c>
      <c r="P3865" s="1">
        <v>3</v>
      </c>
      <c r="AA3865" s="1">
        <f>IF(P3865=1,$O$3,IF(P3865=2,$O$4,$O$5))</f>
        <v>0</v>
      </c>
    </row>
    <row r="3866">
      <c r="A3866" s="1" t="s">
        <v>75</v>
      </c>
      <c r="E3866" s="27" t="s">
        <v>2494</v>
      </c>
    </row>
    <row r="3867">
      <c r="A3867" s="1" t="s">
        <v>76</v>
      </c>
    </row>
    <row r="3868">
      <c r="A3868" s="1" t="s">
        <v>78</v>
      </c>
      <c r="E3868" s="27" t="s">
        <v>71</v>
      </c>
    </row>
    <row r="3869">
      <c r="A3869" s="1" t="s">
        <v>69</v>
      </c>
      <c r="B3869" s="1">
        <v>67</v>
      </c>
      <c r="C3869" s="26" t="s">
        <v>2316</v>
      </c>
      <c r="D3869" t="s">
        <v>71</v>
      </c>
      <c r="E3869" s="27" t="s">
        <v>2495</v>
      </c>
      <c r="F3869" s="28" t="s">
        <v>96</v>
      </c>
      <c r="G3869" s="29">
        <v>3</v>
      </c>
      <c r="H3869" s="28">
        <v>0.0098899999999999995</v>
      </c>
      <c r="I3869" s="30">
        <f>ROUND(G3869*H3869,P4)</f>
        <v>0</v>
      </c>
      <c r="L3869" s="31">
        <v>0</v>
      </c>
      <c r="M3869" s="24">
        <f>ROUND(G3869*L3869,P4)</f>
        <v>0</v>
      </c>
      <c r="N3869" s="25" t="s">
        <v>2399</v>
      </c>
      <c r="O3869" s="32">
        <f>M3869*AA3869</f>
        <v>0</v>
      </c>
      <c r="P3869" s="1">
        <v>3</v>
      </c>
      <c r="AA3869" s="1">
        <f>IF(P3869=1,$O$3,IF(P3869=2,$O$4,$O$5))</f>
        <v>0</v>
      </c>
    </row>
    <row r="3870">
      <c r="A3870" s="1" t="s">
        <v>75</v>
      </c>
      <c r="E3870" s="27" t="s">
        <v>2495</v>
      </c>
    </row>
    <row r="3871">
      <c r="A3871" s="1" t="s">
        <v>76</v>
      </c>
    </row>
    <row r="3872">
      <c r="A3872" s="1" t="s">
        <v>78</v>
      </c>
      <c r="E3872" s="27" t="s">
        <v>71</v>
      </c>
    </row>
    <row r="3873">
      <c r="A3873" s="1" t="s">
        <v>69</v>
      </c>
      <c r="B3873" s="1">
        <v>62</v>
      </c>
      <c r="C3873" s="26" t="s">
        <v>2320</v>
      </c>
      <c r="D3873" t="s">
        <v>71</v>
      </c>
      <c r="E3873" s="27" t="s">
        <v>2496</v>
      </c>
      <c r="F3873" s="28" t="s">
        <v>96</v>
      </c>
      <c r="G3873" s="29">
        <v>1</v>
      </c>
      <c r="H3873" s="28">
        <v>0.0098899999999999995</v>
      </c>
      <c r="I3873" s="30">
        <f>ROUND(G3873*H3873,P4)</f>
        <v>0</v>
      </c>
      <c r="L3873" s="31">
        <v>0</v>
      </c>
      <c r="M3873" s="24">
        <f>ROUND(G3873*L3873,P4)</f>
        <v>0</v>
      </c>
      <c r="N3873" s="25" t="s">
        <v>2399</v>
      </c>
      <c r="O3873" s="32">
        <f>M3873*AA3873</f>
        <v>0</v>
      </c>
      <c r="P3873" s="1">
        <v>3</v>
      </c>
      <c r="AA3873" s="1">
        <f>IF(P3873=1,$O$3,IF(P3873=2,$O$4,$O$5))</f>
        <v>0</v>
      </c>
    </row>
    <row r="3874">
      <c r="A3874" s="1" t="s">
        <v>75</v>
      </c>
      <c r="E3874" s="27" t="s">
        <v>2496</v>
      </c>
    </row>
    <row r="3875">
      <c r="A3875" s="1" t="s">
        <v>76</v>
      </c>
    </row>
    <row r="3876">
      <c r="A3876" s="1" t="s">
        <v>78</v>
      </c>
      <c r="E3876" s="27" t="s">
        <v>71</v>
      </c>
    </row>
    <row r="3877">
      <c r="A3877" s="1" t="s">
        <v>69</v>
      </c>
      <c r="B3877" s="1">
        <v>37</v>
      </c>
      <c r="C3877" s="26" t="s">
        <v>2324</v>
      </c>
      <c r="D3877" t="s">
        <v>71</v>
      </c>
      <c r="E3877" s="27" t="s">
        <v>2497</v>
      </c>
      <c r="F3877" s="28" t="s">
        <v>96</v>
      </c>
      <c r="G3877" s="29">
        <v>1</v>
      </c>
      <c r="H3877" s="28">
        <v>0.0098899999999999995</v>
      </c>
      <c r="I3877" s="30">
        <f>ROUND(G3877*H3877,P4)</f>
        <v>0</v>
      </c>
      <c r="L3877" s="31">
        <v>0</v>
      </c>
      <c r="M3877" s="24">
        <f>ROUND(G3877*L3877,P4)</f>
        <v>0</v>
      </c>
      <c r="N3877" s="25" t="s">
        <v>2399</v>
      </c>
      <c r="O3877" s="32">
        <f>M3877*AA3877</f>
        <v>0</v>
      </c>
      <c r="P3877" s="1">
        <v>3</v>
      </c>
      <c r="AA3877" s="1">
        <f>IF(P3877=1,$O$3,IF(P3877=2,$O$4,$O$5))</f>
        <v>0</v>
      </c>
    </row>
    <row r="3878">
      <c r="A3878" s="1" t="s">
        <v>75</v>
      </c>
      <c r="E3878" s="27" t="s">
        <v>2497</v>
      </c>
    </row>
    <row r="3879">
      <c r="A3879" s="1" t="s">
        <v>76</v>
      </c>
    </row>
    <row r="3880">
      <c r="A3880" s="1" t="s">
        <v>78</v>
      </c>
      <c r="E3880" s="27" t="s">
        <v>71</v>
      </c>
    </row>
    <row r="3881">
      <c r="A3881" s="1" t="s">
        <v>69</v>
      </c>
      <c r="B3881" s="1">
        <v>33</v>
      </c>
      <c r="C3881" s="26" t="s">
        <v>2498</v>
      </c>
      <c r="D3881" t="s">
        <v>71</v>
      </c>
      <c r="E3881" s="27" t="s">
        <v>2499</v>
      </c>
      <c r="F3881" s="28" t="s">
        <v>96</v>
      </c>
      <c r="G3881" s="29">
        <v>1</v>
      </c>
      <c r="H3881" s="28">
        <v>0.058029999999999998</v>
      </c>
      <c r="I3881" s="30">
        <f>ROUND(G3881*H3881,P4)</f>
        <v>0</v>
      </c>
      <c r="L3881" s="31">
        <v>0</v>
      </c>
      <c r="M3881" s="24">
        <f>ROUND(G3881*L3881,P4)</f>
        <v>0</v>
      </c>
      <c r="N3881" s="25" t="s">
        <v>2399</v>
      </c>
      <c r="O3881" s="32">
        <f>M3881*AA3881</f>
        <v>0</v>
      </c>
      <c r="P3881" s="1">
        <v>3</v>
      </c>
      <c r="AA3881" s="1">
        <f>IF(P3881=1,$O$3,IF(P3881=2,$O$4,$O$5))</f>
        <v>0</v>
      </c>
    </row>
    <row r="3882">
      <c r="A3882" s="1" t="s">
        <v>75</v>
      </c>
      <c r="E3882" s="27" t="s">
        <v>2499</v>
      </c>
    </row>
    <row r="3883">
      <c r="A3883" s="1" t="s">
        <v>76</v>
      </c>
    </row>
    <row r="3884">
      <c r="A3884" s="1" t="s">
        <v>78</v>
      </c>
      <c r="E3884" s="27" t="s">
        <v>71</v>
      </c>
    </row>
    <row r="3885" ht="25.5">
      <c r="A3885" s="1" t="s">
        <v>69</v>
      </c>
      <c r="B3885" s="1">
        <v>46</v>
      </c>
      <c r="C3885" s="26" t="s">
        <v>2500</v>
      </c>
      <c r="D3885" t="s">
        <v>71</v>
      </c>
      <c r="E3885" s="27" t="s">
        <v>2501</v>
      </c>
      <c r="F3885" s="28" t="s">
        <v>96</v>
      </c>
      <c r="G3885" s="29">
        <v>1</v>
      </c>
      <c r="H3885" s="28">
        <v>0.01136</v>
      </c>
      <c r="I3885" s="30">
        <f>ROUND(G3885*H3885,P4)</f>
        <v>0</v>
      </c>
      <c r="L3885" s="31">
        <v>0</v>
      </c>
      <c r="M3885" s="24">
        <f>ROUND(G3885*L3885,P4)</f>
        <v>0</v>
      </c>
      <c r="N3885" s="25" t="s">
        <v>2399</v>
      </c>
      <c r="O3885" s="32">
        <f>M3885*AA3885</f>
        <v>0</v>
      </c>
      <c r="P3885" s="1">
        <v>3</v>
      </c>
      <c r="AA3885" s="1">
        <f>IF(P3885=1,$O$3,IF(P3885=2,$O$4,$O$5))</f>
        <v>0</v>
      </c>
    </row>
    <row r="3886" ht="25.5">
      <c r="A3886" s="1" t="s">
        <v>75</v>
      </c>
      <c r="E3886" s="27" t="s">
        <v>2501</v>
      </c>
    </row>
    <row r="3887">
      <c r="A3887" s="1" t="s">
        <v>76</v>
      </c>
    </row>
    <row r="3888">
      <c r="A3888" s="1" t="s">
        <v>78</v>
      </c>
      <c r="E3888" s="27" t="s">
        <v>71</v>
      </c>
    </row>
    <row r="3889" ht="25.5">
      <c r="A3889" s="1" t="s">
        <v>69</v>
      </c>
      <c r="B3889" s="1">
        <v>55</v>
      </c>
      <c r="C3889" s="26" t="s">
        <v>2502</v>
      </c>
      <c r="D3889" t="s">
        <v>71</v>
      </c>
      <c r="E3889" s="27" t="s">
        <v>2503</v>
      </c>
      <c r="F3889" s="28" t="s">
        <v>96</v>
      </c>
      <c r="G3889" s="29">
        <v>1</v>
      </c>
      <c r="H3889" s="28">
        <v>0.0062199999999999998</v>
      </c>
      <c r="I3889" s="30">
        <f>ROUND(G3889*H3889,P4)</f>
        <v>0</v>
      </c>
      <c r="L3889" s="31">
        <v>0</v>
      </c>
      <c r="M3889" s="24">
        <f>ROUND(G3889*L3889,P4)</f>
        <v>0</v>
      </c>
      <c r="N3889" s="25" t="s">
        <v>2399</v>
      </c>
      <c r="O3889" s="32">
        <f>M3889*AA3889</f>
        <v>0</v>
      </c>
      <c r="P3889" s="1">
        <v>3</v>
      </c>
      <c r="AA3889" s="1">
        <f>IF(P3889=1,$O$3,IF(P3889=2,$O$4,$O$5))</f>
        <v>0</v>
      </c>
    </row>
    <row r="3890" ht="25.5">
      <c r="A3890" s="1" t="s">
        <v>75</v>
      </c>
      <c r="E3890" s="27" t="s">
        <v>2503</v>
      </c>
    </row>
    <row r="3891">
      <c r="A3891" s="1" t="s">
        <v>76</v>
      </c>
    </row>
    <row r="3892">
      <c r="A3892" s="1" t="s">
        <v>78</v>
      </c>
      <c r="E3892" s="27" t="s">
        <v>71</v>
      </c>
    </row>
    <row r="3893">
      <c r="A3893" s="1" t="s">
        <v>69</v>
      </c>
      <c r="B3893" s="1">
        <v>57</v>
      </c>
      <c r="C3893" s="26" t="s">
        <v>2504</v>
      </c>
      <c r="D3893" t="s">
        <v>71</v>
      </c>
      <c r="E3893" s="27" t="s">
        <v>2505</v>
      </c>
      <c r="F3893" s="28" t="s">
        <v>96</v>
      </c>
      <c r="G3893" s="29">
        <v>1</v>
      </c>
      <c r="H3893" s="28">
        <v>0</v>
      </c>
      <c r="I3893" s="30">
        <f>ROUND(G3893*H3893,P4)</f>
        <v>0</v>
      </c>
      <c r="L3893" s="31">
        <v>0</v>
      </c>
      <c r="M3893" s="24">
        <f>ROUND(G3893*L3893,P4)</f>
        <v>0</v>
      </c>
      <c r="N3893" s="25" t="s">
        <v>2399</v>
      </c>
      <c r="O3893" s="32">
        <f>M3893*AA3893</f>
        <v>0</v>
      </c>
      <c r="P3893" s="1">
        <v>3</v>
      </c>
      <c r="AA3893" s="1">
        <f>IF(P3893=1,$O$3,IF(P3893=2,$O$4,$O$5))</f>
        <v>0</v>
      </c>
    </row>
    <row r="3894">
      <c r="A3894" s="1" t="s">
        <v>75</v>
      </c>
      <c r="E3894" s="27" t="s">
        <v>2505</v>
      </c>
    </row>
    <row r="3895">
      <c r="A3895" s="1" t="s">
        <v>76</v>
      </c>
    </row>
    <row r="3896">
      <c r="A3896" s="1" t="s">
        <v>78</v>
      </c>
      <c r="E3896" s="27" t="s">
        <v>71</v>
      </c>
    </row>
    <row r="3897" ht="25.5">
      <c r="A3897" s="1" t="s">
        <v>69</v>
      </c>
      <c r="B3897" s="1">
        <v>48</v>
      </c>
      <c r="C3897" s="26" t="s">
        <v>2506</v>
      </c>
      <c r="D3897" t="s">
        <v>71</v>
      </c>
      <c r="E3897" s="27" t="s">
        <v>2507</v>
      </c>
      <c r="F3897" s="28" t="s">
        <v>96</v>
      </c>
      <c r="G3897" s="29">
        <v>1</v>
      </c>
      <c r="H3897" s="28">
        <v>0.054539999999999998</v>
      </c>
      <c r="I3897" s="30">
        <f>ROUND(G3897*H3897,P4)</f>
        <v>0</v>
      </c>
      <c r="L3897" s="31">
        <v>0</v>
      </c>
      <c r="M3897" s="24">
        <f>ROUND(G3897*L3897,P4)</f>
        <v>0</v>
      </c>
      <c r="N3897" s="25" t="s">
        <v>2399</v>
      </c>
      <c r="O3897" s="32">
        <f>M3897*AA3897</f>
        <v>0</v>
      </c>
      <c r="P3897" s="1">
        <v>3</v>
      </c>
      <c r="AA3897" s="1">
        <f>IF(P3897=1,$O$3,IF(P3897=2,$O$4,$O$5))</f>
        <v>0</v>
      </c>
    </row>
    <row r="3898" ht="25.5">
      <c r="A3898" s="1" t="s">
        <v>75</v>
      </c>
      <c r="E3898" s="27" t="s">
        <v>2507</v>
      </c>
    </row>
    <row r="3899">
      <c r="A3899" s="1" t="s">
        <v>76</v>
      </c>
    </row>
    <row r="3900">
      <c r="A3900" s="1" t="s">
        <v>78</v>
      </c>
      <c r="E3900" s="27" t="s">
        <v>71</v>
      </c>
    </row>
    <row r="3901" ht="25.5">
      <c r="A3901" s="1" t="s">
        <v>69</v>
      </c>
      <c r="B3901" s="1">
        <v>40</v>
      </c>
      <c r="C3901" s="26" t="s">
        <v>2328</v>
      </c>
      <c r="D3901" t="s">
        <v>71</v>
      </c>
      <c r="E3901" s="27" t="s">
        <v>2329</v>
      </c>
      <c r="F3901" s="28" t="s">
        <v>96</v>
      </c>
      <c r="G3901" s="29">
        <v>1</v>
      </c>
      <c r="H3901" s="28">
        <v>0.089999999999999997</v>
      </c>
      <c r="I3901" s="30">
        <f>ROUND(G3901*H3901,P4)</f>
        <v>0</v>
      </c>
      <c r="L3901" s="31">
        <v>0</v>
      </c>
      <c r="M3901" s="24">
        <f>ROUND(G3901*L3901,P4)</f>
        <v>0</v>
      </c>
      <c r="N3901" s="25" t="s">
        <v>2399</v>
      </c>
      <c r="O3901" s="32">
        <f>M3901*AA3901</f>
        <v>0</v>
      </c>
      <c r="P3901" s="1">
        <v>3</v>
      </c>
      <c r="AA3901" s="1">
        <f>IF(P3901=1,$O$3,IF(P3901=2,$O$4,$O$5))</f>
        <v>0</v>
      </c>
    </row>
    <row r="3902" ht="25.5">
      <c r="A3902" s="1" t="s">
        <v>75</v>
      </c>
      <c r="E3902" s="27" t="s">
        <v>2329</v>
      </c>
    </row>
    <row r="3903">
      <c r="A3903" s="1" t="s">
        <v>76</v>
      </c>
    </row>
    <row r="3904">
      <c r="A3904" s="1" t="s">
        <v>78</v>
      </c>
      <c r="E3904" s="27" t="s">
        <v>71</v>
      </c>
    </row>
    <row r="3905">
      <c r="A3905" s="1" t="s">
        <v>69</v>
      </c>
      <c r="B3905" s="1">
        <v>49</v>
      </c>
      <c r="C3905" s="26" t="s">
        <v>2508</v>
      </c>
      <c r="D3905" t="s">
        <v>71</v>
      </c>
      <c r="E3905" s="27" t="s">
        <v>2509</v>
      </c>
      <c r="F3905" s="28" t="s">
        <v>96</v>
      </c>
      <c r="G3905" s="29">
        <v>1</v>
      </c>
      <c r="H3905" s="28">
        <v>0.040000000000000001</v>
      </c>
      <c r="I3905" s="30">
        <f>ROUND(G3905*H3905,P4)</f>
        <v>0</v>
      </c>
      <c r="L3905" s="31">
        <v>0</v>
      </c>
      <c r="M3905" s="24">
        <f>ROUND(G3905*L3905,P4)</f>
        <v>0</v>
      </c>
      <c r="N3905" s="25" t="s">
        <v>2399</v>
      </c>
      <c r="O3905" s="32">
        <f>M3905*AA3905</f>
        <v>0</v>
      </c>
      <c r="P3905" s="1">
        <v>3</v>
      </c>
      <c r="AA3905" s="1">
        <f>IF(P3905=1,$O$3,IF(P3905=2,$O$4,$O$5))</f>
        <v>0</v>
      </c>
    </row>
    <row r="3906">
      <c r="A3906" s="1" t="s">
        <v>75</v>
      </c>
      <c r="E3906" s="27" t="s">
        <v>2510</v>
      </c>
    </row>
    <row r="3907">
      <c r="A3907" s="1" t="s">
        <v>76</v>
      </c>
    </row>
    <row r="3908">
      <c r="A3908" s="1" t="s">
        <v>78</v>
      </c>
      <c r="E3908" s="27" t="s">
        <v>71</v>
      </c>
    </row>
    <row r="3909">
      <c r="A3909" s="1" t="s">
        <v>69</v>
      </c>
      <c r="B3909" s="1">
        <v>39</v>
      </c>
      <c r="C3909" s="26" t="s">
        <v>2511</v>
      </c>
      <c r="D3909" t="s">
        <v>71</v>
      </c>
      <c r="E3909" s="27" t="s">
        <v>2512</v>
      </c>
      <c r="F3909" s="28" t="s">
        <v>73</v>
      </c>
      <c r="G3909" s="29">
        <v>1.6439999999999999</v>
      </c>
      <c r="H3909" s="28">
        <v>2.3010199999999998</v>
      </c>
      <c r="I3909" s="30">
        <f>ROUND(G3909*H3909,P4)</f>
        <v>0</v>
      </c>
      <c r="L3909" s="31">
        <v>0</v>
      </c>
      <c r="M3909" s="24">
        <f>ROUND(G3909*L3909,P4)</f>
        <v>0</v>
      </c>
      <c r="N3909" s="25" t="s">
        <v>2399</v>
      </c>
      <c r="O3909" s="32">
        <f>M3909*AA3909</f>
        <v>0</v>
      </c>
      <c r="P3909" s="1">
        <v>3</v>
      </c>
      <c r="AA3909" s="1">
        <f>IF(P3909=1,$O$3,IF(P3909=2,$O$4,$O$5))</f>
        <v>0</v>
      </c>
    </row>
    <row r="3910">
      <c r="A3910" s="1" t="s">
        <v>75</v>
      </c>
      <c r="E3910" s="27" t="s">
        <v>2512</v>
      </c>
    </row>
    <row r="3911" ht="114.75">
      <c r="A3911" s="1" t="s">
        <v>76</v>
      </c>
      <c r="E3911" s="33" t="s">
        <v>2513</v>
      </c>
    </row>
    <row r="3912">
      <c r="A3912" s="1" t="s">
        <v>78</v>
      </c>
      <c r="E3912" s="27" t="s">
        <v>71</v>
      </c>
    </row>
    <row r="3913">
      <c r="A3913" s="1" t="s">
        <v>69</v>
      </c>
      <c r="B3913" s="1">
        <v>59</v>
      </c>
      <c r="C3913" s="26" t="s">
        <v>2514</v>
      </c>
      <c r="D3913" t="s">
        <v>71</v>
      </c>
      <c r="E3913" s="27" t="s">
        <v>2515</v>
      </c>
      <c r="F3913" s="28" t="s">
        <v>96</v>
      </c>
      <c r="G3913" s="29">
        <v>1</v>
      </c>
      <c r="H3913" s="28">
        <v>0.00033</v>
      </c>
      <c r="I3913" s="30">
        <f>ROUND(G3913*H3913,P4)</f>
        <v>0</v>
      </c>
      <c r="L3913" s="31">
        <v>0</v>
      </c>
      <c r="M3913" s="24">
        <f>ROUND(G3913*L3913,P4)</f>
        <v>0</v>
      </c>
      <c r="N3913" s="25" t="s">
        <v>2399</v>
      </c>
      <c r="O3913" s="32">
        <f>M3913*AA3913</f>
        <v>0</v>
      </c>
      <c r="P3913" s="1">
        <v>3</v>
      </c>
      <c r="AA3913" s="1">
        <f>IF(P3913=1,$O$3,IF(P3913=2,$O$4,$O$5))</f>
        <v>0</v>
      </c>
    </row>
    <row r="3914">
      <c r="A3914" s="1" t="s">
        <v>75</v>
      </c>
      <c r="E3914" s="27" t="s">
        <v>2515</v>
      </c>
    </row>
    <row r="3915">
      <c r="A3915" s="1" t="s">
        <v>76</v>
      </c>
    </row>
    <row r="3916">
      <c r="A3916" s="1" t="s">
        <v>78</v>
      </c>
      <c r="E3916" s="27" t="s">
        <v>71</v>
      </c>
    </row>
    <row r="3917">
      <c r="A3917" s="1" t="s">
        <v>69</v>
      </c>
      <c r="B3917" s="1">
        <v>56</v>
      </c>
      <c r="C3917" s="26" t="s">
        <v>2516</v>
      </c>
      <c r="D3917" t="s">
        <v>71</v>
      </c>
      <c r="E3917" s="27" t="s">
        <v>2517</v>
      </c>
      <c r="F3917" s="28" t="s">
        <v>85</v>
      </c>
      <c r="G3917" s="29">
        <v>40</v>
      </c>
      <c r="H3917" s="28">
        <v>0.00019000000000000001</v>
      </c>
      <c r="I3917" s="30">
        <f>ROUND(G3917*H3917,P4)</f>
        <v>0</v>
      </c>
      <c r="L3917" s="31">
        <v>0</v>
      </c>
      <c r="M3917" s="24">
        <f>ROUND(G3917*L3917,P4)</f>
        <v>0</v>
      </c>
      <c r="N3917" s="25" t="s">
        <v>2399</v>
      </c>
      <c r="O3917" s="32">
        <f>M3917*AA3917</f>
        <v>0</v>
      </c>
      <c r="P3917" s="1">
        <v>3</v>
      </c>
      <c r="AA3917" s="1">
        <f>IF(P3917=1,$O$3,IF(P3917=2,$O$4,$O$5))</f>
        <v>0</v>
      </c>
    </row>
    <row r="3918">
      <c r="A3918" s="1" t="s">
        <v>75</v>
      </c>
      <c r="E3918" s="27" t="s">
        <v>2517</v>
      </c>
    </row>
    <row r="3919">
      <c r="A3919" s="1" t="s">
        <v>76</v>
      </c>
    </row>
    <row r="3920">
      <c r="A3920" s="1" t="s">
        <v>78</v>
      </c>
      <c r="E3920" s="27" t="s">
        <v>71</v>
      </c>
    </row>
    <row r="3921">
      <c r="A3921" s="1" t="s">
        <v>69</v>
      </c>
      <c r="B3921" s="1">
        <v>70</v>
      </c>
      <c r="C3921" s="26" t="s">
        <v>2518</v>
      </c>
      <c r="D3921" t="s">
        <v>71</v>
      </c>
      <c r="E3921" s="27" t="s">
        <v>2519</v>
      </c>
      <c r="F3921" s="28" t="s">
        <v>85</v>
      </c>
      <c r="G3921" s="29">
        <v>40</v>
      </c>
      <c r="H3921" s="28">
        <v>9.0000000000000006E-05</v>
      </c>
      <c r="I3921" s="30">
        <f>ROUND(G3921*H3921,P4)</f>
        <v>0</v>
      </c>
      <c r="L3921" s="31">
        <v>0</v>
      </c>
      <c r="M3921" s="24">
        <f>ROUND(G3921*L3921,P4)</f>
        <v>0</v>
      </c>
      <c r="N3921" s="25" t="s">
        <v>2399</v>
      </c>
      <c r="O3921" s="32">
        <f>M3921*AA3921</f>
        <v>0</v>
      </c>
      <c r="P3921" s="1">
        <v>3</v>
      </c>
      <c r="AA3921" s="1">
        <f>IF(P3921=1,$O$3,IF(P3921=2,$O$4,$O$5))</f>
        <v>0</v>
      </c>
    </row>
    <row r="3922">
      <c r="A3922" s="1" t="s">
        <v>75</v>
      </c>
      <c r="E3922" s="27" t="s">
        <v>2519</v>
      </c>
    </row>
    <row r="3923">
      <c r="A3923" s="1" t="s">
        <v>76</v>
      </c>
    </row>
    <row r="3924">
      <c r="A3924" s="1" t="s">
        <v>78</v>
      </c>
      <c r="E3924" s="27" t="s">
        <v>71</v>
      </c>
    </row>
    <row r="3925">
      <c r="A3925" s="1" t="s">
        <v>69</v>
      </c>
      <c r="B3925" s="1">
        <v>34</v>
      </c>
      <c r="C3925" s="26" t="s">
        <v>2520</v>
      </c>
      <c r="D3925" t="s">
        <v>71</v>
      </c>
      <c r="E3925" s="27" t="s">
        <v>2521</v>
      </c>
      <c r="F3925" s="28" t="s">
        <v>96</v>
      </c>
      <c r="G3925" s="29">
        <v>2</v>
      </c>
      <c r="H3925" s="28">
        <v>0.00012</v>
      </c>
      <c r="I3925" s="30">
        <f>ROUND(G3925*H3925,P4)</f>
        <v>0</v>
      </c>
      <c r="L3925" s="31">
        <v>0</v>
      </c>
      <c r="M3925" s="24">
        <f>ROUND(G3925*L3925,P4)</f>
        <v>0</v>
      </c>
      <c r="N3925" s="25" t="s">
        <v>2399</v>
      </c>
      <c r="O3925" s="32">
        <f>M3925*AA3925</f>
        <v>0</v>
      </c>
      <c r="P3925" s="1">
        <v>3</v>
      </c>
      <c r="AA3925" s="1">
        <f>IF(P3925=1,$O$3,IF(P3925=2,$O$4,$O$5))</f>
        <v>0</v>
      </c>
    </row>
    <row r="3926">
      <c r="A3926" s="1" t="s">
        <v>75</v>
      </c>
      <c r="E3926" s="27" t="s">
        <v>2521</v>
      </c>
    </row>
    <row r="3927">
      <c r="A3927" s="1" t="s">
        <v>76</v>
      </c>
    </row>
    <row r="3928">
      <c r="A3928" s="1" t="s">
        <v>78</v>
      </c>
      <c r="E3928" s="27" t="s">
        <v>71</v>
      </c>
    </row>
    <row r="3929">
      <c r="A3929" s="1" t="s">
        <v>69</v>
      </c>
      <c r="B3929" s="1">
        <v>63</v>
      </c>
      <c r="C3929" s="26" t="s">
        <v>2333</v>
      </c>
      <c r="D3929" t="s">
        <v>71</v>
      </c>
      <c r="E3929" s="27" t="s">
        <v>2522</v>
      </c>
      <c r="F3929" s="28" t="s">
        <v>250</v>
      </c>
      <c r="G3929" s="29">
        <v>37.799999999999997</v>
      </c>
      <c r="H3929" s="28">
        <v>0</v>
      </c>
      <c r="I3929" s="30">
        <f>ROUND(G3929*H3929,P4)</f>
        <v>0</v>
      </c>
      <c r="L3929" s="31">
        <v>0</v>
      </c>
      <c r="M3929" s="24">
        <f>ROUND(G3929*L3929,P4)</f>
        <v>0</v>
      </c>
      <c r="N3929" s="25" t="s">
        <v>2399</v>
      </c>
      <c r="O3929" s="32">
        <f>M3929*AA3929</f>
        <v>0</v>
      </c>
      <c r="P3929" s="1">
        <v>3</v>
      </c>
      <c r="AA3929" s="1">
        <f>IF(P3929=1,$O$3,IF(P3929=2,$O$4,$O$5))</f>
        <v>0</v>
      </c>
    </row>
    <row r="3930">
      <c r="A3930" s="1" t="s">
        <v>75</v>
      </c>
      <c r="E3930" s="27" t="s">
        <v>2522</v>
      </c>
    </row>
    <row r="3931" ht="114.75">
      <c r="A3931" s="1" t="s">
        <v>76</v>
      </c>
      <c r="E3931" s="33" t="s">
        <v>2429</v>
      </c>
    </row>
    <row r="3932">
      <c r="A3932" s="1" t="s">
        <v>78</v>
      </c>
      <c r="E3932" s="27" t="s">
        <v>71</v>
      </c>
    </row>
    <row r="3933">
      <c r="A3933" s="1" t="s">
        <v>69</v>
      </c>
      <c r="B3933" s="1">
        <v>36</v>
      </c>
      <c r="C3933" s="26" t="s">
        <v>2336</v>
      </c>
      <c r="D3933" t="s">
        <v>71</v>
      </c>
      <c r="E3933" s="27" t="s">
        <v>2523</v>
      </c>
      <c r="F3933" s="28" t="s">
        <v>85</v>
      </c>
      <c r="G3933" s="29">
        <v>37.799999999999997</v>
      </c>
      <c r="H3933" s="28">
        <v>0</v>
      </c>
      <c r="I3933" s="30">
        <f>ROUND(G3933*H3933,P4)</f>
        <v>0</v>
      </c>
      <c r="L3933" s="31">
        <v>0</v>
      </c>
      <c r="M3933" s="24">
        <f>ROUND(G3933*L3933,P4)</f>
        <v>0</v>
      </c>
      <c r="N3933" s="25" t="s">
        <v>1859</v>
      </c>
      <c r="O3933" s="32">
        <f>M3933*AA3933</f>
        <v>0</v>
      </c>
      <c r="P3933" s="1">
        <v>3</v>
      </c>
      <c r="AA3933" s="1">
        <f>IF(P3933=1,$O$3,IF(P3933=2,$O$4,$O$5))</f>
        <v>0</v>
      </c>
    </row>
    <row r="3934">
      <c r="A3934" s="1" t="s">
        <v>75</v>
      </c>
      <c r="E3934" s="27" t="s">
        <v>2523</v>
      </c>
    </row>
    <row r="3935">
      <c r="A3935" s="1" t="s">
        <v>76</v>
      </c>
      <c r="E3935" s="33" t="s">
        <v>2524</v>
      </c>
    </row>
    <row r="3936">
      <c r="A3936" s="1" t="s">
        <v>78</v>
      </c>
      <c r="E3936" s="27" t="s">
        <v>71</v>
      </c>
    </row>
    <row r="3937">
      <c r="A3937" s="1" t="s">
        <v>69</v>
      </c>
      <c r="B3937" s="1">
        <v>35</v>
      </c>
      <c r="C3937" s="26" t="s">
        <v>2339</v>
      </c>
      <c r="D3937" t="s">
        <v>71</v>
      </c>
      <c r="E3937" s="27" t="s">
        <v>2525</v>
      </c>
      <c r="F3937" s="28" t="s">
        <v>96</v>
      </c>
      <c r="G3937" s="29">
        <v>2</v>
      </c>
      <c r="H3937" s="28">
        <v>0</v>
      </c>
      <c r="I3937" s="30">
        <f>ROUND(G3937*H3937,P4)</f>
        <v>0</v>
      </c>
      <c r="L3937" s="31">
        <v>0</v>
      </c>
      <c r="M3937" s="24">
        <f>ROUND(G3937*L3937,P4)</f>
        <v>0</v>
      </c>
      <c r="N3937" s="25" t="s">
        <v>1859</v>
      </c>
      <c r="O3937" s="32">
        <f>M3937*AA3937</f>
        <v>0</v>
      </c>
      <c r="P3937" s="1">
        <v>3</v>
      </c>
      <c r="AA3937" s="1">
        <f>IF(P3937=1,$O$3,IF(P3937=2,$O$4,$O$5))</f>
        <v>0</v>
      </c>
    </row>
    <row r="3938">
      <c r="A3938" s="1" t="s">
        <v>75</v>
      </c>
      <c r="E3938" s="27" t="s">
        <v>2525</v>
      </c>
    </row>
    <row r="3939">
      <c r="A3939" s="1" t="s">
        <v>76</v>
      </c>
      <c r="E3939" s="33" t="s">
        <v>2526</v>
      </c>
    </row>
    <row r="3940">
      <c r="A3940" s="1" t="s">
        <v>78</v>
      </c>
      <c r="E3940" s="27" t="s">
        <v>71</v>
      </c>
    </row>
    <row r="3941">
      <c r="A3941" s="1" t="s">
        <v>66</v>
      </c>
      <c r="C3941" s="22" t="s">
        <v>1922</v>
      </c>
      <c r="E3941" s="23" t="s">
        <v>2177</v>
      </c>
      <c r="L3941" s="24">
        <f>SUMIFS(L3942:L3945,A3942:A3945,"P")</f>
        <v>0</v>
      </c>
      <c r="M3941" s="24">
        <f>SUMIFS(M3942:M3945,A3942:A3945,"P")</f>
        <v>0</v>
      </c>
      <c r="N3941" s="25"/>
    </row>
    <row r="3942">
      <c r="A3942" s="1" t="s">
        <v>69</v>
      </c>
      <c r="B3942" s="1">
        <v>72</v>
      </c>
      <c r="C3942" s="26" t="s">
        <v>2342</v>
      </c>
      <c r="D3942" t="s">
        <v>71</v>
      </c>
      <c r="E3942" s="27" t="s">
        <v>2527</v>
      </c>
      <c r="F3942" s="28" t="s">
        <v>85</v>
      </c>
      <c r="G3942" s="29">
        <v>0.10000000000000001</v>
      </c>
      <c r="H3942" s="28">
        <v>0.0024399999999999999</v>
      </c>
      <c r="I3942" s="30">
        <f>ROUND(G3942*H3942,P4)</f>
        <v>0</v>
      </c>
      <c r="L3942" s="31">
        <v>0</v>
      </c>
      <c r="M3942" s="24">
        <f>ROUND(G3942*L3942,P4)</f>
        <v>0</v>
      </c>
      <c r="N3942" s="25" t="s">
        <v>2399</v>
      </c>
      <c r="O3942" s="32">
        <f>M3942*AA3942</f>
        <v>0</v>
      </c>
      <c r="P3942" s="1">
        <v>3</v>
      </c>
      <c r="AA3942" s="1">
        <f>IF(P3942=1,$O$3,IF(P3942=2,$O$4,$O$5))</f>
        <v>0</v>
      </c>
    </row>
    <row r="3943">
      <c r="A3943" s="1" t="s">
        <v>75</v>
      </c>
      <c r="E3943" s="27" t="s">
        <v>2527</v>
      </c>
    </row>
    <row r="3944">
      <c r="A3944" s="1" t="s">
        <v>76</v>
      </c>
    </row>
    <row r="3945">
      <c r="A3945" s="1" t="s">
        <v>78</v>
      </c>
      <c r="E3945" s="27" t="s">
        <v>71</v>
      </c>
    </row>
    <row r="3946">
      <c r="A3946" s="1" t="s">
        <v>66</v>
      </c>
      <c r="C3946" s="22" t="s">
        <v>2528</v>
      </c>
      <c r="E3946" s="23" t="s">
        <v>2529</v>
      </c>
      <c r="L3946" s="24">
        <f>SUMIFS(L3947:L3954,A3947:A3954,"P")</f>
        <v>0</v>
      </c>
      <c r="M3946" s="24">
        <f>SUMIFS(M3947:M3954,A3947:A3954,"P")</f>
        <v>0</v>
      </c>
      <c r="N3946" s="25"/>
    </row>
    <row r="3947" ht="38.25">
      <c r="A3947" s="1" t="s">
        <v>69</v>
      </c>
      <c r="B3947" s="1">
        <v>77</v>
      </c>
      <c r="C3947" s="26" t="s">
        <v>316</v>
      </c>
      <c r="D3947" t="s">
        <v>317</v>
      </c>
      <c r="E3947" s="27" t="s">
        <v>1858</v>
      </c>
      <c r="F3947" s="28" t="s">
        <v>319</v>
      </c>
      <c r="G3947" s="29">
        <v>372.62799999999999</v>
      </c>
      <c r="H3947" s="28">
        <v>0</v>
      </c>
      <c r="I3947" s="30">
        <f>ROUND(G3947*H3947,P4)</f>
        <v>0</v>
      </c>
      <c r="L3947" s="31">
        <v>0</v>
      </c>
      <c r="M3947" s="24">
        <f>ROUND(G3947*L3947,P4)</f>
        <v>0</v>
      </c>
      <c r="N3947" s="25" t="s">
        <v>290</v>
      </c>
      <c r="O3947" s="32">
        <f>M3947*AA3947</f>
        <v>0</v>
      </c>
      <c r="P3947" s="1">
        <v>3</v>
      </c>
      <c r="AA3947" s="1">
        <f>IF(P3947=1,$O$3,IF(P3947=2,$O$4,$O$5))</f>
        <v>0</v>
      </c>
    </row>
    <row r="3948">
      <c r="A3948" s="1" t="s">
        <v>75</v>
      </c>
      <c r="E3948" s="27" t="s">
        <v>320</v>
      </c>
    </row>
    <row r="3949">
      <c r="A3949" s="1" t="s">
        <v>76</v>
      </c>
      <c r="E3949" s="33" t="s">
        <v>2530</v>
      </c>
    </row>
    <row r="3950" ht="89.25">
      <c r="A3950" s="1" t="s">
        <v>78</v>
      </c>
      <c r="E3950" s="27" t="s">
        <v>1008</v>
      </c>
    </row>
    <row r="3951" ht="38.25">
      <c r="A3951" s="1" t="s">
        <v>69</v>
      </c>
      <c r="B3951" s="1">
        <v>78</v>
      </c>
      <c r="C3951" s="26" t="s">
        <v>1231</v>
      </c>
      <c r="D3951" t="s">
        <v>1232</v>
      </c>
      <c r="E3951" s="27" t="s">
        <v>1233</v>
      </c>
      <c r="F3951" s="28" t="s">
        <v>319</v>
      </c>
      <c r="G3951" s="29">
        <v>1</v>
      </c>
      <c r="H3951" s="28">
        <v>0</v>
      </c>
      <c r="I3951" s="30">
        <f>ROUND(G3951*H3951,P4)</f>
        <v>0</v>
      </c>
      <c r="L3951" s="31">
        <v>0</v>
      </c>
      <c r="M3951" s="24">
        <f>ROUND(G3951*L3951,P4)</f>
        <v>0</v>
      </c>
      <c r="N3951" s="25" t="s">
        <v>290</v>
      </c>
      <c r="O3951" s="32">
        <f>M3951*AA3951</f>
        <v>0</v>
      </c>
      <c r="P3951" s="1">
        <v>3</v>
      </c>
      <c r="AA3951" s="1">
        <f>IF(P3951=1,$O$3,IF(P3951=2,$O$4,$O$5))</f>
        <v>0</v>
      </c>
    </row>
    <row r="3952">
      <c r="A3952" s="1" t="s">
        <v>75</v>
      </c>
      <c r="E3952" s="27" t="s">
        <v>320</v>
      </c>
    </row>
    <row r="3953">
      <c r="A3953" s="1" t="s">
        <v>76</v>
      </c>
      <c r="E3953" s="33" t="s">
        <v>2531</v>
      </c>
    </row>
    <row r="3954" ht="89.25">
      <c r="A3954" s="1" t="s">
        <v>78</v>
      </c>
      <c r="E3954" s="27" t="s">
        <v>1008</v>
      </c>
    </row>
    <row r="3955">
      <c r="A3955" s="1" t="s">
        <v>66</v>
      </c>
      <c r="C3955" s="22" t="s">
        <v>2347</v>
      </c>
      <c r="E3955" s="23" t="s">
        <v>2348</v>
      </c>
      <c r="L3955" s="24">
        <f>SUMIFS(L3956:L3959,A3956:A3959,"P")</f>
        <v>0</v>
      </c>
      <c r="M3955" s="24">
        <f>SUMIFS(M3956:M3959,A3956:A3959,"P")</f>
        <v>0</v>
      </c>
      <c r="N3955" s="25"/>
    </row>
    <row r="3956">
      <c r="A3956" s="1" t="s">
        <v>69</v>
      </c>
      <c r="B3956" s="1">
        <v>76</v>
      </c>
      <c r="C3956" s="26" t="s">
        <v>2349</v>
      </c>
      <c r="D3956" t="s">
        <v>71</v>
      </c>
      <c r="E3956" s="27" t="s">
        <v>2532</v>
      </c>
      <c r="F3956" s="28" t="s">
        <v>319</v>
      </c>
      <c r="G3956" s="29">
        <v>366.98000000000002</v>
      </c>
      <c r="H3956" s="28">
        <v>0</v>
      </c>
      <c r="I3956" s="30">
        <f>ROUND(G3956*H3956,P4)</f>
        <v>0</v>
      </c>
      <c r="L3956" s="31">
        <v>0</v>
      </c>
      <c r="M3956" s="24">
        <f>ROUND(G3956*L3956,P4)</f>
        <v>0</v>
      </c>
      <c r="N3956" s="25" t="s">
        <v>2399</v>
      </c>
      <c r="O3956" s="32">
        <f>M3956*AA3956</f>
        <v>0</v>
      </c>
      <c r="P3956" s="1">
        <v>3</v>
      </c>
      <c r="AA3956" s="1">
        <f>IF(P3956=1,$O$3,IF(P3956=2,$O$4,$O$5))</f>
        <v>0</v>
      </c>
    </row>
    <row r="3957">
      <c r="A3957" s="1" t="s">
        <v>75</v>
      </c>
      <c r="E3957" s="27" t="s">
        <v>2532</v>
      </c>
    </row>
    <row r="3958">
      <c r="A3958" s="1" t="s">
        <v>76</v>
      </c>
    </row>
    <row r="3959">
      <c r="A3959" s="1" t="s">
        <v>78</v>
      </c>
      <c r="E3959" s="27" t="s">
        <v>71</v>
      </c>
    </row>
    <row r="3960">
      <c r="A3960" s="1" t="s">
        <v>63</v>
      </c>
      <c r="C3960" s="22" t="s">
        <v>2533</v>
      </c>
      <c r="E3960" s="23" t="s">
        <v>2534</v>
      </c>
      <c r="L3960" s="24">
        <f>L3961+L3990+L3995+L4000+L4253+L4262</f>
        <v>0</v>
      </c>
      <c r="M3960" s="24">
        <f>M3961+M3990+M3995+M4000+M4253+M4262</f>
        <v>0</v>
      </c>
      <c r="N3960" s="25"/>
    </row>
    <row r="3961">
      <c r="A3961" s="1" t="s">
        <v>66</v>
      </c>
      <c r="C3961" s="22" t="s">
        <v>67</v>
      </c>
      <c r="E3961" s="23" t="s">
        <v>68</v>
      </c>
      <c r="L3961" s="24">
        <f>SUMIFS(L3962:L3989,A3962:A3989,"P")</f>
        <v>0</v>
      </c>
      <c r="M3961" s="24">
        <f>SUMIFS(M3962:M3989,A3962:A3989,"P")</f>
        <v>0</v>
      </c>
      <c r="N3961" s="25"/>
    </row>
    <row r="3962" ht="25.5">
      <c r="A3962" s="1" t="s">
        <v>69</v>
      </c>
      <c r="B3962" s="1">
        <v>1</v>
      </c>
      <c r="C3962" s="26" t="s">
        <v>2223</v>
      </c>
      <c r="D3962" t="s">
        <v>71</v>
      </c>
      <c r="E3962" s="27" t="s">
        <v>2224</v>
      </c>
      <c r="F3962" s="28" t="s">
        <v>73</v>
      </c>
      <c r="G3962" s="29">
        <v>205.44</v>
      </c>
      <c r="H3962" s="28">
        <v>0</v>
      </c>
      <c r="I3962" s="30">
        <f>ROUND(G3962*H3962,P4)</f>
        <v>0</v>
      </c>
      <c r="L3962" s="31">
        <v>0</v>
      </c>
      <c r="M3962" s="24">
        <f>ROUND(G3962*L3962,P4)</f>
        <v>0</v>
      </c>
      <c r="N3962" s="25" t="s">
        <v>2221</v>
      </c>
      <c r="O3962" s="32">
        <f>M3962*AA3962</f>
        <v>0</v>
      </c>
      <c r="P3962" s="1">
        <v>3</v>
      </c>
      <c r="AA3962" s="1">
        <f>IF(P3962=1,$O$3,IF(P3962=2,$O$4,$O$5))</f>
        <v>0</v>
      </c>
    </row>
    <row r="3963" ht="25.5">
      <c r="A3963" s="1" t="s">
        <v>75</v>
      </c>
      <c r="E3963" s="27" t="s">
        <v>2225</v>
      </c>
    </row>
    <row r="3964" ht="51">
      <c r="A3964" s="1" t="s">
        <v>76</v>
      </c>
      <c r="E3964" s="33" t="s">
        <v>2535</v>
      </c>
    </row>
    <row r="3965">
      <c r="A3965" s="1" t="s">
        <v>78</v>
      </c>
      <c r="E3965" s="27" t="s">
        <v>71</v>
      </c>
    </row>
    <row r="3966" ht="25.5">
      <c r="A3966" s="1" t="s">
        <v>69</v>
      </c>
      <c r="B3966" s="1">
        <v>2</v>
      </c>
      <c r="C3966" s="26" t="s">
        <v>2227</v>
      </c>
      <c r="D3966" t="s">
        <v>71</v>
      </c>
      <c r="E3966" s="27" t="s">
        <v>2228</v>
      </c>
      <c r="F3966" s="28" t="s">
        <v>674</v>
      </c>
      <c r="G3966" s="29">
        <v>342.39999999999998</v>
      </c>
      <c r="H3966" s="28">
        <v>0.00084000000000000003</v>
      </c>
      <c r="I3966" s="30">
        <f>ROUND(G3966*H3966,P4)</f>
        <v>0</v>
      </c>
      <c r="L3966" s="31">
        <v>0</v>
      </c>
      <c r="M3966" s="24">
        <f>ROUND(G3966*L3966,P4)</f>
        <v>0</v>
      </c>
      <c r="N3966" s="25" t="s">
        <v>2221</v>
      </c>
      <c r="O3966" s="32">
        <f>M3966*AA3966</f>
        <v>0</v>
      </c>
      <c r="P3966" s="1">
        <v>3</v>
      </c>
      <c r="AA3966" s="1">
        <f>IF(P3966=1,$O$3,IF(P3966=2,$O$4,$O$5))</f>
        <v>0</v>
      </c>
    </row>
    <row r="3967" ht="25.5">
      <c r="A3967" s="1" t="s">
        <v>75</v>
      </c>
      <c r="E3967" s="27" t="s">
        <v>2228</v>
      </c>
    </row>
    <row r="3968" ht="51">
      <c r="A3968" s="1" t="s">
        <v>76</v>
      </c>
      <c r="E3968" s="33" t="s">
        <v>2536</v>
      </c>
    </row>
    <row r="3969">
      <c r="A3969" s="1" t="s">
        <v>78</v>
      </c>
      <c r="E3969" s="27" t="s">
        <v>71</v>
      </c>
    </row>
    <row r="3970" ht="25.5">
      <c r="A3970" s="1" t="s">
        <v>69</v>
      </c>
      <c r="B3970" s="1">
        <v>3</v>
      </c>
      <c r="C3970" s="26" t="s">
        <v>2233</v>
      </c>
      <c r="D3970" t="s">
        <v>71</v>
      </c>
      <c r="E3970" s="27" t="s">
        <v>2234</v>
      </c>
      <c r="F3970" s="28" t="s">
        <v>674</v>
      </c>
      <c r="G3970" s="29">
        <v>342.39999999999998</v>
      </c>
      <c r="H3970" s="28">
        <v>0</v>
      </c>
      <c r="I3970" s="30">
        <f>ROUND(G3970*H3970,P4)</f>
        <v>0</v>
      </c>
      <c r="L3970" s="31">
        <v>0</v>
      </c>
      <c r="M3970" s="24">
        <f>ROUND(G3970*L3970,P4)</f>
        <v>0</v>
      </c>
      <c r="N3970" s="25" t="s">
        <v>2221</v>
      </c>
      <c r="O3970" s="32">
        <f>M3970*AA3970</f>
        <v>0</v>
      </c>
      <c r="P3970" s="1">
        <v>3</v>
      </c>
      <c r="AA3970" s="1">
        <f>IF(P3970=1,$O$3,IF(P3970=2,$O$4,$O$5))</f>
        <v>0</v>
      </c>
    </row>
    <row r="3971" ht="25.5">
      <c r="A3971" s="1" t="s">
        <v>75</v>
      </c>
      <c r="E3971" s="27" t="s">
        <v>2234</v>
      </c>
    </row>
    <row r="3972">
      <c r="A3972" s="1" t="s">
        <v>76</v>
      </c>
    </row>
    <row r="3973">
      <c r="A3973" s="1" t="s">
        <v>78</v>
      </c>
      <c r="E3973" s="27" t="s">
        <v>71</v>
      </c>
    </row>
    <row r="3974" ht="25.5">
      <c r="A3974" s="1" t="s">
        <v>69</v>
      </c>
      <c r="B3974" s="1">
        <v>4</v>
      </c>
      <c r="C3974" s="26" t="s">
        <v>2242</v>
      </c>
      <c r="D3974" t="s">
        <v>71</v>
      </c>
      <c r="E3974" s="27" t="s">
        <v>2243</v>
      </c>
      <c r="F3974" s="28" t="s">
        <v>73</v>
      </c>
      <c r="G3974" s="29">
        <v>102.72</v>
      </c>
      <c r="H3974" s="28">
        <v>0</v>
      </c>
      <c r="I3974" s="30">
        <f>ROUND(G3974*H3974,P4)</f>
        <v>0</v>
      </c>
      <c r="L3974" s="31">
        <v>0</v>
      </c>
      <c r="M3974" s="24">
        <f>ROUND(G3974*L3974,P4)</f>
        <v>0</v>
      </c>
      <c r="N3974" s="25" t="s">
        <v>2221</v>
      </c>
      <c r="O3974" s="32">
        <f>M3974*AA3974</f>
        <v>0</v>
      </c>
      <c r="P3974" s="1">
        <v>3</v>
      </c>
      <c r="AA3974" s="1">
        <f>IF(P3974=1,$O$3,IF(P3974=2,$O$4,$O$5))</f>
        <v>0</v>
      </c>
    </row>
    <row r="3975" ht="25.5">
      <c r="A3975" s="1" t="s">
        <v>75</v>
      </c>
      <c r="E3975" s="27" t="s">
        <v>2243</v>
      </c>
    </row>
    <row r="3976" ht="51">
      <c r="A3976" s="1" t="s">
        <v>76</v>
      </c>
      <c r="E3976" s="33" t="s">
        <v>2537</v>
      </c>
    </row>
    <row r="3977">
      <c r="A3977" s="1" t="s">
        <v>78</v>
      </c>
      <c r="E3977" s="27" t="s">
        <v>71</v>
      </c>
    </row>
    <row r="3978" ht="25.5">
      <c r="A3978" s="1" t="s">
        <v>69</v>
      </c>
      <c r="B3978" s="1">
        <v>5</v>
      </c>
      <c r="C3978" s="26" t="s">
        <v>2245</v>
      </c>
      <c r="D3978" t="s">
        <v>71</v>
      </c>
      <c r="E3978" s="27" t="s">
        <v>2246</v>
      </c>
      <c r="F3978" s="28" t="s">
        <v>73</v>
      </c>
      <c r="G3978" s="29">
        <v>89.879999999999995</v>
      </c>
      <c r="H3978" s="28">
        <v>0</v>
      </c>
      <c r="I3978" s="30">
        <f>ROUND(G3978*H3978,P4)</f>
        <v>0</v>
      </c>
      <c r="L3978" s="31">
        <v>0</v>
      </c>
      <c r="M3978" s="24">
        <f>ROUND(G3978*L3978,P4)</f>
        <v>0</v>
      </c>
      <c r="N3978" s="25" t="s">
        <v>2221</v>
      </c>
      <c r="O3978" s="32">
        <f>M3978*AA3978</f>
        <v>0</v>
      </c>
      <c r="P3978" s="1">
        <v>3</v>
      </c>
      <c r="AA3978" s="1">
        <f>IF(P3978=1,$O$3,IF(P3978=2,$O$4,$O$5))</f>
        <v>0</v>
      </c>
    </row>
    <row r="3979" ht="38.25">
      <c r="A3979" s="1" t="s">
        <v>75</v>
      </c>
      <c r="E3979" s="27" t="s">
        <v>2247</v>
      </c>
    </row>
    <row r="3980" ht="51">
      <c r="A3980" s="1" t="s">
        <v>76</v>
      </c>
      <c r="E3980" s="33" t="s">
        <v>2538</v>
      </c>
    </row>
    <row r="3981">
      <c r="A3981" s="1" t="s">
        <v>78</v>
      </c>
      <c r="E3981" s="27" t="s">
        <v>71</v>
      </c>
    </row>
    <row r="3982">
      <c r="A3982" s="1" t="s">
        <v>69</v>
      </c>
      <c r="B3982" s="1">
        <v>6</v>
      </c>
      <c r="C3982" s="26" t="s">
        <v>2249</v>
      </c>
      <c r="D3982" t="s">
        <v>71</v>
      </c>
      <c r="E3982" s="27" t="s">
        <v>2250</v>
      </c>
      <c r="F3982" s="28" t="s">
        <v>319</v>
      </c>
      <c r="G3982" s="29">
        <v>179.75999999999999</v>
      </c>
      <c r="H3982" s="28">
        <v>1</v>
      </c>
      <c r="I3982" s="30">
        <f>ROUND(G3982*H3982,P4)</f>
        <v>0</v>
      </c>
      <c r="L3982" s="31">
        <v>0</v>
      </c>
      <c r="M3982" s="24">
        <f>ROUND(G3982*L3982,P4)</f>
        <v>0</v>
      </c>
      <c r="N3982" s="25" t="s">
        <v>2221</v>
      </c>
      <c r="O3982" s="32">
        <f>M3982*AA3982</f>
        <v>0</v>
      </c>
      <c r="P3982" s="1">
        <v>3</v>
      </c>
      <c r="AA3982" s="1">
        <f>IF(P3982=1,$O$3,IF(P3982=2,$O$4,$O$5))</f>
        <v>0</v>
      </c>
    </row>
    <row r="3983">
      <c r="A3983" s="1" t="s">
        <v>75</v>
      </c>
      <c r="E3983" s="27" t="s">
        <v>2250</v>
      </c>
    </row>
    <row r="3984">
      <c r="A3984" s="1" t="s">
        <v>76</v>
      </c>
    </row>
    <row r="3985">
      <c r="A3985" s="1" t="s">
        <v>78</v>
      </c>
      <c r="E3985" s="27" t="s">
        <v>71</v>
      </c>
    </row>
    <row r="3986">
      <c r="A3986" s="1" t="s">
        <v>69</v>
      </c>
      <c r="B3986" s="1">
        <v>7</v>
      </c>
      <c r="C3986" s="26" t="s">
        <v>2251</v>
      </c>
      <c r="D3986" t="s">
        <v>71</v>
      </c>
      <c r="E3986" s="27" t="s">
        <v>2252</v>
      </c>
      <c r="F3986" s="28" t="s">
        <v>319</v>
      </c>
      <c r="G3986" s="29">
        <v>205.44</v>
      </c>
      <c r="H3986" s="28">
        <v>1</v>
      </c>
      <c r="I3986" s="30">
        <f>ROUND(G3986*H3986,P4)</f>
        <v>0</v>
      </c>
      <c r="L3986" s="31">
        <v>0</v>
      </c>
      <c r="M3986" s="24">
        <f>ROUND(G3986*L3986,P4)</f>
        <v>0</v>
      </c>
      <c r="N3986" s="25" t="s">
        <v>2221</v>
      </c>
      <c r="O3986" s="32">
        <f>M3986*AA3986</f>
        <v>0</v>
      </c>
      <c r="P3986" s="1">
        <v>3</v>
      </c>
      <c r="AA3986" s="1">
        <f>IF(P3986=1,$O$3,IF(P3986=2,$O$4,$O$5))</f>
        <v>0</v>
      </c>
    </row>
    <row r="3987">
      <c r="A3987" s="1" t="s">
        <v>75</v>
      </c>
      <c r="E3987" s="27" t="s">
        <v>2252</v>
      </c>
    </row>
    <row r="3988">
      <c r="A3988" s="1" t="s">
        <v>76</v>
      </c>
    </row>
    <row r="3989">
      <c r="A3989" s="1" t="s">
        <v>78</v>
      </c>
      <c r="E3989" s="27" t="s">
        <v>71</v>
      </c>
    </row>
    <row r="3990">
      <c r="A3990" s="1" t="s">
        <v>66</v>
      </c>
      <c r="C3990" s="22" t="s">
        <v>2434</v>
      </c>
      <c r="E3990" s="23" t="s">
        <v>2435</v>
      </c>
      <c r="L3990" s="24">
        <f>SUMIFS(L3991:L3994,A3991:A3994,"P")</f>
        <v>0</v>
      </c>
      <c r="M3990" s="24">
        <f>SUMIFS(M3991:M3994,A3991:A3994,"P")</f>
        <v>0</v>
      </c>
      <c r="N3990" s="25"/>
    </row>
    <row r="3991" ht="25.5">
      <c r="A3991" s="1" t="s">
        <v>69</v>
      </c>
      <c r="B3991" s="1">
        <v>8</v>
      </c>
      <c r="C3991" s="26" t="s">
        <v>2441</v>
      </c>
      <c r="D3991" t="s">
        <v>71</v>
      </c>
      <c r="E3991" s="27" t="s">
        <v>2539</v>
      </c>
      <c r="F3991" s="28" t="s">
        <v>85</v>
      </c>
      <c r="G3991" s="29">
        <v>9</v>
      </c>
      <c r="H3991" s="28">
        <v>0.00035</v>
      </c>
      <c r="I3991" s="30">
        <f>ROUND(G3991*H3991,P4)</f>
        <v>0</v>
      </c>
      <c r="L3991" s="31">
        <v>0</v>
      </c>
      <c r="M3991" s="24">
        <f>ROUND(G3991*L3991,P4)</f>
        <v>0</v>
      </c>
      <c r="N3991" s="25" t="s">
        <v>2221</v>
      </c>
      <c r="O3991" s="32">
        <f>M3991*AA3991</f>
        <v>0</v>
      </c>
      <c r="P3991" s="1">
        <v>3</v>
      </c>
      <c r="AA3991" s="1">
        <f>IF(P3991=1,$O$3,IF(P3991=2,$O$4,$O$5))</f>
        <v>0</v>
      </c>
    </row>
    <row r="3992" ht="25.5">
      <c r="A3992" s="1" t="s">
        <v>75</v>
      </c>
      <c r="E3992" s="27" t="s">
        <v>2539</v>
      </c>
    </row>
    <row r="3993">
      <c r="A3993" s="1" t="s">
        <v>76</v>
      </c>
    </row>
    <row r="3994">
      <c r="A3994" s="1" t="s">
        <v>78</v>
      </c>
      <c r="E3994" s="27" t="s">
        <v>71</v>
      </c>
    </row>
    <row r="3995">
      <c r="A3995" s="1" t="s">
        <v>66</v>
      </c>
      <c r="C3995" s="22" t="s">
        <v>1125</v>
      </c>
      <c r="E3995" s="23" t="s">
        <v>1126</v>
      </c>
      <c r="L3995" s="24">
        <f>SUMIFS(L3996:L3999,A3996:A3999,"P")</f>
        <v>0</v>
      </c>
      <c r="M3995" s="24">
        <f>SUMIFS(M3996:M3999,A3996:A3999,"P")</f>
        <v>0</v>
      </c>
      <c r="N3995" s="25"/>
    </row>
    <row r="3996" ht="25.5">
      <c r="A3996" s="1" t="s">
        <v>69</v>
      </c>
      <c r="B3996" s="1">
        <v>9</v>
      </c>
      <c r="C3996" s="26" t="s">
        <v>2263</v>
      </c>
      <c r="D3996" t="s">
        <v>71</v>
      </c>
      <c r="E3996" s="27" t="s">
        <v>2264</v>
      </c>
      <c r="F3996" s="28" t="s">
        <v>73</v>
      </c>
      <c r="G3996" s="29">
        <v>12.84</v>
      </c>
      <c r="H3996" s="28">
        <v>0</v>
      </c>
      <c r="I3996" s="30">
        <f>ROUND(G3996*H3996,P4)</f>
        <v>0</v>
      </c>
      <c r="L3996" s="31">
        <v>0</v>
      </c>
      <c r="M3996" s="24">
        <f>ROUND(G3996*L3996,P4)</f>
        <v>0</v>
      </c>
      <c r="N3996" s="25" t="s">
        <v>2221</v>
      </c>
      <c r="O3996" s="32">
        <f>M3996*AA3996</f>
        <v>0</v>
      </c>
      <c r="P3996" s="1">
        <v>3</v>
      </c>
      <c r="AA3996" s="1">
        <f>IF(P3996=1,$O$3,IF(P3996=2,$O$4,$O$5))</f>
        <v>0</v>
      </c>
    </row>
    <row r="3997" ht="25.5">
      <c r="A3997" s="1" t="s">
        <v>75</v>
      </c>
      <c r="E3997" s="27" t="s">
        <v>2264</v>
      </c>
    </row>
    <row r="3998" ht="51">
      <c r="A3998" s="1" t="s">
        <v>76</v>
      </c>
      <c r="E3998" s="33" t="s">
        <v>2540</v>
      </c>
    </row>
    <row r="3999">
      <c r="A3999" s="1" t="s">
        <v>78</v>
      </c>
      <c r="E3999" s="27" t="s">
        <v>71</v>
      </c>
    </row>
    <row r="4000">
      <c r="A4000" s="1" t="s">
        <v>66</v>
      </c>
      <c r="C4000" s="22" t="s">
        <v>302</v>
      </c>
      <c r="E4000" s="23" t="s">
        <v>1177</v>
      </c>
      <c r="L4000" s="24">
        <f>SUMIFS(L4001:L4252,A4001:A4252,"P")</f>
        <v>0</v>
      </c>
      <c r="M4000" s="24">
        <f>SUMIFS(M4001:M4252,A4001:A4252,"P")</f>
        <v>0</v>
      </c>
      <c r="N4000" s="25"/>
    </row>
    <row r="4001">
      <c r="A4001" s="1" t="s">
        <v>69</v>
      </c>
      <c r="B4001" s="1">
        <v>10</v>
      </c>
      <c r="C4001" s="26" t="s">
        <v>2541</v>
      </c>
      <c r="D4001" t="s">
        <v>71</v>
      </c>
      <c r="E4001" s="27" t="s">
        <v>2542</v>
      </c>
      <c r="F4001" s="28" t="s">
        <v>85</v>
      </c>
      <c r="G4001" s="29">
        <v>9.1349999999999998</v>
      </c>
      <c r="H4001" s="28">
        <v>0.044249999999999998</v>
      </c>
      <c r="I4001" s="30">
        <f>ROUND(G4001*H4001,P4)</f>
        <v>0</v>
      </c>
      <c r="L4001" s="31">
        <v>0</v>
      </c>
      <c r="M4001" s="24">
        <f>ROUND(G4001*L4001,P4)</f>
        <v>0</v>
      </c>
      <c r="N4001" s="25" t="s">
        <v>2221</v>
      </c>
      <c r="O4001" s="32">
        <f>M4001*AA4001</f>
        <v>0</v>
      </c>
      <c r="P4001" s="1">
        <v>3</v>
      </c>
      <c r="AA4001" s="1">
        <f>IF(P4001=1,$O$3,IF(P4001=2,$O$4,$O$5))</f>
        <v>0</v>
      </c>
    </row>
    <row r="4002">
      <c r="A4002" s="1" t="s">
        <v>75</v>
      </c>
      <c r="E4002" s="27" t="s">
        <v>2542</v>
      </c>
    </row>
    <row r="4003">
      <c r="A4003" s="1" t="s">
        <v>76</v>
      </c>
    </row>
    <row r="4004">
      <c r="A4004" s="1" t="s">
        <v>78</v>
      </c>
      <c r="E4004" s="27" t="s">
        <v>71</v>
      </c>
    </row>
    <row r="4005">
      <c r="A4005" s="1" t="s">
        <v>69</v>
      </c>
      <c r="B4005" s="1">
        <v>11</v>
      </c>
      <c r="C4005" s="26" t="s">
        <v>2456</v>
      </c>
      <c r="D4005" t="s">
        <v>71</v>
      </c>
      <c r="E4005" s="27" t="s">
        <v>2457</v>
      </c>
      <c r="F4005" s="28" t="s">
        <v>96</v>
      </c>
      <c r="G4005" s="29">
        <v>11</v>
      </c>
      <c r="H4005" s="28">
        <v>0.00029999999999999997</v>
      </c>
      <c r="I4005" s="30">
        <f>ROUND(G4005*H4005,P4)</f>
        <v>0</v>
      </c>
      <c r="L4005" s="31">
        <v>0</v>
      </c>
      <c r="M4005" s="24">
        <f>ROUND(G4005*L4005,P4)</f>
        <v>0</v>
      </c>
      <c r="N4005" s="25" t="s">
        <v>2221</v>
      </c>
      <c r="O4005" s="32">
        <f>M4005*AA4005</f>
        <v>0</v>
      </c>
      <c r="P4005" s="1">
        <v>3</v>
      </c>
      <c r="AA4005" s="1">
        <f>IF(P4005=1,$O$3,IF(P4005=2,$O$4,$O$5))</f>
        <v>0</v>
      </c>
    </row>
    <row r="4006">
      <c r="A4006" s="1" t="s">
        <v>75</v>
      </c>
      <c r="E4006" s="27" t="s">
        <v>2457</v>
      </c>
    </row>
    <row r="4007">
      <c r="A4007" s="1" t="s">
        <v>76</v>
      </c>
    </row>
    <row r="4008">
      <c r="A4008" s="1" t="s">
        <v>78</v>
      </c>
      <c r="E4008" s="27" t="s">
        <v>71</v>
      </c>
    </row>
    <row r="4009">
      <c r="A4009" s="1" t="s">
        <v>69</v>
      </c>
      <c r="B4009" s="1">
        <v>12</v>
      </c>
      <c r="C4009" s="26" t="s">
        <v>2543</v>
      </c>
      <c r="D4009" t="s">
        <v>71</v>
      </c>
      <c r="E4009" s="27" t="s">
        <v>2544</v>
      </c>
      <c r="F4009" s="28" t="s">
        <v>96</v>
      </c>
      <c r="G4009" s="29">
        <v>4</v>
      </c>
      <c r="H4009" s="28">
        <v>0.0025000000000000001</v>
      </c>
      <c r="I4009" s="30">
        <f>ROUND(G4009*H4009,P4)</f>
        <v>0</v>
      </c>
      <c r="L4009" s="31">
        <v>0</v>
      </c>
      <c r="M4009" s="24">
        <f>ROUND(G4009*L4009,P4)</f>
        <v>0</v>
      </c>
      <c r="N4009" s="25" t="s">
        <v>2221</v>
      </c>
      <c r="O4009" s="32">
        <f>M4009*AA4009</f>
        <v>0</v>
      </c>
      <c r="P4009" s="1">
        <v>3</v>
      </c>
      <c r="AA4009" s="1">
        <f>IF(P4009=1,$O$3,IF(P4009=2,$O$4,$O$5))</f>
        <v>0</v>
      </c>
    </row>
    <row r="4010">
      <c r="A4010" s="1" t="s">
        <v>75</v>
      </c>
      <c r="E4010" s="27" t="s">
        <v>2544</v>
      </c>
    </row>
    <row r="4011">
      <c r="A4011" s="1" t="s">
        <v>76</v>
      </c>
    </row>
    <row r="4012">
      <c r="A4012" s="1" t="s">
        <v>78</v>
      </c>
      <c r="E4012" s="27" t="s">
        <v>71</v>
      </c>
    </row>
    <row r="4013">
      <c r="A4013" s="1" t="s">
        <v>69</v>
      </c>
      <c r="B4013" s="1">
        <v>13</v>
      </c>
      <c r="C4013" s="26" t="s">
        <v>2545</v>
      </c>
      <c r="D4013" t="s">
        <v>71</v>
      </c>
      <c r="E4013" s="27" t="s">
        <v>2546</v>
      </c>
      <c r="F4013" s="28" t="s">
        <v>96</v>
      </c>
      <c r="G4013" s="29">
        <v>4</v>
      </c>
      <c r="H4013" s="28">
        <v>0.017999999999999999</v>
      </c>
      <c r="I4013" s="30">
        <f>ROUND(G4013*H4013,P4)</f>
        <v>0</v>
      </c>
      <c r="L4013" s="31">
        <v>0</v>
      </c>
      <c r="M4013" s="24">
        <f>ROUND(G4013*L4013,P4)</f>
        <v>0</v>
      </c>
      <c r="N4013" s="25" t="s">
        <v>2221</v>
      </c>
      <c r="O4013" s="32">
        <f>M4013*AA4013</f>
        <v>0</v>
      </c>
      <c r="P4013" s="1">
        <v>3</v>
      </c>
      <c r="AA4013" s="1">
        <f>IF(P4013=1,$O$3,IF(P4013=2,$O$4,$O$5))</f>
        <v>0</v>
      </c>
    </row>
    <row r="4014">
      <c r="A4014" s="1" t="s">
        <v>75</v>
      </c>
      <c r="E4014" s="27" t="s">
        <v>2546</v>
      </c>
    </row>
    <row r="4015">
      <c r="A4015" s="1" t="s">
        <v>76</v>
      </c>
    </row>
    <row r="4016">
      <c r="A4016" s="1" t="s">
        <v>78</v>
      </c>
      <c r="E4016" s="27" t="s">
        <v>71</v>
      </c>
    </row>
    <row r="4017">
      <c r="A4017" s="1" t="s">
        <v>69</v>
      </c>
      <c r="B4017" s="1">
        <v>14</v>
      </c>
      <c r="C4017" s="26" t="s">
        <v>2547</v>
      </c>
      <c r="D4017" t="s">
        <v>71</v>
      </c>
      <c r="E4017" s="27" t="s">
        <v>2548</v>
      </c>
      <c r="F4017" s="28" t="s">
        <v>96</v>
      </c>
      <c r="G4017" s="29">
        <v>2</v>
      </c>
      <c r="H4017" s="28">
        <v>0.023</v>
      </c>
      <c r="I4017" s="30">
        <f>ROUND(G4017*H4017,P4)</f>
        <v>0</v>
      </c>
      <c r="L4017" s="31">
        <v>0</v>
      </c>
      <c r="M4017" s="24">
        <f>ROUND(G4017*L4017,P4)</f>
        <v>0</v>
      </c>
      <c r="N4017" s="25" t="s">
        <v>2221</v>
      </c>
      <c r="O4017" s="32">
        <f>M4017*AA4017</f>
        <v>0</v>
      </c>
      <c r="P4017" s="1">
        <v>3</v>
      </c>
      <c r="AA4017" s="1">
        <f>IF(P4017=1,$O$3,IF(P4017=2,$O$4,$O$5))</f>
        <v>0</v>
      </c>
    </row>
    <row r="4018">
      <c r="A4018" s="1" t="s">
        <v>75</v>
      </c>
      <c r="E4018" s="27" t="s">
        <v>2548</v>
      </c>
    </row>
    <row r="4019">
      <c r="A4019" s="1" t="s">
        <v>76</v>
      </c>
    </row>
    <row r="4020">
      <c r="A4020" s="1" t="s">
        <v>78</v>
      </c>
      <c r="E4020" s="27" t="s">
        <v>71</v>
      </c>
    </row>
    <row r="4021">
      <c r="A4021" s="1" t="s">
        <v>69</v>
      </c>
      <c r="B4021" s="1">
        <v>15</v>
      </c>
      <c r="C4021" s="26" t="s">
        <v>2549</v>
      </c>
      <c r="D4021" t="s">
        <v>71</v>
      </c>
      <c r="E4021" s="27" t="s">
        <v>2550</v>
      </c>
      <c r="F4021" s="28" t="s">
        <v>96</v>
      </c>
      <c r="G4021" s="29">
        <v>1</v>
      </c>
      <c r="H4021" s="28">
        <v>0.045999999999999999</v>
      </c>
      <c r="I4021" s="30">
        <f>ROUND(G4021*H4021,P4)</f>
        <v>0</v>
      </c>
      <c r="L4021" s="31">
        <v>0</v>
      </c>
      <c r="M4021" s="24">
        <f>ROUND(G4021*L4021,P4)</f>
        <v>0</v>
      </c>
      <c r="N4021" s="25" t="s">
        <v>2221</v>
      </c>
      <c r="O4021" s="32">
        <f>M4021*AA4021</f>
        <v>0</v>
      </c>
      <c r="P4021" s="1">
        <v>3</v>
      </c>
      <c r="AA4021" s="1">
        <f>IF(P4021=1,$O$3,IF(P4021=2,$O$4,$O$5))</f>
        <v>0</v>
      </c>
    </row>
    <row r="4022">
      <c r="A4022" s="1" t="s">
        <v>75</v>
      </c>
      <c r="E4022" s="27" t="s">
        <v>2550</v>
      </c>
    </row>
    <row r="4023">
      <c r="A4023" s="1" t="s">
        <v>76</v>
      </c>
    </row>
    <row r="4024">
      <c r="A4024" s="1" t="s">
        <v>78</v>
      </c>
      <c r="E4024" s="27" t="s">
        <v>71</v>
      </c>
    </row>
    <row r="4025">
      <c r="A4025" s="1" t="s">
        <v>69</v>
      </c>
      <c r="B4025" s="1">
        <v>16</v>
      </c>
      <c r="C4025" s="26" t="s">
        <v>2551</v>
      </c>
      <c r="D4025" t="s">
        <v>71</v>
      </c>
      <c r="E4025" s="27" t="s">
        <v>2552</v>
      </c>
      <c r="F4025" s="28" t="s">
        <v>96</v>
      </c>
      <c r="G4025" s="29">
        <v>1</v>
      </c>
      <c r="H4025" s="28">
        <v>0.065000000000000002</v>
      </c>
      <c r="I4025" s="30">
        <f>ROUND(G4025*H4025,P4)</f>
        <v>0</v>
      </c>
      <c r="L4025" s="31">
        <v>0</v>
      </c>
      <c r="M4025" s="24">
        <f>ROUND(G4025*L4025,P4)</f>
        <v>0</v>
      </c>
      <c r="N4025" s="25" t="s">
        <v>2221</v>
      </c>
      <c r="O4025" s="32">
        <f>M4025*AA4025</f>
        <v>0</v>
      </c>
      <c r="P4025" s="1">
        <v>3</v>
      </c>
      <c r="AA4025" s="1">
        <f>IF(P4025=1,$O$3,IF(P4025=2,$O$4,$O$5))</f>
        <v>0</v>
      </c>
    </row>
    <row r="4026">
      <c r="A4026" s="1" t="s">
        <v>75</v>
      </c>
      <c r="E4026" s="27" t="s">
        <v>2552</v>
      </c>
    </row>
    <row r="4027">
      <c r="A4027" s="1" t="s">
        <v>76</v>
      </c>
    </row>
    <row r="4028">
      <c r="A4028" s="1" t="s">
        <v>78</v>
      </c>
      <c r="E4028" s="27" t="s">
        <v>71</v>
      </c>
    </row>
    <row r="4029">
      <c r="A4029" s="1" t="s">
        <v>69</v>
      </c>
      <c r="B4029" s="1">
        <v>17</v>
      </c>
      <c r="C4029" s="26" t="s">
        <v>2553</v>
      </c>
      <c r="D4029" t="s">
        <v>71</v>
      </c>
      <c r="E4029" s="27" t="s">
        <v>2554</v>
      </c>
      <c r="F4029" s="28" t="s">
        <v>96</v>
      </c>
      <c r="G4029" s="29">
        <v>3</v>
      </c>
      <c r="H4029" s="28">
        <v>0.14899999999999999</v>
      </c>
      <c r="I4029" s="30">
        <f>ROUND(G4029*H4029,P4)</f>
        <v>0</v>
      </c>
      <c r="L4029" s="31">
        <v>0</v>
      </c>
      <c r="M4029" s="24">
        <f>ROUND(G4029*L4029,P4)</f>
        <v>0</v>
      </c>
      <c r="N4029" s="25" t="s">
        <v>2221</v>
      </c>
      <c r="O4029" s="32">
        <f>M4029*AA4029</f>
        <v>0</v>
      </c>
      <c r="P4029" s="1">
        <v>3</v>
      </c>
      <c r="AA4029" s="1">
        <f>IF(P4029=1,$O$3,IF(P4029=2,$O$4,$O$5))</f>
        <v>0</v>
      </c>
    </row>
    <row r="4030">
      <c r="A4030" s="1" t="s">
        <v>75</v>
      </c>
      <c r="E4030" s="27" t="s">
        <v>2554</v>
      </c>
    </row>
    <row r="4031">
      <c r="A4031" s="1" t="s">
        <v>76</v>
      </c>
    </row>
    <row r="4032">
      <c r="A4032" s="1" t="s">
        <v>78</v>
      </c>
      <c r="E4032" s="27" t="s">
        <v>71</v>
      </c>
    </row>
    <row r="4033">
      <c r="A4033" s="1" t="s">
        <v>69</v>
      </c>
      <c r="B4033" s="1">
        <v>18</v>
      </c>
      <c r="C4033" s="26" t="s">
        <v>2555</v>
      </c>
      <c r="D4033" t="s">
        <v>71</v>
      </c>
      <c r="E4033" s="27" t="s">
        <v>2556</v>
      </c>
      <c r="F4033" s="28" t="s">
        <v>96</v>
      </c>
      <c r="G4033" s="29">
        <v>4</v>
      </c>
      <c r="H4033" s="28">
        <v>0.042500000000000003</v>
      </c>
      <c r="I4033" s="30">
        <f>ROUND(G4033*H4033,P4)</f>
        <v>0</v>
      </c>
      <c r="L4033" s="31">
        <v>0</v>
      </c>
      <c r="M4033" s="24">
        <f>ROUND(G4033*L4033,P4)</f>
        <v>0</v>
      </c>
      <c r="N4033" s="25" t="s">
        <v>2221</v>
      </c>
      <c r="O4033" s="32">
        <f>M4033*AA4033</f>
        <v>0</v>
      </c>
      <c r="P4033" s="1">
        <v>3</v>
      </c>
      <c r="AA4033" s="1">
        <f>IF(P4033=1,$O$3,IF(P4033=2,$O$4,$O$5))</f>
        <v>0</v>
      </c>
    </row>
    <row r="4034">
      <c r="A4034" s="1" t="s">
        <v>75</v>
      </c>
      <c r="E4034" s="27" t="s">
        <v>2556</v>
      </c>
    </row>
    <row r="4035">
      <c r="A4035" s="1" t="s">
        <v>76</v>
      </c>
    </row>
    <row r="4036">
      <c r="A4036" s="1" t="s">
        <v>78</v>
      </c>
      <c r="E4036" s="27" t="s">
        <v>71</v>
      </c>
    </row>
    <row r="4037">
      <c r="A4037" s="1" t="s">
        <v>69</v>
      </c>
      <c r="B4037" s="1">
        <v>19</v>
      </c>
      <c r="C4037" s="26" t="s">
        <v>2557</v>
      </c>
      <c r="D4037" t="s">
        <v>71</v>
      </c>
      <c r="E4037" s="27" t="s">
        <v>2558</v>
      </c>
      <c r="F4037" s="28" t="s">
        <v>96</v>
      </c>
      <c r="G4037" s="29">
        <v>4</v>
      </c>
      <c r="H4037" s="28">
        <v>0.0035000000000000001</v>
      </c>
      <c r="I4037" s="30">
        <f>ROUND(G4037*H4037,P4)</f>
        <v>0</v>
      </c>
      <c r="L4037" s="31">
        <v>0</v>
      </c>
      <c r="M4037" s="24">
        <f>ROUND(G4037*L4037,P4)</f>
        <v>0</v>
      </c>
      <c r="N4037" s="25" t="s">
        <v>2221</v>
      </c>
      <c r="O4037" s="32">
        <f>M4037*AA4037</f>
        <v>0</v>
      </c>
      <c r="P4037" s="1">
        <v>3</v>
      </c>
      <c r="AA4037" s="1">
        <f>IF(P4037=1,$O$3,IF(P4037=2,$O$4,$O$5))</f>
        <v>0</v>
      </c>
    </row>
    <row r="4038">
      <c r="A4038" s="1" t="s">
        <v>75</v>
      </c>
      <c r="E4038" s="27" t="s">
        <v>2558</v>
      </c>
    </row>
    <row r="4039">
      <c r="A4039" s="1" t="s">
        <v>76</v>
      </c>
    </row>
    <row r="4040">
      <c r="A4040" s="1" t="s">
        <v>78</v>
      </c>
      <c r="E4040" s="27" t="s">
        <v>71</v>
      </c>
    </row>
    <row r="4041">
      <c r="A4041" s="1" t="s">
        <v>69</v>
      </c>
      <c r="B4041" s="1">
        <v>20</v>
      </c>
      <c r="C4041" s="26" t="s">
        <v>2559</v>
      </c>
      <c r="D4041" t="s">
        <v>71</v>
      </c>
      <c r="E4041" s="27" t="s">
        <v>2560</v>
      </c>
      <c r="F4041" s="28" t="s">
        <v>96</v>
      </c>
      <c r="G4041" s="29">
        <v>2</v>
      </c>
      <c r="H4041" s="28">
        <v>0.0040000000000000001</v>
      </c>
      <c r="I4041" s="30">
        <f>ROUND(G4041*H4041,P4)</f>
        <v>0</v>
      </c>
      <c r="L4041" s="31">
        <v>0</v>
      </c>
      <c r="M4041" s="24">
        <f>ROUND(G4041*L4041,P4)</f>
        <v>0</v>
      </c>
      <c r="N4041" s="25" t="s">
        <v>2221</v>
      </c>
      <c r="O4041" s="32">
        <f>M4041*AA4041</f>
        <v>0</v>
      </c>
      <c r="P4041" s="1">
        <v>3</v>
      </c>
      <c r="AA4041" s="1">
        <f>IF(P4041=1,$O$3,IF(P4041=2,$O$4,$O$5))</f>
        <v>0</v>
      </c>
    </row>
    <row r="4042">
      <c r="A4042" s="1" t="s">
        <v>75</v>
      </c>
      <c r="E4042" s="27" t="s">
        <v>2560</v>
      </c>
    </row>
    <row r="4043">
      <c r="A4043" s="1" t="s">
        <v>76</v>
      </c>
    </row>
    <row r="4044">
      <c r="A4044" s="1" t="s">
        <v>78</v>
      </c>
      <c r="E4044" s="27" t="s">
        <v>71</v>
      </c>
    </row>
    <row r="4045">
      <c r="A4045" s="1" t="s">
        <v>69</v>
      </c>
      <c r="B4045" s="1">
        <v>21</v>
      </c>
      <c r="C4045" s="26" t="s">
        <v>2559</v>
      </c>
      <c r="D4045" t="s">
        <v>67</v>
      </c>
      <c r="E4045" s="27" t="s">
        <v>2560</v>
      </c>
      <c r="F4045" s="28" t="s">
        <v>96</v>
      </c>
      <c r="G4045" s="29">
        <v>1</v>
      </c>
      <c r="H4045" s="28">
        <v>0.0040000000000000001</v>
      </c>
      <c r="I4045" s="30">
        <f>ROUND(G4045*H4045,P4)</f>
        <v>0</v>
      </c>
      <c r="L4045" s="31">
        <v>0</v>
      </c>
      <c r="M4045" s="24">
        <f>ROUND(G4045*L4045,P4)</f>
        <v>0</v>
      </c>
      <c r="N4045" s="25" t="s">
        <v>2221</v>
      </c>
      <c r="O4045" s="32">
        <f>M4045*AA4045</f>
        <v>0</v>
      </c>
      <c r="P4045" s="1">
        <v>3</v>
      </c>
      <c r="AA4045" s="1">
        <f>IF(P4045=1,$O$3,IF(P4045=2,$O$4,$O$5))</f>
        <v>0</v>
      </c>
    </row>
    <row r="4046">
      <c r="A4046" s="1" t="s">
        <v>75</v>
      </c>
      <c r="E4046" s="27" t="s">
        <v>2560</v>
      </c>
    </row>
    <row r="4047">
      <c r="A4047" s="1" t="s">
        <v>76</v>
      </c>
    </row>
    <row r="4048">
      <c r="A4048" s="1" t="s">
        <v>78</v>
      </c>
      <c r="E4048" s="27" t="s">
        <v>71</v>
      </c>
    </row>
    <row r="4049">
      <c r="A4049" s="1" t="s">
        <v>69</v>
      </c>
      <c r="B4049" s="1">
        <v>22</v>
      </c>
      <c r="C4049" s="26" t="s">
        <v>2561</v>
      </c>
      <c r="D4049" t="s">
        <v>71</v>
      </c>
      <c r="E4049" s="27" t="s">
        <v>2562</v>
      </c>
      <c r="F4049" s="28" t="s">
        <v>96</v>
      </c>
      <c r="G4049" s="29">
        <v>1</v>
      </c>
      <c r="H4049" s="28">
        <v>0.0044999999999999997</v>
      </c>
      <c r="I4049" s="30">
        <f>ROUND(G4049*H4049,P4)</f>
        <v>0</v>
      </c>
      <c r="L4049" s="31">
        <v>0</v>
      </c>
      <c r="M4049" s="24">
        <f>ROUND(G4049*L4049,P4)</f>
        <v>0</v>
      </c>
      <c r="N4049" s="25" t="s">
        <v>2221</v>
      </c>
      <c r="O4049" s="32">
        <f>M4049*AA4049</f>
        <v>0</v>
      </c>
      <c r="P4049" s="1">
        <v>3</v>
      </c>
      <c r="AA4049" s="1">
        <f>IF(P4049=1,$O$3,IF(P4049=2,$O$4,$O$5))</f>
        <v>0</v>
      </c>
    </row>
    <row r="4050">
      <c r="A4050" s="1" t="s">
        <v>75</v>
      </c>
      <c r="E4050" s="27" t="s">
        <v>2562</v>
      </c>
    </row>
    <row r="4051">
      <c r="A4051" s="1" t="s">
        <v>76</v>
      </c>
    </row>
    <row r="4052">
      <c r="A4052" s="1" t="s">
        <v>78</v>
      </c>
      <c r="E4052" s="27" t="s">
        <v>71</v>
      </c>
    </row>
    <row r="4053">
      <c r="A4053" s="1" t="s">
        <v>69</v>
      </c>
      <c r="B4053" s="1">
        <v>23</v>
      </c>
      <c r="C4053" s="26" t="s">
        <v>2563</v>
      </c>
      <c r="D4053" t="s">
        <v>71</v>
      </c>
      <c r="E4053" s="27" t="s">
        <v>2564</v>
      </c>
      <c r="F4053" s="28" t="s">
        <v>96</v>
      </c>
      <c r="G4053" s="29">
        <v>3</v>
      </c>
      <c r="H4053" s="28">
        <v>0.0050000000000000001</v>
      </c>
      <c r="I4053" s="30">
        <f>ROUND(G4053*H4053,P4)</f>
        <v>0</v>
      </c>
      <c r="L4053" s="31">
        <v>0</v>
      </c>
      <c r="M4053" s="24">
        <f>ROUND(G4053*L4053,P4)</f>
        <v>0</v>
      </c>
      <c r="N4053" s="25" t="s">
        <v>2221</v>
      </c>
      <c r="O4053" s="32">
        <f>M4053*AA4053</f>
        <v>0</v>
      </c>
      <c r="P4053" s="1">
        <v>3</v>
      </c>
      <c r="AA4053" s="1">
        <f>IF(P4053=1,$O$3,IF(P4053=2,$O$4,$O$5))</f>
        <v>0</v>
      </c>
    </row>
    <row r="4054">
      <c r="A4054" s="1" t="s">
        <v>75</v>
      </c>
      <c r="E4054" s="27" t="s">
        <v>2564</v>
      </c>
    </row>
    <row r="4055">
      <c r="A4055" s="1" t="s">
        <v>76</v>
      </c>
    </row>
    <row r="4056">
      <c r="A4056" s="1" t="s">
        <v>78</v>
      </c>
      <c r="E4056" s="27" t="s">
        <v>71</v>
      </c>
    </row>
    <row r="4057">
      <c r="A4057" s="1" t="s">
        <v>69</v>
      </c>
      <c r="B4057" s="1">
        <v>24</v>
      </c>
      <c r="C4057" s="26" t="s">
        <v>2462</v>
      </c>
      <c r="D4057" t="s">
        <v>71</v>
      </c>
      <c r="E4057" s="27" t="s">
        <v>2463</v>
      </c>
      <c r="F4057" s="28" t="s">
        <v>96</v>
      </c>
      <c r="G4057" s="29">
        <v>11</v>
      </c>
      <c r="H4057" s="28">
        <v>0.013299999999999999</v>
      </c>
      <c r="I4057" s="30">
        <f>ROUND(G4057*H4057,P4)</f>
        <v>0</v>
      </c>
      <c r="L4057" s="31">
        <v>0</v>
      </c>
      <c r="M4057" s="24">
        <f>ROUND(G4057*L4057,P4)</f>
        <v>0</v>
      </c>
      <c r="N4057" s="25" t="s">
        <v>2221</v>
      </c>
      <c r="O4057" s="32">
        <f>M4057*AA4057</f>
        <v>0</v>
      </c>
      <c r="P4057" s="1">
        <v>3</v>
      </c>
      <c r="AA4057" s="1">
        <f>IF(P4057=1,$O$3,IF(P4057=2,$O$4,$O$5))</f>
        <v>0</v>
      </c>
    </row>
    <row r="4058">
      <c r="A4058" s="1" t="s">
        <v>75</v>
      </c>
      <c r="E4058" s="27" t="s">
        <v>2463</v>
      </c>
    </row>
    <row r="4059">
      <c r="A4059" s="1" t="s">
        <v>76</v>
      </c>
    </row>
    <row r="4060">
      <c r="A4060" s="1" t="s">
        <v>78</v>
      </c>
      <c r="E4060" s="27" t="s">
        <v>71</v>
      </c>
    </row>
    <row r="4061">
      <c r="A4061" s="1" t="s">
        <v>69</v>
      </c>
      <c r="B4061" s="1">
        <v>25</v>
      </c>
      <c r="C4061" s="26" t="s">
        <v>2565</v>
      </c>
      <c r="D4061" t="s">
        <v>71</v>
      </c>
      <c r="E4061" s="27" t="s">
        <v>2566</v>
      </c>
      <c r="F4061" s="28" t="s">
        <v>96</v>
      </c>
      <c r="G4061" s="29">
        <v>4</v>
      </c>
      <c r="H4061" s="28">
        <v>0.029499999999999998</v>
      </c>
      <c r="I4061" s="30">
        <f>ROUND(G4061*H4061,P4)</f>
        <v>0</v>
      </c>
      <c r="L4061" s="31">
        <v>0</v>
      </c>
      <c r="M4061" s="24">
        <f>ROUND(G4061*L4061,P4)</f>
        <v>0</v>
      </c>
      <c r="N4061" s="25" t="s">
        <v>2221</v>
      </c>
      <c r="O4061" s="32">
        <f>M4061*AA4061</f>
        <v>0</v>
      </c>
      <c r="P4061" s="1">
        <v>3</v>
      </c>
      <c r="AA4061" s="1">
        <f>IF(P4061=1,$O$3,IF(P4061=2,$O$4,$O$5))</f>
        <v>0</v>
      </c>
    </row>
    <row r="4062">
      <c r="A4062" s="1" t="s">
        <v>75</v>
      </c>
      <c r="E4062" s="27" t="s">
        <v>2566</v>
      </c>
    </row>
    <row r="4063">
      <c r="A4063" s="1" t="s">
        <v>76</v>
      </c>
    </row>
    <row r="4064">
      <c r="A4064" s="1" t="s">
        <v>78</v>
      </c>
      <c r="E4064" s="27" t="s">
        <v>71</v>
      </c>
    </row>
    <row r="4065">
      <c r="A4065" s="1" t="s">
        <v>69</v>
      </c>
      <c r="B4065" s="1">
        <v>26</v>
      </c>
      <c r="C4065" s="26" t="s">
        <v>2567</v>
      </c>
      <c r="D4065" t="s">
        <v>71</v>
      </c>
      <c r="E4065" s="27" t="s">
        <v>2568</v>
      </c>
      <c r="F4065" s="28" t="s">
        <v>96</v>
      </c>
      <c r="G4065" s="29">
        <v>1</v>
      </c>
      <c r="H4065" s="28">
        <v>0.051999999999999998</v>
      </c>
      <c r="I4065" s="30">
        <f>ROUND(G4065*H4065,P4)</f>
        <v>0</v>
      </c>
      <c r="L4065" s="31">
        <v>0</v>
      </c>
      <c r="M4065" s="24">
        <f>ROUND(G4065*L4065,P4)</f>
        <v>0</v>
      </c>
      <c r="N4065" s="25" t="s">
        <v>2221</v>
      </c>
      <c r="O4065" s="32">
        <f>M4065*AA4065</f>
        <v>0</v>
      </c>
      <c r="P4065" s="1">
        <v>3</v>
      </c>
      <c r="AA4065" s="1">
        <f>IF(P4065=1,$O$3,IF(P4065=2,$O$4,$O$5))</f>
        <v>0</v>
      </c>
    </row>
    <row r="4066">
      <c r="A4066" s="1" t="s">
        <v>75</v>
      </c>
      <c r="E4066" s="27" t="s">
        <v>2568</v>
      </c>
    </row>
    <row r="4067">
      <c r="A4067" s="1" t="s">
        <v>76</v>
      </c>
    </row>
    <row r="4068">
      <c r="A4068" s="1" t="s">
        <v>78</v>
      </c>
      <c r="E4068" s="27" t="s">
        <v>71</v>
      </c>
    </row>
    <row r="4069">
      <c r="A4069" s="1" t="s">
        <v>69</v>
      </c>
      <c r="B4069" s="1">
        <v>27</v>
      </c>
      <c r="C4069" s="26" t="s">
        <v>2569</v>
      </c>
      <c r="D4069" t="s">
        <v>71</v>
      </c>
      <c r="E4069" s="27" t="s">
        <v>2570</v>
      </c>
      <c r="F4069" s="28" t="s">
        <v>96</v>
      </c>
      <c r="G4069" s="29">
        <v>1</v>
      </c>
      <c r="H4069" s="28">
        <v>0.11700000000000001</v>
      </c>
      <c r="I4069" s="30">
        <f>ROUND(G4069*H4069,P4)</f>
        <v>0</v>
      </c>
      <c r="L4069" s="31">
        <v>0</v>
      </c>
      <c r="M4069" s="24">
        <f>ROUND(G4069*L4069,P4)</f>
        <v>0</v>
      </c>
      <c r="N4069" s="25" t="s">
        <v>2221</v>
      </c>
      <c r="O4069" s="32">
        <f>M4069*AA4069</f>
        <v>0</v>
      </c>
      <c r="P4069" s="1">
        <v>3</v>
      </c>
      <c r="AA4069" s="1">
        <f>IF(P4069=1,$O$3,IF(P4069=2,$O$4,$O$5))</f>
        <v>0</v>
      </c>
    </row>
    <row r="4070">
      <c r="A4070" s="1" t="s">
        <v>75</v>
      </c>
      <c r="E4070" s="27" t="s">
        <v>2570</v>
      </c>
    </row>
    <row r="4071">
      <c r="A4071" s="1" t="s">
        <v>76</v>
      </c>
    </row>
    <row r="4072">
      <c r="A4072" s="1" t="s">
        <v>78</v>
      </c>
      <c r="E4072" s="27" t="s">
        <v>71</v>
      </c>
    </row>
    <row r="4073">
      <c r="A4073" s="1" t="s">
        <v>69</v>
      </c>
      <c r="B4073" s="1">
        <v>28</v>
      </c>
      <c r="C4073" s="26" t="s">
        <v>2571</v>
      </c>
      <c r="D4073" t="s">
        <v>71</v>
      </c>
      <c r="E4073" s="27" t="s">
        <v>2572</v>
      </c>
      <c r="F4073" s="28" t="s">
        <v>96</v>
      </c>
      <c r="G4073" s="29">
        <v>2</v>
      </c>
      <c r="H4073" s="28">
        <v>0.074999999999999997</v>
      </c>
      <c r="I4073" s="30">
        <f>ROUND(G4073*H4073,P4)</f>
        <v>0</v>
      </c>
      <c r="L4073" s="31">
        <v>0</v>
      </c>
      <c r="M4073" s="24">
        <f>ROUND(G4073*L4073,P4)</f>
        <v>0</v>
      </c>
      <c r="N4073" s="25" t="s">
        <v>2221</v>
      </c>
      <c r="O4073" s="32">
        <f>M4073*AA4073</f>
        <v>0</v>
      </c>
      <c r="P4073" s="1">
        <v>3</v>
      </c>
      <c r="AA4073" s="1">
        <f>IF(P4073=1,$O$3,IF(P4073=2,$O$4,$O$5))</f>
        <v>0</v>
      </c>
    </row>
    <row r="4074">
      <c r="A4074" s="1" t="s">
        <v>75</v>
      </c>
      <c r="E4074" s="27" t="s">
        <v>2572</v>
      </c>
    </row>
    <row r="4075">
      <c r="A4075" s="1" t="s">
        <v>76</v>
      </c>
    </row>
    <row r="4076">
      <c r="A4076" s="1" t="s">
        <v>78</v>
      </c>
      <c r="E4076" s="27" t="s">
        <v>71</v>
      </c>
    </row>
    <row r="4077">
      <c r="A4077" s="1" t="s">
        <v>69</v>
      </c>
      <c r="B4077" s="1">
        <v>29</v>
      </c>
      <c r="C4077" s="26" t="s">
        <v>2573</v>
      </c>
      <c r="D4077" t="s">
        <v>71</v>
      </c>
      <c r="E4077" s="27" t="s">
        <v>2574</v>
      </c>
      <c r="F4077" s="28" t="s">
        <v>96</v>
      </c>
      <c r="G4077" s="29">
        <v>1</v>
      </c>
      <c r="H4077" s="28">
        <v>0.098000000000000004</v>
      </c>
      <c r="I4077" s="30">
        <f>ROUND(G4077*H4077,P4)</f>
        <v>0</v>
      </c>
      <c r="L4077" s="31">
        <v>0</v>
      </c>
      <c r="M4077" s="24">
        <f>ROUND(G4077*L4077,P4)</f>
        <v>0</v>
      </c>
      <c r="N4077" s="25" t="s">
        <v>2221</v>
      </c>
      <c r="O4077" s="32">
        <f>M4077*AA4077</f>
        <v>0</v>
      </c>
      <c r="P4077" s="1">
        <v>3</v>
      </c>
      <c r="AA4077" s="1">
        <f>IF(P4077=1,$O$3,IF(P4077=2,$O$4,$O$5))</f>
        <v>0</v>
      </c>
    </row>
    <row r="4078">
      <c r="A4078" s="1" t="s">
        <v>75</v>
      </c>
      <c r="E4078" s="27" t="s">
        <v>2574</v>
      </c>
    </row>
    <row r="4079">
      <c r="A4079" s="1" t="s">
        <v>76</v>
      </c>
    </row>
    <row r="4080">
      <c r="A4080" s="1" t="s">
        <v>78</v>
      </c>
      <c r="E4080" s="27" t="s">
        <v>71</v>
      </c>
    </row>
    <row r="4081">
      <c r="A4081" s="1" t="s">
        <v>69</v>
      </c>
      <c r="B4081" s="1">
        <v>30</v>
      </c>
      <c r="C4081" s="26" t="s">
        <v>2575</v>
      </c>
      <c r="D4081" t="s">
        <v>71</v>
      </c>
      <c r="E4081" s="27" t="s">
        <v>2576</v>
      </c>
      <c r="F4081" s="28" t="s">
        <v>85</v>
      </c>
      <c r="G4081" s="29">
        <v>108.06999999999999</v>
      </c>
      <c r="H4081" s="28">
        <v>0.060499999999999998</v>
      </c>
      <c r="I4081" s="30">
        <f>ROUND(G4081*H4081,P4)</f>
        <v>0</v>
      </c>
      <c r="L4081" s="31">
        <v>0</v>
      </c>
      <c r="M4081" s="24">
        <f>ROUND(G4081*L4081,P4)</f>
        <v>0</v>
      </c>
      <c r="N4081" s="25" t="s">
        <v>2221</v>
      </c>
      <c r="O4081" s="32">
        <f>M4081*AA4081</f>
        <v>0</v>
      </c>
      <c r="P4081" s="1">
        <v>3</v>
      </c>
      <c r="AA4081" s="1">
        <f>IF(P4081=1,$O$3,IF(P4081=2,$O$4,$O$5))</f>
        <v>0</v>
      </c>
    </row>
    <row r="4082">
      <c r="A4082" s="1" t="s">
        <v>75</v>
      </c>
      <c r="E4082" s="27" t="s">
        <v>2576</v>
      </c>
    </row>
    <row r="4083">
      <c r="A4083" s="1" t="s">
        <v>76</v>
      </c>
    </row>
    <row r="4084">
      <c r="A4084" s="1" t="s">
        <v>78</v>
      </c>
      <c r="E4084" s="27" t="s">
        <v>71</v>
      </c>
    </row>
    <row r="4085">
      <c r="A4085" s="1" t="s">
        <v>69</v>
      </c>
      <c r="B4085" s="1">
        <v>31</v>
      </c>
      <c r="C4085" s="26" t="s">
        <v>2577</v>
      </c>
      <c r="D4085" t="s">
        <v>71</v>
      </c>
      <c r="E4085" s="27" t="s">
        <v>2578</v>
      </c>
      <c r="F4085" s="28" t="s">
        <v>96</v>
      </c>
      <c r="G4085" s="29">
        <v>4</v>
      </c>
      <c r="H4085" s="28">
        <v>0.014200000000000001</v>
      </c>
      <c r="I4085" s="30">
        <f>ROUND(G4085*H4085,P4)</f>
        <v>0</v>
      </c>
      <c r="L4085" s="31">
        <v>0</v>
      </c>
      <c r="M4085" s="24">
        <f>ROUND(G4085*L4085,P4)</f>
        <v>0</v>
      </c>
      <c r="N4085" s="25" t="s">
        <v>2221</v>
      </c>
      <c r="O4085" s="32">
        <f>M4085*AA4085</f>
        <v>0</v>
      </c>
      <c r="P4085" s="1">
        <v>3</v>
      </c>
      <c r="AA4085" s="1">
        <f>IF(P4085=1,$O$3,IF(P4085=2,$O$4,$O$5))</f>
        <v>0</v>
      </c>
    </row>
    <row r="4086">
      <c r="A4086" s="1" t="s">
        <v>75</v>
      </c>
      <c r="E4086" s="27" t="s">
        <v>2578</v>
      </c>
    </row>
    <row r="4087">
      <c r="A4087" s="1" t="s">
        <v>76</v>
      </c>
    </row>
    <row r="4088">
      <c r="A4088" s="1" t="s">
        <v>78</v>
      </c>
      <c r="E4088" s="27" t="s">
        <v>71</v>
      </c>
    </row>
    <row r="4089">
      <c r="A4089" s="1" t="s">
        <v>69</v>
      </c>
      <c r="B4089" s="1">
        <v>32</v>
      </c>
      <c r="C4089" s="26" t="s">
        <v>2579</v>
      </c>
      <c r="D4089" t="s">
        <v>71</v>
      </c>
      <c r="E4089" s="27" t="s">
        <v>2580</v>
      </c>
      <c r="F4089" s="28" t="s">
        <v>96</v>
      </c>
      <c r="G4089" s="29">
        <v>1</v>
      </c>
      <c r="H4089" s="28">
        <v>0.035999999999999997</v>
      </c>
      <c r="I4089" s="30">
        <f>ROUND(G4089*H4089,P4)</f>
        <v>0</v>
      </c>
      <c r="L4089" s="31">
        <v>0</v>
      </c>
      <c r="M4089" s="24">
        <f>ROUND(G4089*L4089,P4)</f>
        <v>0</v>
      </c>
      <c r="N4089" s="25" t="s">
        <v>2221</v>
      </c>
      <c r="O4089" s="32">
        <f>M4089*AA4089</f>
        <v>0</v>
      </c>
      <c r="P4089" s="1">
        <v>3</v>
      </c>
      <c r="AA4089" s="1">
        <f>IF(P4089=1,$O$3,IF(P4089=2,$O$4,$O$5))</f>
        <v>0</v>
      </c>
    </row>
    <row r="4090">
      <c r="A4090" s="1" t="s">
        <v>75</v>
      </c>
      <c r="E4090" s="27" t="s">
        <v>2580</v>
      </c>
    </row>
    <row r="4091">
      <c r="A4091" s="1" t="s">
        <v>76</v>
      </c>
    </row>
    <row r="4092">
      <c r="A4092" s="1" t="s">
        <v>78</v>
      </c>
      <c r="E4092" s="27" t="s">
        <v>71</v>
      </c>
    </row>
    <row r="4093">
      <c r="A4093" s="1" t="s">
        <v>69</v>
      </c>
      <c r="B4093" s="1">
        <v>33</v>
      </c>
      <c r="C4093" s="26" t="s">
        <v>2581</v>
      </c>
      <c r="D4093" t="s">
        <v>71</v>
      </c>
      <c r="E4093" s="27" t="s">
        <v>2582</v>
      </c>
      <c r="F4093" s="28" t="s">
        <v>96</v>
      </c>
      <c r="G4093" s="29">
        <v>2</v>
      </c>
      <c r="H4093" s="28">
        <v>0.038800000000000001</v>
      </c>
      <c r="I4093" s="30">
        <f>ROUND(G4093*H4093,P4)</f>
        <v>0</v>
      </c>
      <c r="L4093" s="31">
        <v>0</v>
      </c>
      <c r="M4093" s="24">
        <f>ROUND(G4093*L4093,P4)</f>
        <v>0</v>
      </c>
      <c r="N4093" s="25" t="s">
        <v>2221</v>
      </c>
      <c r="O4093" s="32">
        <f>M4093*AA4093</f>
        <v>0</v>
      </c>
      <c r="P4093" s="1">
        <v>3</v>
      </c>
      <c r="AA4093" s="1">
        <f>IF(P4093=1,$O$3,IF(P4093=2,$O$4,$O$5))</f>
        <v>0</v>
      </c>
    </row>
    <row r="4094">
      <c r="A4094" s="1" t="s">
        <v>75</v>
      </c>
      <c r="E4094" s="27" t="s">
        <v>2582</v>
      </c>
    </row>
    <row r="4095">
      <c r="A4095" s="1" t="s">
        <v>76</v>
      </c>
    </row>
    <row r="4096">
      <c r="A4096" s="1" t="s">
        <v>78</v>
      </c>
      <c r="E4096" s="27" t="s">
        <v>71</v>
      </c>
    </row>
    <row r="4097">
      <c r="A4097" s="1" t="s">
        <v>69</v>
      </c>
      <c r="B4097" s="1">
        <v>34</v>
      </c>
      <c r="C4097" s="26" t="s">
        <v>2583</v>
      </c>
      <c r="D4097" t="s">
        <v>71</v>
      </c>
      <c r="E4097" s="27" t="s">
        <v>2584</v>
      </c>
      <c r="F4097" s="28" t="s">
        <v>96</v>
      </c>
      <c r="G4097" s="29">
        <v>1</v>
      </c>
      <c r="H4097" s="28">
        <v>0.010800000000000001</v>
      </c>
      <c r="I4097" s="30">
        <f>ROUND(G4097*H4097,P4)</f>
        <v>0</v>
      </c>
      <c r="L4097" s="31">
        <v>0</v>
      </c>
      <c r="M4097" s="24">
        <f>ROUND(G4097*L4097,P4)</f>
        <v>0</v>
      </c>
      <c r="N4097" s="25" t="s">
        <v>2221</v>
      </c>
      <c r="O4097" s="32">
        <f>M4097*AA4097</f>
        <v>0</v>
      </c>
      <c r="P4097" s="1">
        <v>3</v>
      </c>
      <c r="AA4097" s="1">
        <f>IF(P4097=1,$O$3,IF(P4097=2,$O$4,$O$5))</f>
        <v>0</v>
      </c>
    </row>
    <row r="4098">
      <c r="A4098" s="1" t="s">
        <v>75</v>
      </c>
      <c r="E4098" s="27" t="s">
        <v>2584</v>
      </c>
    </row>
    <row r="4099">
      <c r="A4099" s="1" t="s">
        <v>76</v>
      </c>
    </row>
    <row r="4100">
      <c r="A4100" s="1" t="s">
        <v>78</v>
      </c>
      <c r="E4100" s="27" t="s">
        <v>71</v>
      </c>
    </row>
    <row r="4101">
      <c r="A4101" s="1" t="s">
        <v>69</v>
      </c>
      <c r="B4101" s="1">
        <v>35</v>
      </c>
      <c r="C4101" s="26" t="s">
        <v>2585</v>
      </c>
      <c r="D4101" t="s">
        <v>71</v>
      </c>
      <c r="E4101" s="27" t="s">
        <v>2586</v>
      </c>
      <c r="F4101" s="28" t="s">
        <v>96</v>
      </c>
      <c r="G4101" s="29">
        <v>2</v>
      </c>
      <c r="H4101" s="28">
        <v>0.024400000000000002</v>
      </c>
      <c r="I4101" s="30">
        <f>ROUND(G4101*H4101,P4)</f>
        <v>0</v>
      </c>
      <c r="L4101" s="31">
        <v>0</v>
      </c>
      <c r="M4101" s="24">
        <f>ROUND(G4101*L4101,P4)</f>
        <v>0</v>
      </c>
      <c r="N4101" s="25" t="s">
        <v>2221</v>
      </c>
      <c r="O4101" s="32">
        <f>M4101*AA4101</f>
        <v>0</v>
      </c>
      <c r="P4101" s="1">
        <v>3</v>
      </c>
      <c r="AA4101" s="1">
        <f>IF(P4101=1,$O$3,IF(P4101=2,$O$4,$O$5))</f>
        <v>0</v>
      </c>
    </row>
    <row r="4102">
      <c r="A4102" s="1" t="s">
        <v>75</v>
      </c>
      <c r="E4102" s="27" t="s">
        <v>2586</v>
      </c>
    </row>
    <row r="4103">
      <c r="A4103" s="1" t="s">
        <v>76</v>
      </c>
    </row>
    <row r="4104">
      <c r="A4104" s="1" t="s">
        <v>78</v>
      </c>
      <c r="E4104" s="27" t="s">
        <v>71</v>
      </c>
    </row>
    <row r="4105" ht="25.5">
      <c r="A4105" s="1" t="s">
        <v>69</v>
      </c>
      <c r="B4105" s="1">
        <v>36</v>
      </c>
      <c r="C4105" s="26" t="s">
        <v>2587</v>
      </c>
      <c r="D4105" t="s">
        <v>71</v>
      </c>
      <c r="E4105" s="27" t="s">
        <v>2588</v>
      </c>
      <c r="F4105" s="28" t="s">
        <v>96</v>
      </c>
      <c r="G4105" s="29">
        <v>3</v>
      </c>
      <c r="H4105" s="28">
        <v>0.018599999999999998</v>
      </c>
      <c r="I4105" s="30">
        <f>ROUND(G4105*H4105,P4)</f>
        <v>0</v>
      </c>
      <c r="L4105" s="31">
        <v>0</v>
      </c>
      <c r="M4105" s="24">
        <f>ROUND(G4105*L4105,P4)</f>
        <v>0</v>
      </c>
      <c r="N4105" s="25" t="s">
        <v>2221</v>
      </c>
      <c r="O4105" s="32">
        <f>M4105*AA4105</f>
        <v>0</v>
      </c>
      <c r="P4105" s="1">
        <v>3</v>
      </c>
      <c r="AA4105" s="1">
        <f>IF(P4105=1,$O$3,IF(P4105=2,$O$4,$O$5))</f>
        <v>0</v>
      </c>
    </row>
    <row r="4106" ht="25.5">
      <c r="A4106" s="1" t="s">
        <v>75</v>
      </c>
      <c r="E4106" s="27" t="s">
        <v>2588</v>
      </c>
    </row>
    <row r="4107">
      <c r="A4107" s="1" t="s">
        <v>76</v>
      </c>
    </row>
    <row r="4108">
      <c r="A4108" s="1" t="s">
        <v>78</v>
      </c>
      <c r="E4108" s="27" t="s">
        <v>71</v>
      </c>
    </row>
    <row r="4109" ht="25.5">
      <c r="A4109" s="1" t="s">
        <v>69</v>
      </c>
      <c r="B4109" s="1">
        <v>37</v>
      </c>
      <c r="C4109" s="26" t="s">
        <v>2589</v>
      </c>
      <c r="D4109" t="s">
        <v>71</v>
      </c>
      <c r="E4109" s="27" t="s">
        <v>2590</v>
      </c>
      <c r="F4109" s="28" t="s">
        <v>96</v>
      </c>
      <c r="G4109" s="29">
        <v>2</v>
      </c>
      <c r="H4109" s="28">
        <v>0.042099999999999999</v>
      </c>
      <c r="I4109" s="30">
        <f>ROUND(G4109*H4109,P4)</f>
        <v>0</v>
      </c>
      <c r="L4109" s="31">
        <v>0</v>
      </c>
      <c r="M4109" s="24">
        <f>ROUND(G4109*L4109,P4)</f>
        <v>0</v>
      </c>
      <c r="N4109" s="25" t="s">
        <v>2221</v>
      </c>
      <c r="O4109" s="32">
        <f>M4109*AA4109</f>
        <v>0</v>
      </c>
      <c r="P4109" s="1">
        <v>3</v>
      </c>
      <c r="AA4109" s="1">
        <f>IF(P4109=1,$O$3,IF(P4109=2,$O$4,$O$5))</f>
        <v>0</v>
      </c>
    </row>
    <row r="4110" ht="25.5">
      <c r="A4110" s="1" t="s">
        <v>75</v>
      </c>
      <c r="E4110" s="27" t="s">
        <v>2590</v>
      </c>
    </row>
    <row r="4111">
      <c r="A4111" s="1" t="s">
        <v>76</v>
      </c>
    </row>
    <row r="4112">
      <c r="A4112" s="1" t="s">
        <v>78</v>
      </c>
      <c r="E4112" s="27" t="s">
        <v>71</v>
      </c>
    </row>
    <row r="4113">
      <c r="A4113" s="1" t="s">
        <v>69</v>
      </c>
      <c r="B4113" s="1">
        <v>38</v>
      </c>
      <c r="C4113" s="26" t="s">
        <v>2591</v>
      </c>
      <c r="D4113" t="s">
        <v>71</v>
      </c>
      <c r="E4113" s="27" t="s">
        <v>2592</v>
      </c>
      <c r="F4113" s="28" t="s">
        <v>96</v>
      </c>
      <c r="G4113" s="29">
        <v>4</v>
      </c>
      <c r="H4113" s="28">
        <v>0.012200000000000001</v>
      </c>
      <c r="I4113" s="30">
        <f>ROUND(G4113*H4113,P4)</f>
        <v>0</v>
      </c>
      <c r="L4113" s="31">
        <v>0</v>
      </c>
      <c r="M4113" s="24">
        <f>ROUND(G4113*L4113,P4)</f>
        <v>0</v>
      </c>
      <c r="N4113" s="25" t="s">
        <v>2221</v>
      </c>
      <c r="O4113" s="32">
        <f>M4113*AA4113</f>
        <v>0</v>
      </c>
      <c r="P4113" s="1">
        <v>3</v>
      </c>
      <c r="AA4113" s="1">
        <f>IF(P4113=1,$O$3,IF(P4113=2,$O$4,$O$5))</f>
        <v>0</v>
      </c>
    </row>
    <row r="4114">
      <c r="A4114" s="1" t="s">
        <v>75</v>
      </c>
      <c r="E4114" s="27" t="s">
        <v>2592</v>
      </c>
    </row>
    <row r="4115">
      <c r="A4115" s="1" t="s">
        <v>76</v>
      </c>
    </row>
    <row r="4116">
      <c r="A4116" s="1" t="s">
        <v>78</v>
      </c>
      <c r="E4116" s="27" t="s">
        <v>71</v>
      </c>
    </row>
    <row r="4117">
      <c r="A4117" s="1" t="s">
        <v>69</v>
      </c>
      <c r="B4117" s="1">
        <v>39</v>
      </c>
      <c r="C4117" s="26" t="s">
        <v>2593</v>
      </c>
      <c r="D4117" t="s">
        <v>71</v>
      </c>
      <c r="E4117" s="27" t="s">
        <v>2594</v>
      </c>
      <c r="F4117" s="28" t="s">
        <v>96</v>
      </c>
      <c r="G4117" s="29">
        <v>2</v>
      </c>
      <c r="H4117" s="28">
        <v>0.045999999999999999</v>
      </c>
      <c r="I4117" s="30">
        <f>ROUND(G4117*H4117,P4)</f>
        <v>0</v>
      </c>
      <c r="L4117" s="31">
        <v>0</v>
      </c>
      <c r="M4117" s="24">
        <f>ROUND(G4117*L4117,P4)</f>
        <v>0</v>
      </c>
      <c r="N4117" s="25" t="s">
        <v>2221</v>
      </c>
      <c r="O4117" s="32">
        <f>M4117*AA4117</f>
        <v>0</v>
      </c>
      <c r="P4117" s="1">
        <v>3</v>
      </c>
      <c r="AA4117" s="1">
        <f>IF(P4117=1,$O$3,IF(P4117=2,$O$4,$O$5))</f>
        <v>0</v>
      </c>
    </row>
    <row r="4118">
      <c r="A4118" s="1" t="s">
        <v>75</v>
      </c>
      <c r="E4118" s="27" t="s">
        <v>2594</v>
      </c>
    </row>
    <row r="4119">
      <c r="A4119" s="1" t="s">
        <v>76</v>
      </c>
    </row>
    <row r="4120">
      <c r="A4120" s="1" t="s">
        <v>78</v>
      </c>
      <c r="E4120" s="27" t="s">
        <v>71</v>
      </c>
    </row>
    <row r="4121">
      <c r="A4121" s="1" t="s">
        <v>69</v>
      </c>
      <c r="B4121" s="1">
        <v>40</v>
      </c>
      <c r="C4121" s="26" t="s">
        <v>2595</v>
      </c>
      <c r="D4121" t="s">
        <v>71</v>
      </c>
      <c r="E4121" s="27" t="s">
        <v>2596</v>
      </c>
      <c r="F4121" s="28" t="s">
        <v>96</v>
      </c>
      <c r="G4121" s="29">
        <v>3</v>
      </c>
      <c r="H4121" s="28">
        <v>0.043200000000000002</v>
      </c>
      <c r="I4121" s="30">
        <f>ROUND(G4121*H4121,P4)</f>
        <v>0</v>
      </c>
      <c r="L4121" s="31">
        <v>0</v>
      </c>
      <c r="M4121" s="24">
        <f>ROUND(G4121*L4121,P4)</f>
        <v>0</v>
      </c>
      <c r="N4121" s="25" t="s">
        <v>2221</v>
      </c>
      <c r="O4121" s="32">
        <f>M4121*AA4121</f>
        <v>0</v>
      </c>
      <c r="P4121" s="1">
        <v>3</v>
      </c>
      <c r="AA4121" s="1">
        <f>IF(P4121=1,$O$3,IF(P4121=2,$O$4,$O$5))</f>
        <v>0</v>
      </c>
    </row>
    <row r="4122">
      <c r="A4122" s="1" t="s">
        <v>75</v>
      </c>
      <c r="E4122" s="27" t="s">
        <v>2596</v>
      </c>
    </row>
    <row r="4123">
      <c r="A4123" s="1" t="s">
        <v>76</v>
      </c>
    </row>
    <row r="4124">
      <c r="A4124" s="1" t="s">
        <v>78</v>
      </c>
      <c r="E4124" s="27" t="s">
        <v>71</v>
      </c>
    </row>
    <row r="4125">
      <c r="A4125" s="1" t="s">
        <v>69</v>
      </c>
      <c r="B4125" s="1">
        <v>41</v>
      </c>
      <c r="C4125" s="26" t="s">
        <v>2597</v>
      </c>
      <c r="D4125" t="s">
        <v>71</v>
      </c>
      <c r="E4125" s="27" t="s">
        <v>2598</v>
      </c>
      <c r="F4125" s="28" t="s">
        <v>96</v>
      </c>
      <c r="G4125" s="29">
        <v>2</v>
      </c>
      <c r="H4125" s="28">
        <v>0.0574</v>
      </c>
      <c r="I4125" s="30">
        <f>ROUND(G4125*H4125,P4)</f>
        <v>0</v>
      </c>
      <c r="L4125" s="31">
        <v>0</v>
      </c>
      <c r="M4125" s="24">
        <f>ROUND(G4125*L4125,P4)</f>
        <v>0</v>
      </c>
      <c r="N4125" s="25" t="s">
        <v>2221</v>
      </c>
      <c r="O4125" s="32">
        <f>M4125*AA4125</f>
        <v>0</v>
      </c>
      <c r="P4125" s="1">
        <v>3</v>
      </c>
      <c r="AA4125" s="1">
        <f>IF(P4125=1,$O$3,IF(P4125=2,$O$4,$O$5))</f>
        <v>0</v>
      </c>
    </row>
    <row r="4126">
      <c r="A4126" s="1" t="s">
        <v>75</v>
      </c>
      <c r="E4126" s="27" t="s">
        <v>2598</v>
      </c>
    </row>
    <row r="4127">
      <c r="A4127" s="1" t="s">
        <v>76</v>
      </c>
    </row>
    <row r="4128">
      <c r="A4128" s="1" t="s">
        <v>78</v>
      </c>
      <c r="E4128" s="27" t="s">
        <v>71</v>
      </c>
    </row>
    <row r="4129">
      <c r="A4129" s="1" t="s">
        <v>69</v>
      </c>
      <c r="B4129" s="1">
        <v>42</v>
      </c>
      <c r="C4129" s="26" t="s">
        <v>2599</v>
      </c>
      <c r="D4129" t="s">
        <v>71</v>
      </c>
      <c r="E4129" s="27" t="s">
        <v>2600</v>
      </c>
      <c r="F4129" s="28" t="s">
        <v>96</v>
      </c>
      <c r="G4129" s="29">
        <v>1</v>
      </c>
      <c r="H4129" s="28">
        <v>0.058099999999999999</v>
      </c>
      <c r="I4129" s="30">
        <f>ROUND(G4129*H4129,P4)</f>
        <v>0</v>
      </c>
      <c r="L4129" s="31">
        <v>0</v>
      </c>
      <c r="M4129" s="24">
        <f>ROUND(G4129*L4129,P4)</f>
        <v>0</v>
      </c>
      <c r="N4129" s="25" t="s">
        <v>2221</v>
      </c>
      <c r="O4129" s="32">
        <f>M4129*AA4129</f>
        <v>0</v>
      </c>
      <c r="P4129" s="1">
        <v>3</v>
      </c>
      <c r="AA4129" s="1">
        <f>IF(P4129=1,$O$3,IF(P4129=2,$O$4,$O$5))</f>
        <v>0</v>
      </c>
    </row>
    <row r="4130">
      <c r="A4130" s="1" t="s">
        <v>75</v>
      </c>
      <c r="E4130" s="27" t="s">
        <v>2600</v>
      </c>
    </row>
    <row r="4131">
      <c r="A4131" s="1" t="s">
        <v>76</v>
      </c>
    </row>
    <row r="4132">
      <c r="A4132" s="1" t="s">
        <v>78</v>
      </c>
      <c r="E4132" s="27" t="s">
        <v>71</v>
      </c>
    </row>
    <row r="4133">
      <c r="A4133" s="1" t="s">
        <v>69</v>
      </c>
      <c r="B4133" s="1">
        <v>43</v>
      </c>
      <c r="C4133" s="26" t="s">
        <v>2601</v>
      </c>
      <c r="D4133" t="s">
        <v>71</v>
      </c>
      <c r="E4133" s="27" t="s">
        <v>2602</v>
      </c>
      <c r="F4133" s="28" t="s">
        <v>96</v>
      </c>
      <c r="G4133" s="29">
        <v>2</v>
      </c>
      <c r="H4133" s="28">
        <v>0.0088999999999999999</v>
      </c>
      <c r="I4133" s="30">
        <f>ROUND(G4133*H4133,P4)</f>
        <v>0</v>
      </c>
      <c r="L4133" s="31">
        <v>0</v>
      </c>
      <c r="M4133" s="24">
        <f>ROUND(G4133*L4133,P4)</f>
        <v>0</v>
      </c>
      <c r="N4133" s="25" t="s">
        <v>2221</v>
      </c>
      <c r="O4133" s="32">
        <f>M4133*AA4133</f>
        <v>0</v>
      </c>
      <c r="P4133" s="1">
        <v>3</v>
      </c>
      <c r="AA4133" s="1">
        <f>IF(P4133=1,$O$3,IF(P4133=2,$O$4,$O$5))</f>
        <v>0</v>
      </c>
    </row>
    <row r="4134">
      <c r="A4134" s="1" t="s">
        <v>75</v>
      </c>
      <c r="E4134" s="27" t="s">
        <v>2602</v>
      </c>
    </row>
    <row r="4135">
      <c r="A4135" s="1" t="s">
        <v>76</v>
      </c>
    </row>
    <row r="4136">
      <c r="A4136" s="1" t="s">
        <v>78</v>
      </c>
      <c r="E4136" s="27" t="s">
        <v>71</v>
      </c>
    </row>
    <row r="4137">
      <c r="A4137" s="1" t="s">
        <v>69</v>
      </c>
      <c r="B4137" s="1">
        <v>44</v>
      </c>
      <c r="C4137" s="26" t="s">
        <v>2603</v>
      </c>
      <c r="D4137" t="s">
        <v>71</v>
      </c>
      <c r="E4137" s="27" t="s">
        <v>2604</v>
      </c>
      <c r="F4137" s="28" t="s">
        <v>96</v>
      </c>
      <c r="G4137" s="29">
        <v>8</v>
      </c>
      <c r="H4137" s="28">
        <v>0.058999999999999997</v>
      </c>
      <c r="I4137" s="30">
        <f>ROUND(G4137*H4137,P4)</f>
        <v>0</v>
      </c>
      <c r="L4137" s="31">
        <v>0</v>
      </c>
      <c r="M4137" s="24">
        <f>ROUND(G4137*L4137,P4)</f>
        <v>0</v>
      </c>
      <c r="N4137" s="25" t="s">
        <v>2221</v>
      </c>
      <c r="O4137" s="32">
        <f>M4137*AA4137</f>
        <v>0</v>
      </c>
      <c r="P4137" s="1">
        <v>3</v>
      </c>
      <c r="AA4137" s="1">
        <f>IF(P4137=1,$O$3,IF(P4137=2,$O$4,$O$5))</f>
        <v>0</v>
      </c>
    </row>
    <row r="4138">
      <c r="A4138" s="1" t="s">
        <v>75</v>
      </c>
      <c r="E4138" s="27" t="s">
        <v>2604</v>
      </c>
    </row>
    <row r="4139">
      <c r="A4139" s="1" t="s">
        <v>76</v>
      </c>
    </row>
    <row r="4140">
      <c r="A4140" s="1" t="s">
        <v>78</v>
      </c>
      <c r="E4140" s="27" t="s">
        <v>71</v>
      </c>
    </row>
    <row r="4141">
      <c r="A4141" s="1" t="s">
        <v>69</v>
      </c>
      <c r="B4141" s="1">
        <v>45</v>
      </c>
      <c r="C4141" s="26" t="s">
        <v>2605</v>
      </c>
      <c r="D4141" t="s">
        <v>71</v>
      </c>
      <c r="E4141" s="27" t="s">
        <v>2606</v>
      </c>
      <c r="F4141" s="28" t="s">
        <v>96</v>
      </c>
      <c r="G4141" s="29">
        <v>4</v>
      </c>
      <c r="H4141" s="28">
        <v>0.0112</v>
      </c>
      <c r="I4141" s="30">
        <f>ROUND(G4141*H4141,P4)</f>
        <v>0</v>
      </c>
      <c r="L4141" s="31">
        <v>0</v>
      </c>
      <c r="M4141" s="24">
        <f>ROUND(G4141*L4141,P4)</f>
        <v>0</v>
      </c>
      <c r="N4141" s="25" t="s">
        <v>2221</v>
      </c>
      <c r="O4141" s="32">
        <f>M4141*AA4141</f>
        <v>0</v>
      </c>
      <c r="P4141" s="1">
        <v>3</v>
      </c>
      <c r="AA4141" s="1">
        <f>IF(P4141=1,$O$3,IF(P4141=2,$O$4,$O$5))</f>
        <v>0</v>
      </c>
    </row>
    <row r="4142">
      <c r="A4142" s="1" t="s">
        <v>75</v>
      </c>
      <c r="E4142" s="27" t="s">
        <v>2606</v>
      </c>
    </row>
    <row r="4143">
      <c r="A4143" s="1" t="s">
        <v>76</v>
      </c>
    </row>
    <row r="4144">
      <c r="A4144" s="1" t="s">
        <v>78</v>
      </c>
      <c r="E4144" s="27" t="s">
        <v>71</v>
      </c>
    </row>
    <row r="4145" ht="25.5">
      <c r="A4145" s="1" t="s">
        <v>69</v>
      </c>
      <c r="B4145" s="1">
        <v>46</v>
      </c>
      <c r="C4145" s="26" t="s">
        <v>2607</v>
      </c>
      <c r="D4145" t="s">
        <v>71</v>
      </c>
      <c r="E4145" s="27" t="s">
        <v>2608</v>
      </c>
      <c r="F4145" s="28" t="s">
        <v>85</v>
      </c>
      <c r="G4145" s="29">
        <v>178.5</v>
      </c>
      <c r="H4145" s="28">
        <v>0</v>
      </c>
      <c r="I4145" s="30">
        <f>ROUND(G4145*H4145,P4)</f>
        <v>0</v>
      </c>
      <c r="L4145" s="31">
        <v>0</v>
      </c>
      <c r="M4145" s="24">
        <f>ROUND(G4145*L4145,P4)</f>
        <v>0</v>
      </c>
      <c r="N4145" s="25" t="s">
        <v>2221</v>
      </c>
      <c r="O4145" s="32">
        <f>M4145*AA4145</f>
        <v>0</v>
      </c>
      <c r="P4145" s="1">
        <v>3</v>
      </c>
      <c r="AA4145" s="1">
        <f>IF(P4145=1,$O$3,IF(P4145=2,$O$4,$O$5))</f>
        <v>0</v>
      </c>
    </row>
    <row r="4146" ht="25.5">
      <c r="A4146" s="1" t="s">
        <v>75</v>
      </c>
      <c r="E4146" s="27" t="s">
        <v>2608</v>
      </c>
    </row>
    <row r="4147">
      <c r="A4147" s="1" t="s">
        <v>76</v>
      </c>
    </row>
    <row r="4148">
      <c r="A4148" s="1" t="s">
        <v>78</v>
      </c>
      <c r="E4148" s="27" t="s">
        <v>71</v>
      </c>
    </row>
    <row r="4149" ht="25.5">
      <c r="A4149" s="1" t="s">
        <v>69</v>
      </c>
      <c r="B4149" s="1">
        <v>47</v>
      </c>
      <c r="C4149" s="26" t="s">
        <v>2609</v>
      </c>
      <c r="D4149" t="s">
        <v>71</v>
      </c>
      <c r="E4149" s="27" t="s">
        <v>2610</v>
      </c>
      <c r="F4149" s="28" t="s">
        <v>85</v>
      </c>
      <c r="G4149" s="29">
        <v>107</v>
      </c>
      <c r="H4149" s="28">
        <v>0</v>
      </c>
      <c r="I4149" s="30">
        <f>ROUND(G4149*H4149,P4)</f>
        <v>0</v>
      </c>
      <c r="L4149" s="31">
        <v>0</v>
      </c>
      <c r="M4149" s="24">
        <f>ROUND(G4149*L4149,P4)</f>
        <v>0</v>
      </c>
      <c r="N4149" s="25" t="s">
        <v>2221</v>
      </c>
      <c r="O4149" s="32">
        <f>M4149*AA4149</f>
        <v>0</v>
      </c>
      <c r="P4149" s="1">
        <v>3</v>
      </c>
      <c r="AA4149" s="1">
        <f>IF(P4149=1,$O$3,IF(P4149=2,$O$4,$O$5))</f>
        <v>0</v>
      </c>
    </row>
    <row r="4150" ht="25.5">
      <c r="A4150" s="1" t="s">
        <v>75</v>
      </c>
      <c r="E4150" s="27" t="s">
        <v>2610</v>
      </c>
    </row>
    <row r="4151" ht="38.25">
      <c r="A4151" s="1" t="s">
        <v>76</v>
      </c>
      <c r="E4151" s="33" t="s">
        <v>2611</v>
      </c>
    </row>
    <row r="4152">
      <c r="A4152" s="1" t="s">
        <v>78</v>
      </c>
      <c r="E4152" s="27" t="s">
        <v>71</v>
      </c>
    </row>
    <row r="4153" ht="25.5">
      <c r="A4153" s="1" t="s">
        <v>69</v>
      </c>
      <c r="B4153" s="1">
        <v>48</v>
      </c>
      <c r="C4153" s="26" t="s">
        <v>2612</v>
      </c>
      <c r="D4153" t="s">
        <v>71</v>
      </c>
      <c r="E4153" s="27" t="s">
        <v>2613</v>
      </c>
      <c r="F4153" s="28" t="s">
        <v>96</v>
      </c>
      <c r="G4153" s="29">
        <v>12</v>
      </c>
      <c r="H4153" s="28">
        <v>0.00167</v>
      </c>
      <c r="I4153" s="30">
        <f>ROUND(G4153*H4153,P4)</f>
        <v>0</v>
      </c>
      <c r="L4153" s="31">
        <v>0</v>
      </c>
      <c r="M4153" s="24">
        <f>ROUND(G4153*L4153,P4)</f>
        <v>0</v>
      </c>
      <c r="N4153" s="25" t="s">
        <v>2221</v>
      </c>
      <c r="O4153" s="32">
        <f>M4153*AA4153</f>
        <v>0</v>
      </c>
      <c r="P4153" s="1">
        <v>3</v>
      </c>
      <c r="AA4153" s="1">
        <f>IF(P4153=1,$O$3,IF(P4153=2,$O$4,$O$5))</f>
        <v>0</v>
      </c>
    </row>
    <row r="4154" ht="25.5">
      <c r="A4154" s="1" t="s">
        <v>75</v>
      </c>
      <c r="E4154" s="27" t="s">
        <v>2613</v>
      </c>
    </row>
    <row r="4155">
      <c r="A4155" s="1" t="s">
        <v>76</v>
      </c>
    </row>
    <row r="4156">
      <c r="A4156" s="1" t="s">
        <v>78</v>
      </c>
      <c r="E4156" s="27" t="s">
        <v>71</v>
      </c>
    </row>
    <row r="4157" ht="25.5">
      <c r="A4157" s="1" t="s">
        <v>69</v>
      </c>
      <c r="B4157" s="1">
        <v>49</v>
      </c>
      <c r="C4157" s="26" t="s">
        <v>2614</v>
      </c>
      <c r="D4157" t="s">
        <v>71</v>
      </c>
      <c r="E4157" s="27" t="s">
        <v>2615</v>
      </c>
      <c r="F4157" s="28" t="s">
        <v>96</v>
      </c>
      <c r="G4157" s="29">
        <v>3</v>
      </c>
      <c r="H4157" s="28">
        <v>0</v>
      </c>
      <c r="I4157" s="30">
        <f>ROUND(G4157*H4157,P4)</f>
        <v>0</v>
      </c>
      <c r="L4157" s="31">
        <v>0</v>
      </c>
      <c r="M4157" s="24">
        <f>ROUND(G4157*L4157,P4)</f>
        <v>0</v>
      </c>
      <c r="N4157" s="25" t="s">
        <v>2221</v>
      </c>
      <c r="O4157" s="32">
        <f>M4157*AA4157</f>
        <v>0</v>
      </c>
      <c r="P4157" s="1">
        <v>3</v>
      </c>
      <c r="AA4157" s="1">
        <f>IF(P4157=1,$O$3,IF(P4157=2,$O$4,$O$5))</f>
        <v>0</v>
      </c>
    </row>
    <row r="4158" ht="25.5">
      <c r="A4158" s="1" t="s">
        <v>75</v>
      </c>
      <c r="E4158" s="27" t="s">
        <v>2616</v>
      </c>
    </row>
    <row r="4159">
      <c r="A4159" s="1" t="s">
        <v>76</v>
      </c>
    </row>
    <row r="4160">
      <c r="A4160" s="1" t="s">
        <v>78</v>
      </c>
      <c r="E4160" s="27" t="s">
        <v>71</v>
      </c>
    </row>
    <row r="4161" ht="25.5">
      <c r="A4161" s="1" t="s">
        <v>69</v>
      </c>
      <c r="B4161" s="1">
        <v>50</v>
      </c>
      <c r="C4161" s="26" t="s">
        <v>2617</v>
      </c>
      <c r="D4161" t="s">
        <v>71</v>
      </c>
      <c r="E4161" s="27" t="s">
        <v>2615</v>
      </c>
      <c r="F4161" s="28" t="s">
        <v>96</v>
      </c>
      <c r="G4161" s="29">
        <v>2</v>
      </c>
      <c r="H4161" s="28">
        <v>0</v>
      </c>
      <c r="I4161" s="30">
        <f>ROUND(G4161*H4161,P4)</f>
        <v>0</v>
      </c>
      <c r="L4161" s="31">
        <v>0</v>
      </c>
      <c r="M4161" s="24">
        <f>ROUND(G4161*L4161,P4)</f>
        <v>0</v>
      </c>
      <c r="N4161" s="25" t="s">
        <v>2221</v>
      </c>
      <c r="O4161" s="32">
        <f>M4161*AA4161</f>
        <v>0</v>
      </c>
      <c r="P4161" s="1">
        <v>3</v>
      </c>
      <c r="AA4161" s="1">
        <f>IF(P4161=1,$O$3,IF(P4161=2,$O$4,$O$5))</f>
        <v>0</v>
      </c>
    </row>
    <row r="4162" ht="25.5">
      <c r="A4162" s="1" t="s">
        <v>75</v>
      </c>
      <c r="E4162" s="27" t="s">
        <v>2618</v>
      </c>
    </row>
    <row r="4163">
      <c r="A4163" s="1" t="s">
        <v>76</v>
      </c>
    </row>
    <row r="4164">
      <c r="A4164" s="1" t="s">
        <v>78</v>
      </c>
      <c r="E4164" s="27" t="s">
        <v>71</v>
      </c>
    </row>
    <row r="4165" ht="25.5">
      <c r="A4165" s="1" t="s">
        <v>69</v>
      </c>
      <c r="B4165" s="1">
        <v>51</v>
      </c>
      <c r="C4165" s="26" t="s">
        <v>2619</v>
      </c>
      <c r="D4165" t="s">
        <v>71</v>
      </c>
      <c r="E4165" s="27" t="s">
        <v>2620</v>
      </c>
      <c r="F4165" s="28" t="s">
        <v>96</v>
      </c>
      <c r="G4165" s="29">
        <v>6</v>
      </c>
      <c r="H4165" s="28">
        <v>0.0028700000000000002</v>
      </c>
      <c r="I4165" s="30">
        <f>ROUND(G4165*H4165,P4)</f>
        <v>0</v>
      </c>
      <c r="L4165" s="31">
        <v>0</v>
      </c>
      <c r="M4165" s="24">
        <f>ROUND(G4165*L4165,P4)</f>
        <v>0</v>
      </c>
      <c r="N4165" s="25" t="s">
        <v>2221</v>
      </c>
      <c r="O4165" s="32">
        <f>M4165*AA4165</f>
        <v>0</v>
      </c>
      <c r="P4165" s="1">
        <v>3</v>
      </c>
      <c r="AA4165" s="1">
        <f>IF(P4165=1,$O$3,IF(P4165=2,$O$4,$O$5))</f>
        <v>0</v>
      </c>
    </row>
    <row r="4166" ht="25.5">
      <c r="A4166" s="1" t="s">
        <v>75</v>
      </c>
      <c r="E4166" s="27" t="s">
        <v>2620</v>
      </c>
    </row>
    <row r="4167">
      <c r="A4167" s="1" t="s">
        <v>76</v>
      </c>
    </row>
    <row r="4168">
      <c r="A4168" s="1" t="s">
        <v>78</v>
      </c>
      <c r="E4168" s="27" t="s">
        <v>71</v>
      </c>
    </row>
    <row r="4169" ht="25.5">
      <c r="A4169" s="1" t="s">
        <v>69</v>
      </c>
      <c r="B4169" s="1">
        <v>52</v>
      </c>
      <c r="C4169" s="26" t="s">
        <v>2621</v>
      </c>
      <c r="D4169" t="s">
        <v>71</v>
      </c>
      <c r="E4169" s="27" t="s">
        <v>2615</v>
      </c>
      <c r="F4169" s="28" t="s">
        <v>96</v>
      </c>
      <c r="G4169" s="29">
        <v>11</v>
      </c>
      <c r="H4169" s="28">
        <v>0</v>
      </c>
      <c r="I4169" s="30">
        <f>ROUND(G4169*H4169,P4)</f>
        <v>0</v>
      </c>
      <c r="L4169" s="31">
        <v>0</v>
      </c>
      <c r="M4169" s="24">
        <f>ROUND(G4169*L4169,P4)</f>
        <v>0</v>
      </c>
      <c r="N4169" s="25" t="s">
        <v>2221</v>
      </c>
      <c r="O4169" s="32">
        <f>M4169*AA4169</f>
        <v>0</v>
      </c>
      <c r="P4169" s="1">
        <v>3</v>
      </c>
      <c r="AA4169" s="1">
        <f>IF(P4169=1,$O$3,IF(P4169=2,$O$4,$O$5))</f>
        <v>0</v>
      </c>
    </row>
    <row r="4170" ht="25.5">
      <c r="A4170" s="1" t="s">
        <v>75</v>
      </c>
      <c r="E4170" s="27" t="s">
        <v>2622</v>
      </c>
    </row>
    <row r="4171">
      <c r="A4171" s="1" t="s">
        <v>76</v>
      </c>
    </row>
    <row r="4172">
      <c r="A4172" s="1" t="s">
        <v>78</v>
      </c>
      <c r="E4172" s="27" t="s">
        <v>71</v>
      </c>
    </row>
    <row r="4173" ht="25.5">
      <c r="A4173" s="1" t="s">
        <v>69</v>
      </c>
      <c r="B4173" s="1">
        <v>53</v>
      </c>
      <c r="C4173" s="26" t="s">
        <v>2623</v>
      </c>
      <c r="D4173" t="s">
        <v>71</v>
      </c>
      <c r="E4173" s="27" t="s">
        <v>2624</v>
      </c>
      <c r="F4173" s="28" t="s">
        <v>96</v>
      </c>
      <c r="G4173" s="29">
        <v>12</v>
      </c>
      <c r="H4173" s="28">
        <v>0.0054200000000000003</v>
      </c>
      <c r="I4173" s="30">
        <f>ROUND(G4173*H4173,P4)</f>
        <v>0</v>
      </c>
      <c r="L4173" s="31">
        <v>0</v>
      </c>
      <c r="M4173" s="24">
        <f>ROUND(G4173*L4173,P4)</f>
        <v>0</v>
      </c>
      <c r="N4173" s="25" t="s">
        <v>2221</v>
      </c>
      <c r="O4173" s="32">
        <f>M4173*AA4173</f>
        <v>0</v>
      </c>
      <c r="P4173" s="1">
        <v>3</v>
      </c>
      <c r="AA4173" s="1">
        <f>IF(P4173=1,$O$3,IF(P4173=2,$O$4,$O$5))</f>
        <v>0</v>
      </c>
    </row>
    <row r="4174" ht="25.5">
      <c r="A4174" s="1" t="s">
        <v>75</v>
      </c>
      <c r="E4174" s="27" t="s">
        <v>2624</v>
      </c>
    </row>
    <row r="4175">
      <c r="A4175" s="1" t="s">
        <v>76</v>
      </c>
    </row>
    <row r="4176">
      <c r="A4176" s="1" t="s">
        <v>78</v>
      </c>
      <c r="E4176" s="27" t="s">
        <v>71</v>
      </c>
    </row>
    <row r="4177">
      <c r="A4177" s="1" t="s">
        <v>69</v>
      </c>
      <c r="B4177" s="1">
        <v>54</v>
      </c>
      <c r="C4177" s="26" t="s">
        <v>2625</v>
      </c>
      <c r="D4177" t="s">
        <v>71</v>
      </c>
      <c r="E4177" s="27" t="s">
        <v>2626</v>
      </c>
      <c r="F4177" s="28" t="s">
        <v>85</v>
      </c>
      <c r="G4177" s="29">
        <v>30</v>
      </c>
      <c r="H4177" s="28">
        <v>0</v>
      </c>
      <c r="I4177" s="30">
        <f>ROUND(G4177*H4177,P4)</f>
        <v>0</v>
      </c>
      <c r="L4177" s="31">
        <v>0</v>
      </c>
      <c r="M4177" s="24">
        <f>ROUND(G4177*L4177,P4)</f>
        <v>0</v>
      </c>
      <c r="N4177" s="25" t="s">
        <v>2221</v>
      </c>
      <c r="O4177" s="32">
        <f>M4177*AA4177</f>
        <v>0</v>
      </c>
      <c r="P4177" s="1">
        <v>3</v>
      </c>
      <c r="AA4177" s="1">
        <f>IF(P4177=1,$O$3,IF(P4177=2,$O$4,$O$5))</f>
        <v>0</v>
      </c>
    </row>
    <row r="4178">
      <c r="A4178" s="1" t="s">
        <v>75</v>
      </c>
      <c r="E4178" s="27" t="s">
        <v>2626</v>
      </c>
    </row>
    <row r="4179">
      <c r="A4179" s="1" t="s">
        <v>76</v>
      </c>
    </row>
    <row r="4180">
      <c r="A4180" s="1" t="s">
        <v>78</v>
      </c>
      <c r="E4180" s="27" t="s">
        <v>71</v>
      </c>
    </row>
    <row r="4181" ht="25.5">
      <c r="A4181" s="1" t="s">
        <v>69</v>
      </c>
      <c r="B4181" s="1">
        <v>55</v>
      </c>
      <c r="C4181" s="26" t="s">
        <v>2627</v>
      </c>
      <c r="D4181" t="s">
        <v>71</v>
      </c>
      <c r="E4181" s="27" t="s">
        <v>2628</v>
      </c>
      <c r="F4181" s="28" t="s">
        <v>85</v>
      </c>
      <c r="G4181" s="29">
        <v>9</v>
      </c>
      <c r="H4181" s="28">
        <v>0</v>
      </c>
      <c r="I4181" s="30">
        <f>ROUND(G4181*H4181,P4)</f>
        <v>0</v>
      </c>
      <c r="L4181" s="31">
        <v>0</v>
      </c>
      <c r="M4181" s="24">
        <f>ROUND(G4181*L4181,P4)</f>
        <v>0</v>
      </c>
      <c r="N4181" s="25" t="s">
        <v>2221</v>
      </c>
      <c r="O4181" s="32">
        <f>M4181*AA4181</f>
        <v>0</v>
      </c>
      <c r="P4181" s="1">
        <v>3</v>
      </c>
      <c r="AA4181" s="1">
        <f>IF(P4181=1,$O$3,IF(P4181=2,$O$4,$O$5))</f>
        <v>0</v>
      </c>
    </row>
    <row r="4182" ht="25.5">
      <c r="A4182" s="1" t="s">
        <v>75</v>
      </c>
      <c r="E4182" s="27" t="s">
        <v>2628</v>
      </c>
    </row>
    <row r="4183">
      <c r="A4183" s="1" t="s">
        <v>76</v>
      </c>
    </row>
    <row r="4184">
      <c r="A4184" s="1" t="s">
        <v>78</v>
      </c>
      <c r="E4184" s="27" t="s">
        <v>71</v>
      </c>
    </row>
    <row r="4185" ht="25.5">
      <c r="A4185" s="1" t="s">
        <v>69</v>
      </c>
      <c r="B4185" s="1">
        <v>56</v>
      </c>
      <c r="C4185" s="26" t="s">
        <v>2629</v>
      </c>
      <c r="D4185" t="s">
        <v>71</v>
      </c>
      <c r="E4185" s="27" t="s">
        <v>2630</v>
      </c>
      <c r="F4185" s="28" t="s">
        <v>96</v>
      </c>
      <c r="G4185" s="29">
        <v>1</v>
      </c>
      <c r="H4185" s="28">
        <v>0</v>
      </c>
      <c r="I4185" s="30">
        <f>ROUND(G4185*H4185,P4)</f>
        <v>0</v>
      </c>
      <c r="L4185" s="31">
        <v>0</v>
      </c>
      <c r="M4185" s="24">
        <f>ROUND(G4185*L4185,P4)</f>
        <v>0</v>
      </c>
      <c r="N4185" s="25" t="s">
        <v>2221</v>
      </c>
      <c r="O4185" s="32">
        <f>M4185*AA4185</f>
        <v>0</v>
      </c>
      <c r="P4185" s="1">
        <v>3</v>
      </c>
      <c r="AA4185" s="1">
        <f>IF(P4185=1,$O$3,IF(P4185=2,$O$4,$O$5))</f>
        <v>0</v>
      </c>
    </row>
    <row r="4186" ht="25.5">
      <c r="A4186" s="1" t="s">
        <v>75</v>
      </c>
      <c r="E4186" s="27" t="s">
        <v>2630</v>
      </c>
    </row>
    <row r="4187">
      <c r="A4187" s="1" t="s">
        <v>76</v>
      </c>
    </row>
    <row r="4188">
      <c r="A4188" s="1" t="s">
        <v>78</v>
      </c>
      <c r="E4188" s="27" t="s">
        <v>71</v>
      </c>
    </row>
    <row r="4189" ht="25.5">
      <c r="A4189" s="1" t="s">
        <v>69</v>
      </c>
      <c r="B4189" s="1">
        <v>57</v>
      </c>
      <c r="C4189" s="26" t="s">
        <v>2631</v>
      </c>
      <c r="D4189" t="s">
        <v>71</v>
      </c>
      <c r="E4189" s="27" t="s">
        <v>2632</v>
      </c>
      <c r="F4189" s="28" t="s">
        <v>96</v>
      </c>
      <c r="G4189" s="29">
        <v>4</v>
      </c>
      <c r="H4189" s="28">
        <v>0.0016199999999999999</v>
      </c>
      <c r="I4189" s="30">
        <f>ROUND(G4189*H4189,P4)</f>
        <v>0</v>
      </c>
      <c r="L4189" s="31">
        <v>0</v>
      </c>
      <c r="M4189" s="24">
        <f>ROUND(G4189*L4189,P4)</f>
        <v>0</v>
      </c>
      <c r="N4189" s="25" t="s">
        <v>2221</v>
      </c>
      <c r="O4189" s="32">
        <f>M4189*AA4189</f>
        <v>0</v>
      </c>
      <c r="P4189" s="1">
        <v>3</v>
      </c>
      <c r="AA4189" s="1">
        <f>IF(P4189=1,$O$3,IF(P4189=2,$O$4,$O$5))</f>
        <v>0</v>
      </c>
    </row>
    <row r="4190" ht="25.5">
      <c r="A4190" s="1" t="s">
        <v>75</v>
      </c>
      <c r="E4190" s="27" t="s">
        <v>2632</v>
      </c>
    </row>
    <row r="4191">
      <c r="A4191" s="1" t="s">
        <v>76</v>
      </c>
    </row>
    <row r="4192">
      <c r="A4192" s="1" t="s">
        <v>78</v>
      </c>
      <c r="E4192" s="27" t="s">
        <v>71</v>
      </c>
    </row>
    <row r="4193" ht="25.5">
      <c r="A4193" s="1" t="s">
        <v>69</v>
      </c>
      <c r="B4193" s="1">
        <v>58</v>
      </c>
      <c r="C4193" s="26" t="s">
        <v>2633</v>
      </c>
      <c r="D4193" t="s">
        <v>71</v>
      </c>
      <c r="E4193" s="27" t="s">
        <v>2634</v>
      </c>
      <c r="F4193" s="28" t="s">
        <v>96</v>
      </c>
      <c r="G4193" s="29">
        <v>4</v>
      </c>
      <c r="H4193" s="28">
        <v>0.0013600000000000001</v>
      </c>
      <c r="I4193" s="30">
        <f>ROUND(G4193*H4193,P4)</f>
        <v>0</v>
      </c>
      <c r="L4193" s="31">
        <v>0</v>
      </c>
      <c r="M4193" s="24">
        <f>ROUND(G4193*L4193,P4)</f>
        <v>0</v>
      </c>
      <c r="N4193" s="25" t="s">
        <v>2221</v>
      </c>
      <c r="O4193" s="32">
        <f>M4193*AA4193</f>
        <v>0</v>
      </c>
      <c r="P4193" s="1">
        <v>3</v>
      </c>
      <c r="AA4193" s="1">
        <f>IF(P4193=1,$O$3,IF(P4193=2,$O$4,$O$5))</f>
        <v>0</v>
      </c>
    </row>
    <row r="4194" ht="25.5">
      <c r="A4194" s="1" t="s">
        <v>75</v>
      </c>
      <c r="E4194" s="27" t="s">
        <v>2634</v>
      </c>
    </row>
    <row r="4195">
      <c r="A4195" s="1" t="s">
        <v>76</v>
      </c>
    </row>
    <row r="4196">
      <c r="A4196" s="1" t="s">
        <v>78</v>
      </c>
      <c r="E4196" s="27" t="s">
        <v>71</v>
      </c>
    </row>
    <row r="4197" ht="25.5">
      <c r="A4197" s="1" t="s">
        <v>69</v>
      </c>
      <c r="B4197" s="1">
        <v>59</v>
      </c>
      <c r="C4197" s="26" t="s">
        <v>2635</v>
      </c>
      <c r="D4197" t="s">
        <v>71</v>
      </c>
      <c r="E4197" s="27" t="s">
        <v>2636</v>
      </c>
      <c r="F4197" s="28" t="s">
        <v>96</v>
      </c>
      <c r="G4197" s="29">
        <v>2</v>
      </c>
      <c r="H4197" s="28">
        <v>0.00165</v>
      </c>
      <c r="I4197" s="30">
        <f>ROUND(G4197*H4197,P4)</f>
        <v>0</v>
      </c>
      <c r="L4197" s="31">
        <v>0</v>
      </c>
      <c r="M4197" s="24">
        <f>ROUND(G4197*L4197,P4)</f>
        <v>0</v>
      </c>
      <c r="N4197" s="25" t="s">
        <v>2221</v>
      </c>
      <c r="O4197" s="32">
        <f>M4197*AA4197</f>
        <v>0</v>
      </c>
      <c r="P4197" s="1">
        <v>3</v>
      </c>
      <c r="AA4197" s="1">
        <f>IF(P4197=1,$O$3,IF(P4197=2,$O$4,$O$5))</f>
        <v>0</v>
      </c>
    </row>
    <row r="4198" ht="25.5">
      <c r="A4198" s="1" t="s">
        <v>75</v>
      </c>
      <c r="E4198" s="27" t="s">
        <v>2636</v>
      </c>
    </row>
    <row r="4199">
      <c r="A4199" s="1" t="s">
        <v>76</v>
      </c>
    </row>
    <row r="4200">
      <c r="A4200" s="1" t="s">
        <v>78</v>
      </c>
      <c r="E4200" s="27" t="s">
        <v>71</v>
      </c>
    </row>
    <row r="4201" ht="25.5">
      <c r="A4201" s="1" t="s">
        <v>69</v>
      </c>
      <c r="B4201" s="1">
        <v>60</v>
      </c>
      <c r="C4201" s="26" t="s">
        <v>2637</v>
      </c>
      <c r="D4201" t="s">
        <v>71</v>
      </c>
      <c r="E4201" s="27" t="s">
        <v>2638</v>
      </c>
      <c r="F4201" s="28" t="s">
        <v>96</v>
      </c>
      <c r="G4201" s="29">
        <v>1</v>
      </c>
      <c r="H4201" s="28">
        <v>0.00281</v>
      </c>
      <c r="I4201" s="30">
        <f>ROUND(G4201*H4201,P4)</f>
        <v>0</v>
      </c>
      <c r="L4201" s="31">
        <v>0</v>
      </c>
      <c r="M4201" s="24">
        <f>ROUND(G4201*L4201,P4)</f>
        <v>0</v>
      </c>
      <c r="N4201" s="25" t="s">
        <v>2221</v>
      </c>
      <c r="O4201" s="32">
        <f>M4201*AA4201</f>
        <v>0</v>
      </c>
      <c r="P4201" s="1">
        <v>3</v>
      </c>
      <c r="AA4201" s="1">
        <f>IF(P4201=1,$O$3,IF(P4201=2,$O$4,$O$5))</f>
        <v>0</v>
      </c>
    </row>
    <row r="4202" ht="25.5">
      <c r="A4202" s="1" t="s">
        <v>75</v>
      </c>
      <c r="E4202" s="27" t="s">
        <v>2638</v>
      </c>
    </row>
    <row r="4203">
      <c r="A4203" s="1" t="s">
        <v>76</v>
      </c>
    </row>
    <row r="4204">
      <c r="A4204" s="1" t="s">
        <v>78</v>
      </c>
      <c r="E4204" s="27" t="s">
        <v>71</v>
      </c>
    </row>
    <row r="4205" ht="25.5">
      <c r="A4205" s="1" t="s">
        <v>69</v>
      </c>
      <c r="B4205" s="1">
        <v>61</v>
      </c>
      <c r="C4205" s="26" t="s">
        <v>2639</v>
      </c>
      <c r="D4205" t="s">
        <v>71</v>
      </c>
      <c r="E4205" s="27" t="s">
        <v>2640</v>
      </c>
      <c r="F4205" s="28" t="s">
        <v>96</v>
      </c>
      <c r="G4205" s="29">
        <v>1</v>
      </c>
      <c r="H4205" s="28">
        <v>0.0028600000000000001</v>
      </c>
      <c r="I4205" s="30">
        <f>ROUND(G4205*H4205,P4)</f>
        <v>0</v>
      </c>
      <c r="L4205" s="31">
        <v>0</v>
      </c>
      <c r="M4205" s="24">
        <f>ROUND(G4205*L4205,P4)</f>
        <v>0</v>
      </c>
      <c r="N4205" s="25" t="s">
        <v>2221</v>
      </c>
      <c r="O4205" s="32">
        <f>M4205*AA4205</f>
        <v>0</v>
      </c>
      <c r="P4205" s="1">
        <v>3</v>
      </c>
      <c r="AA4205" s="1">
        <f>IF(P4205=1,$O$3,IF(P4205=2,$O$4,$O$5))</f>
        <v>0</v>
      </c>
    </row>
    <row r="4206" ht="25.5">
      <c r="A4206" s="1" t="s">
        <v>75</v>
      </c>
      <c r="E4206" s="27" t="s">
        <v>2640</v>
      </c>
    </row>
    <row r="4207">
      <c r="A4207" s="1" t="s">
        <v>76</v>
      </c>
    </row>
    <row r="4208">
      <c r="A4208" s="1" t="s">
        <v>78</v>
      </c>
      <c r="E4208" s="27" t="s">
        <v>71</v>
      </c>
    </row>
    <row r="4209" ht="25.5">
      <c r="A4209" s="1" t="s">
        <v>69</v>
      </c>
      <c r="B4209" s="1">
        <v>62</v>
      </c>
      <c r="C4209" s="26" t="s">
        <v>2641</v>
      </c>
      <c r="D4209" t="s">
        <v>71</v>
      </c>
      <c r="E4209" s="27" t="s">
        <v>2642</v>
      </c>
      <c r="F4209" s="28" t="s">
        <v>96</v>
      </c>
      <c r="G4209" s="29">
        <v>3</v>
      </c>
      <c r="H4209" s="28">
        <v>0.00545</v>
      </c>
      <c r="I4209" s="30">
        <f>ROUND(G4209*H4209,P4)</f>
        <v>0</v>
      </c>
      <c r="L4209" s="31">
        <v>0</v>
      </c>
      <c r="M4209" s="24">
        <f>ROUND(G4209*L4209,P4)</f>
        <v>0</v>
      </c>
      <c r="N4209" s="25" t="s">
        <v>2221</v>
      </c>
      <c r="O4209" s="32">
        <f>M4209*AA4209</f>
        <v>0</v>
      </c>
      <c r="P4209" s="1">
        <v>3</v>
      </c>
      <c r="AA4209" s="1">
        <f>IF(P4209=1,$O$3,IF(P4209=2,$O$4,$O$5))</f>
        <v>0</v>
      </c>
    </row>
    <row r="4210" ht="25.5">
      <c r="A4210" s="1" t="s">
        <v>75</v>
      </c>
      <c r="E4210" s="27" t="s">
        <v>2642</v>
      </c>
    </row>
    <row r="4211">
      <c r="A4211" s="1" t="s">
        <v>76</v>
      </c>
    </row>
    <row r="4212">
      <c r="A4212" s="1" t="s">
        <v>78</v>
      </c>
      <c r="E4212" s="27" t="s">
        <v>71</v>
      </c>
    </row>
    <row r="4213">
      <c r="A4213" s="1" t="s">
        <v>69</v>
      </c>
      <c r="B4213" s="1">
        <v>63</v>
      </c>
      <c r="C4213" s="26" t="s">
        <v>2490</v>
      </c>
      <c r="D4213" t="s">
        <v>71</v>
      </c>
      <c r="E4213" s="27" t="s">
        <v>2643</v>
      </c>
      <c r="F4213" s="28" t="s">
        <v>96</v>
      </c>
      <c r="G4213" s="29">
        <v>2</v>
      </c>
      <c r="H4213" s="28">
        <v>0.45937</v>
      </c>
      <c r="I4213" s="30">
        <f>ROUND(G4213*H4213,P4)</f>
        <v>0</v>
      </c>
      <c r="L4213" s="31">
        <v>0</v>
      </c>
      <c r="M4213" s="24">
        <f>ROUND(G4213*L4213,P4)</f>
        <v>0</v>
      </c>
      <c r="N4213" s="25" t="s">
        <v>2221</v>
      </c>
      <c r="O4213" s="32">
        <f>M4213*AA4213</f>
        <v>0</v>
      </c>
      <c r="P4213" s="1">
        <v>3</v>
      </c>
      <c r="AA4213" s="1">
        <f>IF(P4213=1,$O$3,IF(P4213=2,$O$4,$O$5))</f>
        <v>0</v>
      </c>
    </row>
    <row r="4214">
      <c r="A4214" s="1" t="s">
        <v>75</v>
      </c>
      <c r="E4214" s="27" t="s">
        <v>2643</v>
      </c>
    </row>
    <row r="4215">
      <c r="A4215" s="1" t="s">
        <v>76</v>
      </c>
    </row>
    <row r="4216">
      <c r="A4216" s="1" t="s">
        <v>78</v>
      </c>
      <c r="E4216" s="27" t="s">
        <v>71</v>
      </c>
    </row>
    <row r="4217">
      <c r="A4217" s="1" t="s">
        <v>69</v>
      </c>
      <c r="B4217" s="1">
        <v>64</v>
      </c>
      <c r="C4217" s="26" t="s">
        <v>2644</v>
      </c>
      <c r="D4217" t="s">
        <v>71</v>
      </c>
      <c r="E4217" s="27" t="s">
        <v>2645</v>
      </c>
      <c r="F4217" s="28" t="s">
        <v>85</v>
      </c>
      <c r="G4217" s="29">
        <v>107</v>
      </c>
      <c r="H4217" s="28">
        <v>0</v>
      </c>
      <c r="I4217" s="30">
        <f>ROUND(G4217*H4217,P4)</f>
        <v>0</v>
      </c>
      <c r="L4217" s="31">
        <v>0</v>
      </c>
      <c r="M4217" s="24">
        <f>ROUND(G4217*L4217,P4)</f>
        <v>0</v>
      </c>
      <c r="N4217" s="25" t="s">
        <v>2221</v>
      </c>
      <c r="O4217" s="32">
        <f>M4217*AA4217</f>
        <v>0</v>
      </c>
      <c r="P4217" s="1">
        <v>3</v>
      </c>
      <c r="AA4217" s="1">
        <f>IF(P4217=1,$O$3,IF(P4217=2,$O$4,$O$5))</f>
        <v>0</v>
      </c>
    </row>
    <row r="4218">
      <c r="A4218" s="1" t="s">
        <v>75</v>
      </c>
      <c r="E4218" s="27" t="s">
        <v>2645</v>
      </c>
    </row>
    <row r="4219">
      <c r="A4219" s="1" t="s">
        <v>76</v>
      </c>
    </row>
    <row r="4220">
      <c r="A4220" s="1" t="s">
        <v>78</v>
      </c>
      <c r="E4220" s="27" t="s">
        <v>71</v>
      </c>
    </row>
    <row r="4221">
      <c r="A4221" s="1" t="s">
        <v>69</v>
      </c>
      <c r="B4221" s="1">
        <v>65</v>
      </c>
      <c r="C4221" s="26" t="s">
        <v>2646</v>
      </c>
      <c r="D4221" t="s">
        <v>71</v>
      </c>
      <c r="E4221" s="27" t="s">
        <v>2647</v>
      </c>
      <c r="F4221" s="28" t="s">
        <v>85</v>
      </c>
      <c r="G4221" s="29">
        <v>107</v>
      </c>
      <c r="H4221" s="28">
        <v>0</v>
      </c>
      <c r="I4221" s="30">
        <f>ROUND(G4221*H4221,P4)</f>
        <v>0</v>
      </c>
      <c r="L4221" s="31">
        <v>0</v>
      </c>
      <c r="M4221" s="24">
        <f>ROUND(G4221*L4221,P4)</f>
        <v>0</v>
      </c>
      <c r="N4221" s="25" t="s">
        <v>2221</v>
      </c>
      <c r="O4221" s="32">
        <f>M4221*AA4221</f>
        <v>0</v>
      </c>
      <c r="P4221" s="1">
        <v>3</v>
      </c>
      <c r="AA4221" s="1">
        <f>IF(P4221=1,$O$3,IF(P4221=2,$O$4,$O$5))</f>
        <v>0</v>
      </c>
    </row>
    <row r="4222">
      <c r="A4222" s="1" t="s">
        <v>75</v>
      </c>
      <c r="E4222" s="27" t="s">
        <v>2647</v>
      </c>
    </row>
    <row r="4223">
      <c r="A4223" s="1" t="s">
        <v>76</v>
      </c>
    </row>
    <row r="4224">
      <c r="A4224" s="1" t="s">
        <v>78</v>
      </c>
      <c r="E4224" s="27" t="s">
        <v>71</v>
      </c>
    </row>
    <row r="4225">
      <c r="A4225" s="1" t="s">
        <v>69</v>
      </c>
      <c r="B4225" s="1">
        <v>66</v>
      </c>
      <c r="C4225" s="26" t="s">
        <v>2508</v>
      </c>
      <c r="D4225" t="s">
        <v>71</v>
      </c>
      <c r="E4225" s="27" t="s">
        <v>2510</v>
      </c>
      <c r="F4225" s="28" t="s">
        <v>96</v>
      </c>
      <c r="G4225" s="29">
        <v>11</v>
      </c>
      <c r="H4225" s="28">
        <v>0.040000000000000001</v>
      </c>
      <c r="I4225" s="30">
        <f>ROUND(G4225*H4225,P4)</f>
        <v>0</v>
      </c>
      <c r="L4225" s="31">
        <v>0</v>
      </c>
      <c r="M4225" s="24">
        <f>ROUND(G4225*L4225,P4)</f>
        <v>0</v>
      </c>
      <c r="N4225" s="25" t="s">
        <v>2221</v>
      </c>
      <c r="O4225" s="32">
        <f>M4225*AA4225</f>
        <v>0</v>
      </c>
      <c r="P4225" s="1">
        <v>3</v>
      </c>
      <c r="AA4225" s="1">
        <f>IF(P4225=1,$O$3,IF(P4225=2,$O$4,$O$5))</f>
        <v>0</v>
      </c>
    </row>
    <row r="4226">
      <c r="A4226" s="1" t="s">
        <v>75</v>
      </c>
      <c r="E4226" s="27" t="s">
        <v>2510</v>
      </c>
    </row>
    <row r="4227">
      <c r="A4227" s="1" t="s">
        <v>76</v>
      </c>
    </row>
    <row r="4228">
      <c r="A4228" s="1" t="s">
        <v>78</v>
      </c>
      <c r="E4228" s="27" t="s">
        <v>71</v>
      </c>
    </row>
    <row r="4229">
      <c r="A4229" s="1" t="s">
        <v>69</v>
      </c>
      <c r="B4229" s="1">
        <v>67</v>
      </c>
      <c r="C4229" s="26" t="s">
        <v>2648</v>
      </c>
      <c r="D4229" t="s">
        <v>71</v>
      </c>
      <c r="E4229" s="27" t="s">
        <v>2649</v>
      </c>
      <c r="F4229" s="28" t="s">
        <v>96</v>
      </c>
      <c r="G4229" s="29">
        <v>4</v>
      </c>
      <c r="H4229" s="28">
        <v>0.050000000000000003</v>
      </c>
      <c r="I4229" s="30">
        <f>ROUND(G4229*H4229,P4)</f>
        <v>0</v>
      </c>
      <c r="L4229" s="31">
        <v>0</v>
      </c>
      <c r="M4229" s="24">
        <f>ROUND(G4229*L4229,P4)</f>
        <v>0</v>
      </c>
      <c r="N4229" s="25" t="s">
        <v>2221</v>
      </c>
      <c r="O4229" s="32">
        <f>M4229*AA4229</f>
        <v>0</v>
      </c>
      <c r="P4229" s="1">
        <v>3</v>
      </c>
      <c r="AA4229" s="1">
        <f>IF(P4229=1,$O$3,IF(P4229=2,$O$4,$O$5))</f>
        <v>0</v>
      </c>
    </row>
    <row r="4230">
      <c r="A4230" s="1" t="s">
        <v>75</v>
      </c>
      <c r="E4230" s="27" t="s">
        <v>2649</v>
      </c>
    </row>
    <row r="4231">
      <c r="A4231" s="1" t="s">
        <v>76</v>
      </c>
    </row>
    <row r="4232">
      <c r="A4232" s="1" t="s">
        <v>78</v>
      </c>
      <c r="E4232" s="27" t="s">
        <v>71</v>
      </c>
    </row>
    <row r="4233">
      <c r="A4233" s="1" t="s">
        <v>69</v>
      </c>
      <c r="B4233" s="1">
        <v>68</v>
      </c>
      <c r="C4233" s="26" t="s">
        <v>2514</v>
      </c>
      <c r="D4233" t="s">
        <v>71</v>
      </c>
      <c r="E4233" s="27" t="s">
        <v>2650</v>
      </c>
      <c r="F4233" s="28" t="s">
        <v>96</v>
      </c>
      <c r="G4233" s="29">
        <v>7</v>
      </c>
      <c r="H4233" s="28">
        <v>0.00031</v>
      </c>
      <c r="I4233" s="30">
        <f>ROUND(G4233*H4233,P4)</f>
        <v>0</v>
      </c>
      <c r="L4233" s="31">
        <v>0</v>
      </c>
      <c r="M4233" s="24">
        <f>ROUND(G4233*L4233,P4)</f>
        <v>0</v>
      </c>
      <c r="N4233" s="25" t="s">
        <v>2221</v>
      </c>
      <c r="O4233" s="32">
        <f>M4233*AA4233</f>
        <v>0</v>
      </c>
      <c r="P4233" s="1">
        <v>3</v>
      </c>
      <c r="AA4233" s="1">
        <f>IF(P4233=1,$O$3,IF(P4233=2,$O$4,$O$5))</f>
        <v>0</v>
      </c>
    </row>
    <row r="4234">
      <c r="A4234" s="1" t="s">
        <v>75</v>
      </c>
      <c r="E4234" s="27" t="s">
        <v>2650</v>
      </c>
    </row>
    <row r="4235">
      <c r="A4235" s="1" t="s">
        <v>76</v>
      </c>
    </row>
    <row r="4236">
      <c r="A4236" s="1" t="s">
        <v>78</v>
      </c>
      <c r="E4236" s="27" t="s">
        <v>71</v>
      </c>
    </row>
    <row r="4237">
      <c r="A4237" s="1" t="s">
        <v>69</v>
      </c>
      <c r="B4237" s="1">
        <v>69</v>
      </c>
      <c r="C4237" s="26" t="s">
        <v>2518</v>
      </c>
      <c r="D4237" t="s">
        <v>71</v>
      </c>
      <c r="E4237" s="27" t="s">
        <v>2651</v>
      </c>
      <c r="F4237" s="28" t="s">
        <v>85</v>
      </c>
      <c r="G4237" s="29">
        <v>120</v>
      </c>
      <c r="H4237" s="28">
        <v>9.0000000000000006E-05</v>
      </c>
      <c r="I4237" s="30">
        <f>ROUND(G4237*H4237,P4)</f>
        <v>0</v>
      </c>
      <c r="L4237" s="31">
        <v>0</v>
      </c>
      <c r="M4237" s="24">
        <f>ROUND(G4237*L4237,P4)</f>
        <v>0</v>
      </c>
      <c r="N4237" s="25" t="s">
        <v>2221</v>
      </c>
      <c r="O4237" s="32">
        <f>M4237*AA4237</f>
        <v>0</v>
      </c>
      <c r="P4237" s="1">
        <v>3</v>
      </c>
      <c r="AA4237" s="1">
        <f>IF(P4237=1,$O$3,IF(P4237=2,$O$4,$O$5))</f>
        <v>0</v>
      </c>
    </row>
    <row r="4238">
      <c r="A4238" s="1" t="s">
        <v>75</v>
      </c>
      <c r="E4238" s="27" t="s">
        <v>2651</v>
      </c>
    </row>
    <row r="4239">
      <c r="A4239" s="1" t="s">
        <v>76</v>
      </c>
    </row>
    <row r="4240">
      <c r="A4240" s="1" t="s">
        <v>78</v>
      </c>
      <c r="E4240" s="27" t="s">
        <v>71</v>
      </c>
    </row>
    <row r="4241">
      <c r="A4241" s="1" t="s">
        <v>69</v>
      </c>
      <c r="B4241" s="1">
        <v>70</v>
      </c>
      <c r="C4241" s="26" t="s">
        <v>2652</v>
      </c>
      <c r="D4241" t="s">
        <v>71</v>
      </c>
      <c r="E4241" s="27" t="s">
        <v>2653</v>
      </c>
      <c r="F4241" s="28" t="s">
        <v>96</v>
      </c>
      <c r="G4241" s="29">
        <v>2</v>
      </c>
      <c r="H4241" s="28">
        <v>0.00266</v>
      </c>
      <c r="I4241" s="30">
        <f>ROUND(G4241*H4241,P4)</f>
        <v>0</v>
      </c>
      <c r="L4241" s="31">
        <v>0</v>
      </c>
      <c r="M4241" s="24">
        <f>ROUND(G4241*L4241,P4)</f>
        <v>0</v>
      </c>
      <c r="N4241" s="25" t="s">
        <v>2221</v>
      </c>
      <c r="O4241" s="32">
        <f>M4241*AA4241</f>
        <v>0</v>
      </c>
      <c r="P4241" s="1">
        <v>3</v>
      </c>
      <c r="AA4241" s="1">
        <f>IF(P4241=1,$O$3,IF(P4241=2,$O$4,$O$5))</f>
        <v>0</v>
      </c>
    </row>
    <row r="4242">
      <c r="A4242" s="1" t="s">
        <v>75</v>
      </c>
      <c r="E4242" s="27" t="s">
        <v>2653</v>
      </c>
    </row>
    <row r="4243">
      <c r="A4243" s="1" t="s">
        <v>76</v>
      </c>
    </row>
    <row r="4244">
      <c r="A4244" s="1" t="s">
        <v>78</v>
      </c>
      <c r="E4244" s="27" t="s">
        <v>71</v>
      </c>
    </row>
    <row r="4245">
      <c r="A4245" s="1" t="s">
        <v>69</v>
      </c>
      <c r="B4245" s="1">
        <v>71</v>
      </c>
      <c r="C4245" s="26" t="s">
        <v>2654</v>
      </c>
      <c r="D4245" t="s">
        <v>71</v>
      </c>
      <c r="E4245" s="27" t="s">
        <v>2655</v>
      </c>
      <c r="F4245" s="28" t="s">
        <v>96</v>
      </c>
      <c r="G4245" s="29">
        <v>1</v>
      </c>
      <c r="H4245" s="28">
        <v>0</v>
      </c>
      <c r="I4245" s="30">
        <f>ROUND(G4245*H4245,P4)</f>
        <v>0</v>
      </c>
      <c r="L4245" s="31">
        <v>0</v>
      </c>
      <c r="M4245" s="24">
        <f>ROUND(G4245*L4245,P4)</f>
        <v>0</v>
      </c>
      <c r="N4245" s="25" t="s">
        <v>2335</v>
      </c>
      <c r="O4245" s="32">
        <f>M4245*AA4245</f>
        <v>0</v>
      </c>
      <c r="P4245" s="1">
        <v>3</v>
      </c>
      <c r="AA4245" s="1">
        <f>IF(P4245=1,$O$3,IF(P4245=2,$O$4,$O$5))</f>
        <v>0</v>
      </c>
    </row>
    <row r="4246">
      <c r="A4246" s="1" t="s">
        <v>75</v>
      </c>
      <c r="E4246" s="27" t="s">
        <v>2655</v>
      </c>
    </row>
    <row r="4247">
      <c r="A4247" s="1" t="s">
        <v>76</v>
      </c>
    </row>
    <row r="4248">
      <c r="A4248" s="1" t="s">
        <v>78</v>
      </c>
      <c r="E4248" s="27" t="s">
        <v>71</v>
      </c>
    </row>
    <row r="4249">
      <c r="A4249" s="1" t="s">
        <v>69</v>
      </c>
      <c r="B4249" s="1">
        <v>72</v>
      </c>
      <c r="C4249" s="26" t="s">
        <v>2656</v>
      </c>
      <c r="D4249" t="s">
        <v>71</v>
      </c>
      <c r="E4249" s="27" t="s">
        <v>2657</v>
      </c>
      <c r="F4249" s="28" t="s">
        <v>96</v>
      </c>
      <c r="G4249" s="29">
        <v>6</v>
      </c>
      <c r="H4249" s="28">
        <v>0</v>
      </c>
      <c r="I4249" s="30">
        <f>ROUND(G4249*H4249,P4)</f>
        <v>0</v>
      </c>
      <c r="L4249" s="31">
        <v>0</v>
      </c>
      <c r="M4249" s="24">
        <f>ROUND(G4249*L4249,P4)</f>
        <v>0</v>
      </c>
      <c r="N4249" s="25" t="s">
        <v>2335</v>
      </c>
      <c r="O4249" s="32">
        <f>M4249*AA4249</f>
        <v>0</v>
      </c>
      <c r="P4249" s="1">
        <v>3</v>
      </c>
      <c r="AA4249" s="1">
        <f>IF(P4249=1,$O$3,IF(P4249=2,$O$4,$O$5))</f>
        <v>0</v>
      </c>
    </row>
    <row r="4250">
      <c r="A4250" s="1" t="s">
        <v>75</v>
      </c>
      <c r="E4250" s="27" t="s">
        <v>2657</v>
      </c>
    </row>
    <row r="4251">
      <c r="A4251" s="1" t="s">
        <v>76</v>
      </c>
    </row>
    <row r="4252">
      <c r="A4252" s="1" t="s">
        <v>78</v>
      </c>
      <c r="E4252" s="27" t="s">
        <v>71</v>
      </c>
    </row>
    <row r="4253">
      <c r="A4253" s="1" t="s">
        <v>66</v>
      </c>
      <c r="C4253" s="22" t="s">
        <v>314</v>
      </c>
      <c r="E4253" s="23" t="s">
        <v>315</v>
      </c>
      <c r="L4253" s="24">
        <f>SUMIFS(L4254:L4261,A4254:A4261,"P")</f>
        <v>0</v>
      </c>
      <c r="M4253" s="24">
        <f>SUMIFS(M4254:M4261,A4254:A4261,"P")</f>
        <v>0</v>
      </c>
      <c r="N4253" s="25"/>
    </row>
    <row r="4254" ht="38.25">
      <c r="A4254" s="1" t="s">
        <v>69</v>
      </c>
      <c r="B4254" s="1">
        <v>73</v>
      </c>
      <c r="C4254" s="26" t="s">
        <v>316</v>
      </c>
      <c r="D4254" t="s">
        <v>317</v>
      </c>
      <c r="E4254" s="27" t="s">
        <v>1229</v>
      </c>
      <c r="F4254" s="28" t="s">
        <v>319</v>
      </c>
      <c r="G4254" s="29">
        <v>369.79199999999997</v>
      </c>
      <c r="H4254" s="28">
        <v>0</v>
      </c>
      <c r="I4254" s="30">
        <f>ROUND(G4254*H4254,P4)</f>
        <v>0</v>
      </c>
      <c r="L4254" s="31">
        <v>0</v>
      </c>
      <c r="M4254" s="24">
        <f>ROUND(G4254*L4254,P4)</f>
        <v>0</v>
      </c>
      <c r="N4254" s="25" t="s">
        <v>290</v>
      </c>
      <c r="O4254" s="32">
        <f>M4254*AA4254</f>
        <v>0</v>
      </c>
      <c r="P4254" s="1">
        <v>3</v>
      </c>
      <c r="AA4254" s="1">
        <f>IF(P4254=1,$O$3,IF(P4254=2,$O$4,$O$5))</f>
        <v>0</v>
      </c>
    </row>
    <row r="4255" ht="38.25">
      <c r="A4255" s="1" t="s">
        <v>75</v>
      </c>
      <c r="E4255" s="27" t="s">
        <v>2393</v>
      </c>
    </row>
    <row r="4256">
      <c r="A4256" s="1" t="s">
        <v>76</v>
      </c>
      <c r="E4256" s="33" t="s">
        <v>2658</v>
      </c>
    </row>
    <row r="4257">
      <c r="A4257" s="1" t="s">
        <v>78</v>
      </c>
      <c r="E4257" s="27" t="s">
        <v>71</v>
      </c>
    </row>
    <row r="4258" ht="38.25">
      <c r="A4258" s="1" t="s">
        <v>69</v>
      </c>
      <c r="B4258" s="1">
        <v>74</v>
      </c>
      <c r="C4258" s="26" t="s">
        <v>2659</v>
      </c>
      <c r="D4258" t="s">
        <v>2660</v>
      </c>
      <c r="E4258" s="27" t="s">
        <v>2661</v>
      </c>
      <c r="F4258" s="28" t="s">
        <v>319</v>
      </c>
      <c r="G4258" s="29">
        <v>17.390000000000001</v>
      </c>
      <c r="H4258" s="28">
        <v>0</v>
      </c>
      <c r="I4258" s="30">
        <f>ROUND(G4258*H4258,P4)</f>
        <v>0</v>
      </c>
      <c r="L4258" s="31">
        <v>0</v>
      </c>
      <c r="M4258" s="24">
        <f>ROUND(G4258*L4258,P4)</f>
        <v>0</v>
      </c>
      <c r="N4258" s="25" t="s">
        <v>2335</v>
      </c>
      <c r="O4258" s="32">
        <f>M4258*AA4258</f>
        <v>0</v>
      </c>
      <c r="P4258" s="1">
        <v>3</v>
      </c>
      <c r="AA4258" s="1">
        <f>IF(P4258=1,$O$3,IF(P4258=2,$O$4,$O$5))</f>
        <v>0</v>
      </c>
    </row>
    <row r="4259" ht="25.5">
      <c r="A4259" s="1" t="s">
        <v>75</v>
      </c>
      <c r="E4259" s="27" t="s">
        <v>2662</v>
      </c>
    </row>
    <row r="4260">
      <c r="A4260" s="1" t="s">
        <v>76</v>
      </c>
    </row>
    <row r="4261">
      <c r="A4261" s="1" t="s">
        <v>78</v>
      </c>
      <c r="E4261" s="27" t="s">
        <v>71</v>
      </c>
    </row>
    <row r="4262">
      <c r="A4262" s="1" t="s">
        <v>66</v>
      </c>
      <c r="C4262" s="22" t="s">
        <v>2347</v>
      </c>
      <c r="E4262" s="23" t="s">
        <v>2348</v>
      </c>
      <c r="L4262" s="24">
        <f>SUMIFS(L4263:L4266,A4263:A4266,"P")</f>
        <v>0</v>
      </c>
      <c r="M4262" s="24">
        <f>SUMIFS(M4263:M4266,A4263:A4266,"P")</f>
        <v>0</v>
      </c>
      <c r="N4262" s="25"/>
    </row>
    <row r="4263" ht="25.5">
      <c r="A4263" s="1" t="s">
        <v>69</v>
      </c>
      <c r="B4263" s="1">
        <v>75</v>
      </c>
      <c r="C4263" s="26" t="s">
        <v>2663</v>
      </c>
      <c r="D4263" t="s">
        <v>71</v>
      </c>
      <c r="E4263" s="27" t="s">
        <v>2664</v>
      </c>
      <c r="F4263" s="28" t="s">
        <v>319</v>
      </c>
      <c r="G4263" s="29">
        <v>397.08100000000002</v>
      </c>
      <c r="H4263" s="28">
        <v>0</v>
      </c>
      <c r="I4263" s="30">
        <f>ROUND(G4263*H4263,P4)</f>
        <v>0</v>
      </c>
      <c r="L4263" s="31">
        <v>0</v>
      </c>
      <c r="M4263" s="24">
        <f>ROUND(G4263*L4263,P4)</f>
        <v>0</v>
      </c>
      <c r="N4263" s="25" t="s">
        <v>2221</v>
      </c>
      <c r="O4263" s="32">
        <f>M4263*AA4263</f>
        <v>0</v>
      </c>
      <c r="P4263" s="1">
        <v>3</v>
      </c>
      <c r="AA4263" s="1">
        <f>IF(P4263=1,$O$3,IF(P4263=2,$O$4,$O$5))</f>
        <v>0</v>
      </c>
    </row>
    <row r="4264" ht="25.5">
      <c r="A4264" s="1" t="s">
        <v>75</v>
      </c>
      <c r="E4264" s="27" t="s">
        <v>2664</v>
      </c>
    </row>
    <row r="4265">
      <c r="A4265" s="1" t="s">
        <v>76</v>
      </c>
    </row>
    <row r="4266">
      <c r="A4266" s="1" t="s">
        <v>78</v>
      </c>
      <c r="E4266" s="27" t="s">
        <v>71</v>
      </c>
    </row>
    <row r="4267">
      <c r="A4267" s="1" t="s">
        <v>63</v>
      </c>
      <c r="C4267" s="22" t="s">
        <v>2665</v>
      </c>
      <c r="E4267" s="23" t="s">
        <v>2666</v>
      </c>
      <c r="L4267" s="24">
        <f>L4268+L4576</f>
        <v>0</v>
      </c>
      <c r="M4267" s="24">
        <f>M4268+M4576</f>
        <v>0</v>
      </c>
      <c r="N4267" s="25"/>
    </row>
    <row r="4268">
      <c r="A4268" s="1" t="s">
        <v>1645</v>
      </c>
      <c r="C4268" s="22" t="s">
        <v>2667</v>
      </c>
      <c r="E4268" s="23" t="s">
        <v>2668</v>
      </c>
      <c r="L4268" s="24">
        <f>L4269+L4334+L4391+L4396+L4413+L4514+L4523+L4536+L4553+L4558+L4567</f>
        <v>0</v>
      </c>
      <c r="M4268" s="24">
        <f>M4269+M4334+M4391+M4396+M4413+M4514+M4523+M4536+M4553+M4558+M4567</f>
        <v>0</v>
      </c>
      <c r="N4268" s="25"/>
    </row>
    <row r="4269">
      <c r="A4269" s="1" t="s">
        <v>66</v>
      </c>
      <c r="C4269" s="22" t="s">
        <v>67</v>
      </c>
      <c r="E4269" s="23" t="s">
        <v>68</v>
      </c>
      <c r="L4269" s="24">
        <f>SUMIFS(L4270:L4333,A4270:A4333,"P")</f>
        <v>0</v>
      </c>
      <c r="M4269" s="24">
        <f>SUMIFS(M4270:M4333,A4270:A4333,"P")</f>
        <v>0</v>
      </c>
      <c r="N4269" s="25"/>
    </row>
    <row r="4270">
      <c r="A4270" s="1" t="s">
        <v>69</v>
      </c>
      <c r="B4270" s="1">
        <v>1</v>
      </c>
      <c r="C4270" s="26" t="s">
        <v>2669</v>
      </c>
      <c r="D4270" t="s">
        <v>71</v>
      </c>
      <c r="E4270" s="27" t="s">
        <v>2670</v>
      </c>
      <c r="F4270" s="28" t="s">
        <v>674</v>
      </c>
      <c r="G4270" s="29">
        <v>9</v>
      </c>
      <c r="H4270" s="28">
        <v>0</v>
      </c>
      <c r="I4270" s="30">
        <f>ROUND(G4270*H4270,P4)</f>
        <v>0</v>
      </c>
      <c r="L4270" s="31">
        <v>0</v>
      </c>
      <c r="M4270" s="24">
        <f>ROUND(G4270*L4270,P4)</f>
        <v>0</v>
      </c>
      <c r="N4270" s="25" t="s">
        <v>2671</v>
      </c>
      <c r="O4270" s="32">
        <f>M4270*AA4270</f>
        <v>0</v>
      </c>
      <c r="P4270" s="1">
        <v>3</v>
      </c>
      <c r="AA4270" s="1">
        <f>IF(P4270=1,$O$3,IF(P4270=2,$O$4,$O$5))</f>
        <v>0</v>
      </c>
    </row>
    <row r="4271">
      <c r="A4271" s="1" t="s">
        <v>75</v>
      </c>
      <c r="E4271" s="27" t="s">
        <v>2670</v>
      </c>
    </row>
    <row r="4272" ht="25.5">
      <c r="A4272" s="1" t="s">
        <v>76</v>
      </c>
      <c r="E4272" s="33" t="s">
        <v>2672</v>
      </c>
    </row>
    <row r="4273">
      <c r="A4273" s="1" t="s">
        <v>78</v>
      </c>
      <c r="E4273" s="27" t="s">
        <v>71</v>
      </c>
    </row>
    <row r="4274">
      <c r="A4274" s="1" t="s">
        <v>69</v>
      </c>
      <c r="B4274" s="1">
        <v>2</v>
      </c>
      <c r="C4274" s="26" t="s">
        <v>2673</v>
      </c>
      <c r="D4274" t="s">
        <v>71</v>
      </c>
      <c r="E4274" s="27" t="s">
        <v>2674</v>
      </c>
      <c r="F4274" s="28" t="s">
        <v>674</v>
      </c>
      <c r="G4274" s="29">
        <v>9</v>
      </c>
      <c r="H4274" s="28">
        <v>0</v>
      </c>
      <c r="I4274" s="30">
        <f>ROUND(G4274*H4274,P4)</f>
        <v>0</v>
      </c>
      <c r="L4274" s="31">
        <v>0</v>
      </c>
      <c r="M4274" s="24">
        <f>ROUND(G4274*L4274,P4)</f>
        <v>0</v>
      </c>
      <c r="N4274" s="25" t="s">
        <v>2671</v>
      </c>
      <c r="O4274" s="32">
        <f>M4274*AA4274</f>
        <v>0</v>
      </c>
      <c r="P4274" s="1">
        <v>3</v>
      </c>
      <c r="AA4274" s="1">
        <f>IF(P4274=1,$O$3,IF(P4274=2,$O$4,$O$5))</f>
        <v>0</v>
      </c>
    </row>
    <row r="4275">
      <c r="A4275" s="1" t="s">
        <v>75</v>
      </c>
      <c r="E4275" s="27" t="s">
        <v>2674</v>
      </c>
    </row>
    <row r="4276" ht="25.5">
      <c r="A4276" s="1" t="s">
        <v>76</v>
      </c>
      <c r="E4276" s="33" t="s">
        <v>2672</v>
      </c>
    </row>
    <row r="4277">
      <c r="A4277" s="1" t="s">
        <v>78</v>
      </c>
      <c r="E4277" s="27" t="s">
        <v>71</v>
      </c>
    </row>
    <row r="4278">
      <c r="A4278" s="1" t="s">
        <v>69</v>
      </c>
      <c r="B4278" s="1">
        <v>3</v>
      </c>
      <c r="C4278" s="26" t="s">
        <v>2675</v>
      </c>
      <c r="D4278" t="s">
        <v>71</v>
      </c>
      <c r="E4278" s="27" t="s">
        <v>2676</v>
      </c>
      <c r="F4278" s="28" t="s">
        <v>674</v>
      </c>
      <c r="G4278" s="29">
        <v>3.3279999999999998</v>
      </c>
      <c r="H4278" s="28">
        <v>0</v>
      </c>
      <c r="I4278" s="30">
        <f>ROUND(G4278*H4278,P4)</f>
        <v>0</v>
      </c>
      <c r="L4278" s="31">
        <v>0</v>
      </c>
      <c r="M4278" s="24">
        <f>ROUND(G4278*L4278,P4)</f>
        <v>0</v>
      </c>
      <c r="N4278" s="25" t="s">
        <v>2671</v>
      </c>
      <c r="O4278" s="32">
        <f>M4278*AA4278</f>
        <v>0</v>
      </c>
      <c r="P4278" s="1">
        <v>3</v>
      </c>
      <c r="AA4278" s="1">
        <f>IF(P4278=1,$O$3,IF(P4278=2,$O$4,$O$5))</f>
        <v>0</v>
      </c>
    </row>
    <row r="4279">
      <c r="A4279" s="1" t="s">
        <v>75</v>
      </c>
      <c r="E4279" s="27" t="s">
        <v>2676</v>
      </c>
    </row>
    <row r="4280" ht="25.5">
      <c r="A4280" s="1" t="s">
        <v>76</v>
      </c>
      <c r="E4280" s="33" t="s">
        <v>2677</v>
      </c>
    </row>
    <row r="4281">
      <c r="A4281" s="1" t="s">
        <v>78</v>
      </c>
      <c r="E4281" s="27" t="s">
        <v>71</v>
      </c>
    </row>
    <row r="4282">
      <c r="A4282" s="1" t="s">
        <v>69</v>
      </c>
      <c r="B4282" s="1">
        <v>4</v>
      </c>
      <c r="C4282" s="26" t="s">
        <v>2678</v>
      </c>
      <c r="D4282" t="s">
        <v>71</v>
      </c>
      <c r="E4282" s="27" t="s">
        <v>2679</v>
      </c>
      <c r="F4282" s="28" t="s">
        <v>674</v>
      </c>
      <c r="G4282" s="29">
        <v>9</v>
      </c>
      <c r="H4282" s="28">
        <v>0</v>
      </c>
      <c r="I4282" s="30">
        <f>ROUND(G4282*H4282,P4)</f>
        <v>0</v>
      </c>
      <c r="L4282" s="31">
        <v>0</v>
      </c>
      <c r="M4282" s="24">
        <f>ROUND(G4282*L4282,P4)</f>
        <v>0</v>
      </c>
      <c r="N4282" s="25" t="s">
        <v>2671</v>
      </c>
      <c r="O4282" s="32">
        <f>M4282*AA4282</f>
        <v>0</v>
      </c>
      <c r="P4282" s="1">
        <v>3</v>
      </c>
      <c r="AA4282" s="1">
        <f>IF(P4282=1,$O$3,IF(P4282=2,$O$4,$O$5))</f>
        <v>0</v>
      </c>
    </row>
    <row r="4283">
      <c r="A4283" s="1" t="s">
        <v>75</v>
      </c>
      <c r="E4283" s="27" t="s">
        <v>2679</v>
      </c>
    </row>
    <row r="4284" ht="25.5">
      <c r="A4284" s="1" t="s">
        <v>76</v>
      </c>
      <c r="E4284" s="33" t="s">
        <v>2672</v>
      </c>
    </row>
    <row r="4285">
      <c r="A4285" s="1" t="s">
        <v>78</v>
      </c>
      <c r="E4285" s="27" t="s">
        <v>71</v>
      </c>
    </row>
    <row r="4286">
      <c r="A4286" s="1" t="s">
        <v>69</v>
      </c>
      <c r="B4286" s="1">
        <v>5</v>
      </c>
      <c r="C4286" s="26" t="s">
        <v>2680</v>
      </c>
      <c r="D4286" t="s">
        <v>71</v>
      </c>
      <c r="E4286" s="27" t="s">
        <v>2681</v>
      </c>
      <c r="F4286" s="28" t="s">
        <v>674</v>
      </c>
      <c r="G4286" s="29">
        <v>8</v>
      </c>
      <c r="H4286" s="28">
        <v>0</v>
      </c>
      <c r="I4286" s="30">
        <f>ROUND(G4286*H4286,P4)</f>
        <v>0</v>
      </c>
      <c r="L4286" s="31">
        <v>0</v>
      </c>
      <c r="M4286" s="24">
        <f>ROUND(G4286*L4286,P4)</f>
        <v>0</v>
      </c>
      <c r="N4286" s="25" t="s">
        <v>2671</v>
      </c>
      <c r="O4286" s="32">
        <f>M4286*AA4286</f>
        <v>0</v>
      </c>
      <c r="P4286" s="1">
        <v>3</v>
      </c>
      <c r="AA4286" s="1">
        <f>IF(P4286=1,$O$3,IF(P4286=2,$O$4,$O$5))</f>
        <v>0</v>
      </c>
    </row>
    <row r="4287">
      <c r="A4287" s="1" t="s">
        <v>75</v>
      </c>
      <c r="E4287" s="27" t="s">
        <v>2681</v>
      </c>
    </row>
    <row r="4288" ht="25.5">
      <c r="A4288" s="1" t="s">
        <v>76</v>
      </c>
      <c r="E4288" s="33" t="s">
        <v>2682</v>
      </c>
    </row>
    <row r="4289">
      <c r="A4289" s="1" t="s">
        <v>78</v>
      </c>
      <c r="E4289" s="27" t="s">
        <v>71</v>
      </c>
    </row>
    <row r="4290">
      <c r="A4290" s="1" t="s">
        <v>69</v>
      </c>
      <c r="B4290" s="1">
        <v>6</v>
      </c>
      <c r="C4290" s="26" t="s">
        <v>2683</v>
      </c>
      <c r="D4290" t="s">
        <v>71</v>
      </c>
      <c r="E4290" s="27" t="s">
        <v>2684</v>
      </c>
      <c r="F4290" s="28" t="s">
        <v>73</v>
      </c>
      <c r="G4290" s="29">
        <v>29.738</v>
      </c>
      <c r="H4290" s="28">
        <v>0</v>
      </c>
      <c r="I4290" s="30">
        <f>ROUND(G4290*H4290,P4)</f>
        <v>0</v>
      </c>
      <c r="L4290" s="31">
        <v>0</v>
      </c>
      <c r="M4290" s="24">
        <f>ROUND(G4290*L4290,P4)</f>
        <v>0</v>
      </c>
      <c r="N4290" s="25" t="s">
        <v>2671</v>
      </c>
      <c r="O4290" s="32">
        <f>M4290*AA4290</f>
        <v>0</v>
      </c>
      <c r="P4290" s="1">
        <v>3</v>
      </c>
      <c r="AA4290" s="1">
        <f>IF(P4290=1,$O$3,IF(P4290=2,$O$4,$O$5))</f>
        <v>0</v>
      </c>
    </row>
    <row r="4291">
      <c r="A4291" s="1" t="s">
        <v>75</v>
      </c>
      <c r="E4291" s="27" t="s">
        <v>2684</v>
      </c>
    </row>
    <row r="4292" ht="51">
      <c r="A4292" s="1" t="s">
        <v>76</v>
      </c>
      <c r="E4292" s="33" t="s">
        <v>2685</v>
      </c>
    </row>
    <row r="4293">
      <c r="A4293" s="1" t="s">
        <v>78</v>
      </c>
      <c r="E4293" s="27" t="s">
        <v>71</v>
      </c>
    </row>
    <row r="4294">
      <c r="A4294" s="1" t="s">
        <v>69</v>
      </c>
      <c r="B4294" s="1">
        <v>7</v>
      </c>
      <c r="C4294" s="26" t="s">
        <v>2686</v>
      </c>
      <c r="D4294" t="s">
        <v>71</v>
      </c>
      <c r="E4294" s="27" t="s">
        <v>2687</v>
      </c>
      <c r="F4294" s="28" t="s">
        <v>73</v>
      </c>
      <c r="G4294" s="29">
        <v>4</v>
      </c>
      <c r="H4294" s="28">
        <v>0</v>
      </c>
      <c r="I4294" s="30">
        <f>ROUND(G4294*H4294,P4)</f>
        <v>0</v>
      </c>
      <c r="L4294" s="31">
        <v>0</v>
      </c>
      <c r="M4294" s="24">
        <f>ROUND(G4294*L4294,P4)</f>
        <v>0</v>
      </c>
      <c r="N4294" s="25" t="s">
        <v>2671</v>
      </c>
      <c r="O4294" s="32">
        <f>M4294*AA4294</f>
        <v>0</v>
      </c>
      <c r="P4294" s="1">
        <v>3</v>
      </c>
      <c r="AA4294" s="1">
        <f>IF(P4294=1,$O$3,IF(P4294=2,$O$4,$O$5))</f>
        <v>0</v>
      </c>
    </row>
    <row r="4295">
      <c r="A4295" s="1" t="s">
        <v>75</v>
      </c>
      <c r="E4295" s="27" t="s">
        <v>2687</v>
      </c>
    </row>
    <row r="4296" ht="25.5">
      <c r="A4296" s="1" t="s">
        <v>76</v>
      </c>
      <c r="E4296" s="33" t="s">
        <v>2688</v>
      </c>
    </row>
    <row r="4297">
      <c r="A4297" s="1" t="s">
        <v>78</v>
      </c>
      <c r="E4297" s="27" t="s">
        <v>71</v>
      </c>
    </row>
    <row r="4298">
      <c r="A4298" s="1" t="s">
        <v>69</v>
      </c>
      <c r="B4298" s="1">
        <v>8</v>
      </c>
      <c r="C4298" s="26" t="s">
        <v>2689</v>
      </c>
      <c r="D4298" t="s">
        <v>71</v>
      </c>
      <c r="E4298" s="27" t="s">
        <v>2690</v>
      </c>
      <c r="F4298" s="28" t="s">
        <v>73</v>
      </c>
      <c r="G4298" s="29">
        <v>29.738</v>
      </c>
      <c r="H4298" s="28">
        <v>0</v>
      </c>
      <c r="I4298" s="30">
        <f>ROUND(G4298*H4298,P4)</f>
        <v>0</v>
      </c>
      <c r="L4298" s="31">
        <v>0</v>
      </c>
      <c r="M4298" s="24">
        <f>ROUND(G4298*L4298,P4)</f>
        <v>0</v>
      </c>
      <c r="N4298" s="25" t="s">
        <v>2671</v>
      </c>
      <c r="O4298" s="32">
        <f>M4298*AA4298</f>
        <v>0</v>
      </c>
      <c r="P4298" s="1">
        <v>3</v>
      </c>
      <c r="AA4298" s="1">
        <f>IF(P4298=1,$O$3,IF(P4298=2,$O$4,$O$5))</f>
        <v>0</v>
      </c>
    </row>
    <row r="4299">
      <c r="A4299" s="1" t="s">
        <v>75</v>
      </c>
      <c r="E4299" s="27" t="s">
        <v>2690</v>
      </c>
    </row>
    <row r="4300">
      <c r="A4300" s="1" t="s">
        <v>76</v>
      </c>
    </row>
    <row r="4301">
      <c r="A4301" s="1" t="s">
        <v>78</v>
      </c>
      <c r="E4301" s="27" t="s">
        <v>71</v>
      </c>
    </row>
    <row r="4302">
      <c r="A4302" s="1" t="s">
        <v>69</v>
      </c>
      <c r="B4302" s="1">
        <v>9</v>
      </c>
      <c r="C4302" s="26" t="s">
        <v>2691</v>
      </c>
      <c r="D4302" t="s">
        <v>71</v>
      </c>
      <c r="E4302" s="27" t="s">
        <v>2692</v>
      </c>
      <c r="F4302" s="28" t="s">
        <v>73</v>
      </c>
      <c r="G4302" s="29">
        <v>4</v>
      </c>
      <c r="H4302" s="28">
        <v>0</v>
      </c>
      <c r="I4302" s="30">
        <f>ROUND(G4302*H4302,P4)</f>
        <v>0</v>
      </c>
      <c r="L4302" s="31">
        <v>0</v>
      </c>
      <c r="M4302" s="24">
        <f>ROUND(G4302*L4302,P4)</f>
        <v>0</v>
      </c>
      <c r="N4302" s="25" t="s">
        <v>2671</v>
      </c>
      <c r="O4302" s="32">
        <f>M4302*AA4302</f>
        <v>0</v>
      </c>
      <c r="P4302" s="1">
        <v>3</v>
      </c>
      <c r="AA4302" s="1">
        <f>IF(P4302=1,$O$3,IF(P4302=2,$O$4,$O$5))</f>
        <v>0</v>
      </c>
    </row>
    <row r="4303">
      <c r="A4303" s="1" t="s">
        <v>75</v>
      </c>
      <c r="E4303" s="27" t="s">
        <v>2692</v>
      </c>
    </row>
    <row r="4304">
      <c r="A4304" s="1" t="s">
        <v>76</v>
      </c>
    </row>
    <row r="4305">
      <c r="A4305" s="1" t="s">
        <v>78</v>
      </c>
      <c r="E4305" s="27" t="s">
        <v>71</v>
      </c>
    </row>
    <row r="4306">
      <c r="A4306" s="1" t="s">
        <v>69</v>
      </c>
      <c r="B4306" s="1">
        <v>10</v>
      </c>
      <c r="C4306" s="26" t="s">
        <v>2693</v>
      </c>
      <c r="D4306" t="s">
        <v>71</v>
      </c>
      <c r="E4306" s="27" t="s">
        <v>2694</v>
      </c>
      <c r="F4306" s="28" t="s">
        <v>73</v>
      </c>
      <c r="G4306" s="29">
        <v>58.475999999999999</v>
      </c>
      <c r="H4306" s="28">
        <v>0</v>
      </c>
      <c r="I4306" s="30">
        <f>ROUND(G4306*H4306,P4)</f>
        <v>0</v>
      </c>
      <c r="L4306" s="31">
        <v>0</v>
      </c>
      <c r="M4306" s="24">
        <f>ROUND(G4306*L4306,P4)</f>
        <v>0</v>
      </c>
      <c r="N4306" s="25" t="s">
        <v>2671</v>
      </c>
      <c r="O4306" s="32">
        <f>M4306*AA4306</f>
        <v>0</v>
      </c>
      <c r="P4306" s="1">
        <v>3</v>
      </c>
      <c r="AA4306" s="1">
        <f>IF(P4306=1,$O$3,IF(P4306=2,$O$4,$O$5))</f>
        <v>0</v>
      </c>
    </row>
    <row r="4307">
      <c r="A4307" s="1" t="s">
        <v>75</v>
      </c>
      <c r="E4307" s="27" t="s">
        <v>2694</v>
      </c>
    </row>
    <row r="4308">
      <c r="A4308" s="1" t="s">
        <v>76</v>
      </c>
    </row>
    <row r="4309">
      <c r="A4309" s="1" t="s">
        <v>78</v>
      </c>
      <c r="E4309" s="27" t="s">
        <v>71</v>
      </c>
    </row>
    <row r="4310">
      <c r="A4310" s="1" t="s">
        <v>69</v>
      </c>
      <c r="B4310" s="1">
        <v>11</v>
      </c>
      <c r="C4310" s="26" t="s">
        <v>2695</v>
      </c>
      <c r="D4310" t="s">
        <v>71</v>
      </c>
      <c r="E4310" s="27" t="s">
        <v>2696</v>
      </c>
      <c r="F4310" s="28" t="s">
        <v>73</v>
      </c>
      <c r="G4310" s="29">
        <v>33.738</v>
      </c>
      <c r="H4310" s="28">
        <v>0</v>
      </c>
      <c r="I4310" s="30">
        <f>ROUND(G4310*H4310,P4)</f>
        <v>0</v>
      </c>
      <c r="L4310" s="31">
        <v>0</v>
      </c>
      <c r="M4310" s="24">
        <f>ROUND(G4310*L4310,P4)</f>
        <v>0</v>
      </c>
      <c r="N4310" s="25" t="s">
        <v>2671</v>
      </c>
      <c r="O4310" s="32">
        <f>M4310*AA4310</f>
        <v>0</v>
      </c>
      <c r="P4310" s="1">
        <v>3</v>
      </c>
      <c r="AA4310" s="1">
        <f>IF(P4310=1,$O$3,IF(P4310=2,$O$4,$O$5))</f>
        <v>0</v>
      </c>
    </row>
    <row r="4311">
      <c r="A4311" s="1" t="s">
        <v>75</v>
      </c>
      <c r="E4311" s="27" t="s">
        <v>2696</v>
      </c>
    </row>
    <row r="4312">
      <c r="A4312" s="1" t="s">
        <v>76</v>
      </c>
    </row>
    <row r="4313">
      <c r="A4313" s="1" t="s">
        <v>78</v>
      </c>
      <c r="E4313" s="27" t="s">
        <v>71</v>
      </c>
    </row>
    <row r="4314">
      <c r="A4314" s="1" t="s">
        <v>69</v>
      </c>
      <c r="B4314" s="1">
        <v>12</v>
      </c>
      <c r="C4314" s="26" t="s">
        <v>2697</v>
      </c>
      <c r="D4314" t="s">
        <v>71</v>
      </c>
      <c r="E4314" s="27" t="s">
        <v>2698</v>
      </c>
      <c r="F4314" s="28" t="s">
        <v>73</v>
      </c>
      <c r="G4314" s="29">
        <v>4</v>
      </c>
      <c r="H4314" s="28">
        <v>0</v>
      </c>
      <c r="I4314" s="30">
        <f>ROUND(G4314*H4314,P4)</f>
        <v>0</v>
      </c>
      <c r="L4314" s="31">
        <v>0</v>
      </c>
      <c r="M4314" s="24">
        <f>ROUND(G4314*L4314,P4)</f>
        <v>0</v>
      </c>
      <c r="N4314" s="25" t="s">
        <v>2671</v>
      </c>
      <c r="O4314" s="32">
        <f>M4314*AA4314</f>
        <v>0</v>
      </c>
      <c r="P4314" s="1">
        <v>3</v>
      </c>
      <c r="AA4314" s="1">
        <f>IF(P4314=1,$O$3,IF(P4314=2,$O$4,$O$5))</f>
        <v>0</v>
      </c>
    </row>
    <row r="4315">
      <c r="A4315" s="1" t="s">
        <v>75</v>
      </c>
      <c r="E4315" s="27" t="s">
        <v>2698</v>
      </c>
    </row>
    <row r="4316">
      <c r="A4316" s="1" t="s">
        <v>76</v>
      </c>
    </row>
    <row r="4317">
      <c r="A4317" s="1" t="s">
        <v>78</v>
      </c>
      <c r="E4317" s="27" t="s">
        <v>71</v>
      </c>
    </row>
    <row r="4318">
      <c r="A4318" s="1" t="s">
        <v>69</v>
      </c>
      <c r="B4318" s="1">
        <v>13</v>
      </c>
      <c r="C4318" s="26" t="s">
        <v>2699</v>
      </c>
      <c r="D4318" t="s">
        <v>71</v>
      </c>
      <c r="E4318" s="27" t="s">
        <v>2700</v>
      </c>
      <c r="F4318" s="28" t="s">
        <v>73</v>
      </c>
      <c r="G4318" s="29">
        <v>33.738</v>
      </c>
      <c r="H4318" s="28">
        <v>0</v>
      </c>
      <c r="I4318" s="30">
        <f>ROUND(G4318*H4318,P4)</f>
        <v>0</v>
      </c>
      <c r="L4318" s="31">
        <v>0</v>
      </c>
      <c r="M4318" s="24">
        <f>ROUND(G4318*L4318,P4)</f>
        <v>0</v>
      </c>
      <c r="N4318" s="25" t="s">
        <v>2671</v>
      </c>
      <c r="O4318" s="32">
        <f>M4318*AA4318</f>
        <v>0</v>
      </c>
      <c r="P4318" s="1">
        <v>3</v>
      </c>
      <c r="AA4318" s="1">
        <f>IF(P4318=1,$O$3,IF(P4318=2,$O$4,$O$5))</f>
        <v>0</v>
      </c>
    </row>
    <row r="4319">
      <c r="A4319" s="1" t="s">
        <v>75</v>
      </c>
      <c r="E4319" s="27" t="s">
        <v>2700</v>
      </c>
    </row>
    <row r="4320">
      <c r="A4320" s="1" t="s">
        <v>76</v>
      </c>
    </row>
    <row r="4321">
      <c r="A4321" s="1" t="s">
        <v>78</v>
      </c>
      <c r="E4321" s="27" t="s">
        <v>71</v>
      </c>
    </row>
    <row r="4322">
      <c r="A4322" s="1" t="s">
        <v>69</v>
      </c>
      <c r="B4322" s="1">
        <v>14</v>
      </c>
      <c r="C4322" s="26" t="s">
        <v>2701</v>
      </c>
      <c r="D4322" t="s">
        <v>71</v>
      </c>
      <c r="E4322" s="27" t="s">
        <v>2702</v>
      </c>
      <c r="F4322" s="28" t="s">
        <v>73</v>
      </c>
      <c r="G4322" s="29">
        <v>18.001000000000001</v>
      </c>
      <c r="H4322" s="28">
        <v>0</v>
      </c>
      <c r="I4322" s="30">
        <f>ROUND(G4322*H4322,P4)</f>
        <v>0</v>
      </c>
      <c r="L4322" s="31">
        <v>0</v>
      </c>
      <c r="M4322" s="24">
        <f>ROUND(G4322*L4322,P4)</f>
        <v>0</v>
      </c>
      <c r="N4322" s="25" t="s">
        <v>2671</v>
      </c>
      <c r="O4322" s="32">
        <f>M4322*AA4322</f>
        <v>0</v>
      </c>
      <c r="P4322" s="1">
        <v>3</v>
      </c>
      <c r="AA4322" s="1">
        <f>IF(P4322=1,$O$3,IF(P4322=2,$O$4,$O$5))</f>
        <v>0</v>
      </c>
    </row>
    <row r="4323">
      <c r="A4323" s="1" t="s">
        <v>75</v>
      </c>
      <c r="E4323" s="27" t="s">
        <v>2702</v>
      </c>
    </row>
    <row r="4324" ht="38.25">
      <c r="A4324" s="1" t="s">
        <v>76</v>
      </c>
      <c r="E4324" s="33" t="s">
        <v>2703</v>
      </c>
    </row>
    <row r="4325">
      <c r="A4325" s="1" t="s">
        <v>78</v>
      </c>
      <c r="E4325" s="27" t="s">
        <v>71</v>
      </c>
    </row>
    <row r="4326">
      <c r="A4326" s="1" t="s">
        <v>69</v>
      </c>
      <c r="B4326" s="1">
        <v>15</v>
      </c>
      <c r="C4326" s="26" t="s">
        <v>2704</v>
      </c>
      <c r="D4326" t="s">
        <v>71</v>
      </c>
      <c r="E4326" s="27" t="s">
        <v>2705</v>
      </c>
      <c r="F4326" s="28" t="s">
        <v>73</v>
      </c>
      <c r="G4326" s="29">
        <v>6.7380000000000004</v>
      </c>
      <c r="H4326" s="28">
        <v>0</v>
      </c>
      <c r="I4326" s="30">
        <f>ROUND(G4326*H4326,P4)</f>
        <v>0</v>
      </c>
      <c r="L4326" s="31">
        <v>0</v>
      </c>
      <c r="M4326" s="24">
        <f>ROUND(G4326*L4326,P4)</f>
        <v>0</v>
      </c>
      <c r="N4326" s="25" t="s">
        <v>2671</v>
      </c>
      <c r="O4326" s="32">
        <f>M4326*AA4326</f>
        <v>0</v>
      </c>
      <c r="P4326" s="1">
        <v>3</v>
      </c>
      <c r="AA4326" s="1">
        <f>IF(P4326=1,$O$3,IF(P4326=2,$O$4,$O$5))</f>
        <v>0</v>
      </c>
    </row>
    <row r="4327">
      <c r="A4327" s="1" t="s">
        <v>75</v>
      </c>
      <c r="E4327" s="27" t="s">
        <v>2705</v>
      </c>
    </row>
    <row r="4328" ht="25.5">
      <c r="A4328" s="1" t="s">
        <v>76</v>
      </c>
      <c r="E4328" s="33" t="s">
        <v>2706</v>
      </c>
    </row>
    <row r="4329">
      <c r="A4329" s="1" t="s">
        <v>78</v>
      </c>
      <c r="E4329" s="27" t="s">
        <v>71</v>
      </c>
    </row>
    <row r="4330" ht="38.25">
      <c r="A4330" s="1" t="s">
        <v>69</v>
      </c>
      <c r="B4330" s="1">
        <v>16</v>
      </c>
      <c r="C4330" s="26" t="s">
        <v>316</v>
      </c>
      <c r="D4330" t="s">
        <v>317</v>
      </c>
      <c r="E4330" s="27" t="s">
        <v>1858</v>
      </c>
      <c r="F4330" s="28" t="s">
        <v>319</v>
      </c>
      <c r="G4330" s="29">
        <v>17.100000000000001</v>
      </c>
      <c r="H4330" s="28">
        <v>0</v>
      </c>
      <c r="I4330" s="30">
        <f>ROUND(G4330*H4330,P4)</f>
        <v>0</v>
      </c>
      <c r="L4330" s="31">
        <v>0</v>
      </c>
      <c r="M4330" s="24">
        <f>ROUND(G4330*L4330,P4)</f>
        <v>0</v>
      </c>
      <c r="N4330" s="25" t="s">
        <v>290</v>
      </c>
      <c r="O4330" s="32">
        <f>M4330*AA4330</f>
        <v>0</v>
      </c>
      <c r="P4330" s="1">
        <v>3</v>
      </c>
      <c r="AA4330" s="1">
        <f>IF(P4330=1,$O$3,IF(P4330=2,$O$4,$O$5))</f>
        <v>0</v>
      </c>
    </row>
    <row r="4331" ht="38.25">
      <c r="A4331" s="1" t="s">
        <v>75</v>
      </c>
      <c r="E4331" s="27" t="s">
        <v>2707</v>
      </c>
    </row>
    <row r="4332">
      <c r="A4332" s="1" t="s">
        <v>76</v>
      </c>
    </row>
    <row r="4333">
      <c r="A4333" s="1" t="s">
        <v>78</v>
      </c>
      <c r="E4333" s="27" t="s">
        <v>71</v>
      </c>
    </row>
    <row r="4334">
      <c r="A4334" s="1" t="s">
        <v>66</v>
      </c>
      <c r="C4334" s="22" t="s">
        <v>1115</v>
      </c>
      <c r="E4334" s="23" t="s">
        <v>2708</v>
      </c>
      <c r="L4334" s="24">
        <f>SUMIFS(L4335:L4390,A4335:A4390,"P")</f>
        <v>0</v>
      </c>
      <c r="M4334" s="24">
        <f>SUMIFS(M4335:M4390,A4335:A4390,"P")</f>
        <v>0</v>
      </c>
      <c r="N4334" s="25"/>
    </row>
    <row r="4335">
      <c r="A4335" s="1" t="s">
        <v>69</v>
      </c>
      <c r="B4335" s="1">
        <v>17</v>
      </c>
      <c r="C4335" s="26" t="s">
        <v>2709</v>
      </c>
      <c r="D4335" t="s">
        <v>71</v>
      </c>
      <c r="E4335" s="27" t="s">
        <v>2710</v>
      </c>
      <c r="F4335" s="28" t="s">
        <v>674</v>
      </c>
      <c r="G4335" s="29">
        <v>13.44</v>
      </c>
      <c r="H4335" s="28">
        <v>0</v>
      </c>
      <c r="I4335" s="30">
        <f>ROUND(G4335*H4335,P4)</f>
        <v>0</v>
      </c>
      <c r="L4335" s="31">
        <v>0</v>
      </c>
      <c r="M4335" s="24">
        <f>ROUND(G4335*L4335,P4)</f>
        <v>0</v>
      </c>
      <c r="N4335" s="25" t="s">
        <v>2671</v>
      </c>
      <c r="O4335" s="32">
        <f>M4335*AA4335</f>
        <v>0</v>
      </c>
      <c r="P4335" s="1">
        <v>3</v>
      </c>
      <c r="AA4335" s="1">
        <f>IF(P4335=1,$O$3,IF(P4335=2,$O$4,$O$5))</f>
        <v>0</v>
      </c>
    </row>
    <row r="4336">
      <c r="A4336" s="1" t="s">
        <v>75</v>
      </c>
      <c r="E4336" s="27" t="s">
        <v>2710</v>
      </c>
    </row>
    <row r="4337" ht="25.5">
      <c r="A4337" s="1" t="s">
        <v>76</v>
      </c>
      <c r="E4337" s="33" t="s">
        <v>2711</v>
      </c>
    </row>
    <row r="4338">
      <c r="A4338" s="1" t="s">
        <v>78</v>
      </c>
      <c r="E4338" s="27" t="s">
        <v>71</v>
      </c>
    </row>
    <row r="4339" ht="25.5">
      <c r="A4339" s="1" t="s">
        <v>69</v>
      </c>
      <c r="B4339" s="1">
        <v>18</v>
      </c>
      <c r="C4339" s="26" t="s">
        <v>2712</v>
      </c>
      <c r="D4339" t="s">
        <v>71</v>
      </c>
      <c r="E4339" s="27" t="s">
        <v>2713</v>
      </c>
      <c r="F4339" s="28" t="s">
        <v>85</v>
      </c>
      <c r="G4339" s="29">
        <v>112</v>
      </c>
      <c r="H4339" s="28">
        <v>0</v>
      </c>
      <c r="I4339" s="30">
        <f>ROUND(G4339*H4339,P4)</f>
        <v>0</v>
      </c>
      <c r="L4339" s="31">
        <v>0</v>
      </c>
      <c r="M4339" s="24">
        <f>ROUND(G4339*L4339,P4)</f>
        <v>0</v>
      </c>
      <c r="N4339" s="25" t="s">
        <v>2671</v>
      </c>
      <c r="O4339" s="32">
        <f>M4339*AA4339</f>
        <v>0</v>
      </c>
      <c r="P4339" s="1">
        <v>3</v>
      </c>
      <c r="AA4339" s="1">
        <f>IF(P4339=1,$O$3,IF(P4339=2,$O$4,$O$5))</f>
        <v>0</v>
      </c>
    </row>
    <row r="4340" ht="25.5">
      <c r="A4340" s="1" t="s">
        <v>75</v>
      </c>
      <c r="E4340" s="27" t="s">
        <v>2713</v>
      </c>
    </row>
    <row r="4341" ht="25.5">
      <c r="A4341" s="1" t="s">
        <v>76</v>
      </c>
      <c r="E4341" s="33" t="s">
        <v>2714</v>
      </c>
    </row>
    <row r="4342">
      <c r="A4342" s="1" t="s">
        <v>78</v>
      </c>
      <c r="E4342" s="27" t="s">
        <v>71</v>
      </c>
    </row>
    <row r="4343">
      <c r="A4343" s="1" t="s">
        <v>69</v>
      </c>
      <c r="B4343" s="1">
        <v>19</v>
      </c>
      <c r="C4343" s="26" t="s">
        <v>2715</v>
      </c>
      <c r="D4343" t="s">
        <v>71</v>
      </c>
      <c r="E4343" s="27" t="s">
        <v>2716</v>
      </c>
      <c r="F4343" s="28" t="s">
        <v>96</v>
      </c>
      <c r="G4343" s="29">
        <v>16</v>
      </c>
      <c r="H4343" s="28">
        <v>0</v>
      </c>
      <c r="I4343" s="30">
        <f>ROUND(G4343*H4343,P4)</f>
        <v>0</v>
      </c>
      <c r="L4343" s="31">
        <v>0</v>
      </c>
      <c r="M4343" s="24">
        <f>ROUND(G4343*L4343,P4)</f>
        <v>0</v>
      </c>
      <c r="N4343" s="25" t="s">
        <v>2671</v>
      </c>
      <c r="O4343" s="32">
        <f>M4343*AA4343</f>
        <v>0</v>
      </c>
      <c r="P4343" s="1">
        <v>3</v>
      </c>
      <c r="AA4343" s="1">
        <f>IF(P4343=1,$O$3,IF(P4343=2,$O$4,$O$5))</f>
        <v>0</v>
      </c>
    </row>
    <row r="4344">
      <c r="A4344" s="1" t="s">
        <v>75</v>
      </c>
      <c r="E4344" s="27" t="s">
        <v>2716</v>
      </c>
    </row>
    <row r="4345" ht="25.5">
      <c r="A4345" s="1" t="s">
        <v>76</v>
      </c>
      <c r="E4345" s="33" t="s">
        <v>2717</v>
      </c>
    </row>
    <row r="4346">
      <c r="A4346" s="1" t="s">
        <v>78</v>
      </c>
      <c r="E4346" s="27" t="s">
        <v>71</v>
      </c>
    </row>
    <row r="4347">
      <c r="A4347" s="1" t="s">
        <v>69</v>
      </c>
      <c r="B4347" s="1">
        <v>20</v>
      </c>
      <c r="C4347" s="26" t="s">
        <v>2718</v>
      </c>
      <c r="D4347" t="s">
        <v>71</v>
      </c>
      <c r="E4347" s="27" t="s">
        <v>2719</v>
      </c>
      <c r="F4347" s="28" t="s">
        <v>85</v>
      </c>
      <c r="G4347" s="29">
        <v>112</v>
      </c>
      <c r="H4347" s="28">
        <v>0</v>
      </c>
      <c r="I4347" s="30">
        <f>ROUND(G4347*H4347,P4)</f>
        <v>0</v>
      </c>
      <c r="L4347" s="31">
        <v>0</v>
      </c>
      <c r="M4347" s="24">
        <f>ROUND(G4347*L4347,P4)</f>
        <v>0</v>
      </c>
      <c r="N4347" s="25" t="s">
        <v>2671</v>
      </c>
      <c r="O4347" s="32">
        <f>M4347*AA4347</f>
        <v>0</v>
      </c>
      <c r="P4347" s="1">
        <v>3</v>
      </c>
      <c r="AA4347" s="1">
        <f>IF(P4347=1,$O$3,IF(P4347=2,$O$4,$O$5))</f>
        <v>0</v>
      </c>
    </row>
    <row r="4348">
      <c r="A4348" s="1" t="s">
        <v>75</v>
      </c>
      <c r="E4348" s="27" t="s">
        <v>2719</v>
      </c>
    </row>
    <row r="4349" ht="25.5">
      <c r="A4349" s="1" t="s">
        <v>76</v>
      </c>
      <c r="E4349" s="33" t="s">
        <v>2714</v>
      </c>
    </row>
    <row r="4350">
      <c r="A4350" s="1" t="s">
        <v>78</v>
      </c>
      <c r="E4350" s="27" t="s">
        <v>71</v>
      </c>
    </row>
    <row r="4351">
      <c r="A4351" s="1" t="s">
        <v>69</v>
      </c>
      <c r="B4351" s="1">
        <v>21</v>
      </c>
      <c r="C4351" s="26" t="s">
        <v>2720</v>
      </c>
      <c r="D4351" t="s">
        <v>71</v>
      </c>
      <c r="E4351" s="27" t="s">
        <v>2721</v>
      </c>
      <c r="F4351" s="28" t="s">
        <v>73</v>
      </c>
      <c r="G4351" s="29">
        <v>14.321999999999999</v>
      </c>
      <c r="H4351" s="28">
        <v>0</v>
      </c>
      <c r="I4351" s="30">
        <f>ROUND(G4351*H4351,P4)</f>
        <v>0</v>
      </c>
      <c r="L4351" s="31">
        <v>0</v>
      </c>
      <c r="M4351" s="24">
        <f>ROUND(G4351*L4351,P4)</f>
        <v>0</v>
      </c>
      <c r="N4351" s="25" t="s">
        <v>2671</v>
      </c>
      <c r="O4351" s="32">
        <f>M4351*AA4351</f>
        <v>0</v>
      </c>
      <c r="P4351" s="1">
        <v>3</v>
      </c>
      <c r="AA4351" s="1">
        <f>IF(P4351=1,$O$3,IF(P4351=2,$O$4,$O$5))</f>
        <v>0</v>
      </c>
    </row>
    <row r="4352">
      <c r="A4352" s="1" t="s">
        <v>75</v>
      </c>
      <c r="E4352" s="27" t="s">
        <v>2721</v>
      </c>
    </row>
    <row r="4353" ht="38.25">
      <c r="A4353" s="1" t="s">
        <v>76</v>
      </c>
      <c r="E4353" s="33" t="s">
        <v>2722</v>
      </c>
    </row>
    <row r="4354">
      <c r="A4354" s="1" t="s">
        <v>78</v>
      </c>
      <c r="E4354" s="27" t="s">
        <v>71</v>
      </c>
    </row>
    <row r="4355">
      <c r="A4355" s="1" t="s">
        <v>69</v>
      </c>
      <c r="B4355" s="1">
        <v>22</v>
      </c>
      <c r="C4355" s="26" t="s">
        <v>2723</v>
      </c>
      <c r="D4355" t="s">
        <v>71</v>
      </c>
      <c r="E4355" s="27" t="s">
        <v>2724</v>
      </c>
      <c r="F4355" s="28" t="s">
        <v>73</v>
      </c>
      <c r="G4355" s="29">
        <v>40.299999999999997</v>
      </c>
      <c r="H4355" s="28">
        <v>0</v>
      </c>
      <c r="I4355" s="30">
        <f>ROUND(G4355*H4355,P4)</f>
        <v>0</v>
      </c>
      <c r="L4355" s="31">
        <v>0</v>
      </c>
      <c r="M4355" s="24">
        <f>ROUND(G4355*L4355,P4)</f>
        <v>0</v>
      </c>
      <c r="N4355" s="25" t="s">
        <v>2671</v>
      </c>
      <c r="O4355" s="32">
        <f>M4355*AA4355</f>
        <v>0</v>
      </c>
      <c r="P4355" s="1">
        <v>3</v>
      </c>
      <c r="AA4355" s="1">
        <f>IF(P4355=1,$O$3,IF(P4355=2,$O$4,$O$5))</f>
        <v>0</v>
      </c>
    </row>
    <row r="4356">
      <c r="A4356" s="1" t="s">
        <v>75</v>
      </c>
      <c r="E4356" s="27" t="s">
        <v>2724</v>
      </c>
    </row>
    <row r="4357" ht="38.25">
      <c r="A4357" s="1" t="s">
        <v>76</v>
      </c>
      <c r="E4357" s="33" t="s">
        <v>2725</v>
      </c>
    </row>
    <row r="4358">
      <c r="A4358" s="1" t="s">
        <v>78</v>
      </c>
      <c r="E4358" s="27" t="s">
        <v>71</v>
      </c>
    </row>
    <row r="4359">
      <c r="A4359" s="1" t="s">
        <v>69</v>
      </c>
      <c r="B4359" s="1">
        <v>23</v>
      </c>
      <c r="C4359" s="26" t="s">
        <v>2726</v>
      </c>
      <c r="D4359" t="s">
        <v>71</v>
      </c>
      <c r="E4359" s="27" t="s">
        <v>2727</v>
      </c>
      <c r="F4359" s="28" t="s">
        <v>674</v>
      </c>
      <c r="G4359" s="29">
        <v>69.099999999999994</v>
      </c>
      <c r="H4359" s="28">
        <v>0</v>
      </c>
      <c r="I4359" s="30">
        <f>ROUND(G4359*H4359,P4)</f>
        <v>0</v>
      </c>
      <c r="L4359" s="31">
        <v>0</v>
      </c>
      <c r="M4359" s="24">
        <f>ROUND(G4359*L4359,P4)</f>
        <v>0</v>
      </c>
      <c r="N4359" s="25" t="s">
        <v>2671</v>
      </c>
      <c r="O4359" s="32">
        <f>M4359*AA4359</f>
        <v>0</v>
      </c>
      <c r="P4359" s="1">
        <v>3</v>
      </c>
      <c r="AA4359" s="1">
        <f>IF(P4359=1,$O$3,IF(P4359=2,$O$4,$O$5))</f>
        <v>0</v>
      </c>
    </row>
    <row r="4360">
      <c r="A4360" s="1" t="s">
        <v>75</v>
      </c>
      <c r="E4360" s="27" t="s">
        <v>2727</v>
      </c>
    </row>
    <row r="4361" ht="38.25">
      <c r="A4361" s="1" t="s">
        <v>76</v>
      </c>
      <c r="E4361" s="33" t="s">
        <v>2728</v>
      </c>
    </row>
    <row r="4362">
      <c r="A4362" s="1" t="s">
        <v>78</v>
      </c>
      <c r="E4362" s="27" t="s">
        <v>71</v>
      </c>
    </row>
    <row r="4363">
      <c r="A4363" s="1" t="s">
        <v>69</v>
      </c>
      <c r="B4363" s="1">
        <v>24</v>
      </c>
      <c r="C4363" s="26" t="s">
        <v>2729</v>
      </c>
      <c r="D4363" t="s">
        <v>71</v>
      </c>
      <c r="E4363" s="27" t="s">
        <v>2730</v>
      </c>
      <c r="F4363" s="28" t="s">
        <v>674</v>
      </c>
      <c r="G4363" s="29">
        <v>69.099999999999994</v>
      </c>
      <c r="H4363" s="28">
        <v>0</v>
      </c>
      <c r="I4363" s="30">
        <f>ROUND(G4363*H4363,P4)</f>
        <v>0</v>
      </c>
      <c r="L4363" s="31">
        <v>0</v>
      </c>
      <c r="M4363" s="24">
        <f>ROUND(G4363*L4363,P4)</f>
        <v>0</v>
      </c>
      <c r="N4363" s="25" t="s">
        <v>2671</v>
      </c>
      <c r="O4363" s="32">
        <f>M4363*AA4363</f>
        <v>0</v>
      </c>
      <c r="P4363" s="1">
        <v>3</v>
      </c>
      <c r="AA4363" s="1">
        <f>IF(P4363=1,$O$3,IF(P4363=2,$O$4,$O$5))</f>
        <v>0</v>
      </c>
    </row>
    <row r="4364">
      <c r="A4364" s="1" t="s">
        <v>75</v>
      </c>
      <c r="E4364" s="27" t="s">
        <v>2730</v>
      </c>
    </row>
    <row r="4365">
      <c r="A4365" s="1" t="s">
        <v>76</v>
      </c>
    </row>
    <row r="4366">
      <c r="A4366" s="1" t="s">
        <v>78</v>
      </c>
      <c r="E4366" s="27" t="s">
        <v>71</v>
      </c>
    </row>
    <row r="4367">
      <c r="A4367" s="1" t="s">
        <v>69</v>
      </c>
      <c r="B4367" s="1">
        <v>25</v>
      </c>
      <c r="C4367" s="26" t="s">
        <v>2731</v>
      </c>
      <c r="D4367" t="s">
        <v>71</v>
      </c>
      <c r="E4367" s="27" t="s">
        <v>2732</v>
      </c>
      <c r="F4367" s="28" t="s">
        <v>319</v>
      </c>
      <c r="G4367" s="29">
        <v>0.35199999999999998</v>
      </c>
      <c r="H4367" s="28">
        <v>0</v>
      </c>
      <c r="I4367" s="30">
        <f>ROUND(G4367*H4367,P4)</f>
        <v>0</v>
      </c>
      <c r="L4367" s="31">
        <v>0</v>
      </c>
      <c r="M4367" s="24">
        <f>ROUND(G4367*L4367,P4)</f>
        <v>0</v>
      </c>
      <c r="N4367" s="25" t="s">
        <v>2671</v>
      </c>
      <c r="O4367" s="32">
        <f>M4367*AA4367</f>
        <v>0</v>
      </c>
      <c r="P4367" s="1">
        <v>3</v>
      </c>
      <c r="AA4367" s="1">
        <f>IF(P4367=1,$O$3,IF(P4367=2,$O$4,$O$5))</f>
        <v>0</v>
      </c>
    </row>
    <row r="4368">
      <c r="A4368" s="1" t="s">
        <v>75</v>
      </c>
      <c r="E4368" s="27" t="s">
        <v>2732</v>
      </c>
    </row>
    <row r="4369">
      <c r="A4369" s="1" t="s">
        <v>76</v>
      </c>
    </row>
    <row r="4370">
      <c r="A4370" s="1" t="s">
        <v>78</v>
      </c>
      <c r="E4370" s="27" t="s">
        <v>71</v>
      </c>
    </row>
    <row r="4371" ht="25.5">
      <c r="A4371" s="1" t="s">
        <v>69</v>
      </c>
      <c r="B4371" s="1">
        <v>26</v>
      </c>
      <c r="C4371" s="26" t="s">
        <v>2733</v>
      </c>
      <c r="D4371" t="s">
        <v>71</v>
      </c>
      <c r="E4371" s="27" t="s">
        <v>2734</v>
      </c>
      <c r="F4371" s="28" t="s">
        <v>319</v>
      </c>
      <c r="G4371" s="29">
        <v>97.236000000000004</v>
      </c>
      <c r="H4371" s="28">
        <v>0</v>
      </c>
      <c r="I4371" s="30">
        <f>ROUND(G4371*H4371,P4)</f>
        <v>0</v>
      </c>
      <c r="L4371" s="31">
        <v>0</v>
      </c>
      <c r="M4371" s="24">
        <f>ROUND(G4371*L4371,P4)</f>
        <v>0</v>
      </c>
      <c r="N4371" s="25" t="s">
        <v>2671</v>
      </c>
      <c r="O4371" s="32">
        <f>M4371*AA4371</f>
        <v>0</v>
      </c>
      <c r="P4371" s="1">
        <v>3</v>
      </c>
      <c r="AA4371" s="1">
        <f>IF(P4371=1,$O$3,IF(P4371=2,$O$4,$O$5))</f>
        <v>0</v>
      </c>
    </row>
    <row r="4372" ht="25.5">
      <c r="A4372" s="1" t="s">
        <v>75</v>
      </c>
      <c r="E4372" s="27" t="s">
        <v>2734</v>
      </c>
    </row>
    <row r="4373" ht="38.25">
      <c r="A4373" s="1" t="s">
        <v>76</v>
      </c>
      <c r="E4373" s="33" t="s">
        <v>2735</v>
      </c>
    </row>
    <row r="4374">
      <c r="A4374" s="1" t="s">
        <v>78</v>
      </c>
      <c r="E4374" s="27" t="s">
        <v>71</v>
      </c>
    </row>
    <row r="4375">
      <c r="A4375" s="1" t="s">
        <v>69</v>
      </c>
      <c r="B4375" s="1">
        <v>27</v>
      </c>
      <c r="C4375" s="26" t="s">
        <v>2733</v>
      </c>
      <c r="D4375" t="s">
        <v>67</v>
      </c>
      <c r="E4375" s="27" t="s">
        <v>2736</v>
      </c>
      <c r="F4375" s="28" t="s">
        <v>319</v>
      </c>
      <c r="G4375" s="29">
        <v>1.3740000000000001</v>
      </c>
      <c r="H4375" s="28">
        <v>0</v>
      </c>
      <c r="I4375" s="30">
        <f>ROUND(G4375*H4375,P4)</f>
        <v>0</v>
      </c>
      <c r="L4375" s="31">
        <v>0</v>
      </c>
      <c r="M4375" s="24">
        <f>ROUND(G4375*L4375,P4)</f>
        <v>0</v>
      </c>
      <c r="N4375" s="25" t="s">
        <v>2671</v>
      </c>
      <c r="O4375" s="32">
        <f>M4375*AA4375</f>
        <v>0</v>
      </c>
      <c r="P4375" s="1">
        <v>3</v>
      </c>
      <c r="AA4375" s="1">
        <f>IF(P4375=1,$O$3,IF(P4375=2,$O$4,$O$5))</f>
        <v>0</v>
      </c>
    </row>
    <row r="4376">
      <c r="A4376" s="1" t="s">
        <v>75</v>
      </c>
      <c r="E4376" s="27" t="s">
        <v>2736</v>
      </c>
    </row>
    <row r="4377">
      <c r="A4377" s="1" t="s">
        <v>76</v>
      </c>
    </row>
    <row r="4378">
      <c r="A4378" s="1" t="s">
        <v>78</v>
      </c>
      <c r="E4378" s="27" t="s">
        <v>71</v>
      </c>
    </row>
    <row r="4379">
      <c r="A4379" s="1" t="s">
        <v>69</v>
      </c>
      <c r="B4379" s="1">
        <v>28</v>
      </c>
      <c r="C4379" s="26" t="s">
        <v>2737</v>
      </c>
      <c r="D4379" t="s">
        <v>71</v>
      </c>
      <c r="E4379" s="27" t="s">
        <v>2738</v>
      </c>
      <c r="F4379" s="28" t="s">
        <v>34</v>
      </c>
      <c r="G4379" s="29">
        <v>32</v>
      </c>
      <c r="H4379" s="28">
        <v>0</v>
      </c>
      <c r="I4379" s="30">
        <f>ROUND(G4379*H4379,P4)</f>
        <v>0</v>
      </c>
      <c r="L4379" s="31">
        <v>0</v>
      </c>
      <c r="M4379" s="24">
        <f>ROUND(G4379*L4379,P4)</f>
        <v>0</v>
      </c>
      <c r="N4379" s="25" t="s">
        <v>2671</v>
      </c>
      <c r="O4379" s="32">
        <f>M4379*AA4379</f>
        <v>0</v>
      </c>
      <c r="P4379" s="1">
        <v>3</v>
      </c>
      <c r="AA4379" s="1">
        <f>IF(P4379=1,$O$3,IF(P4379=2,$O$4,$O$5))</f>
        <v>0</v>
      </c>
    </row>
    <row r="4380">
      <c r="A4380" s="1" t="s">
        <v>75</v>
      </c>
      <c r="E4380" s="27" t="s">
        <v>2738</v>
      </c>
    </row>
    <row r="4381" ht="25.5">
      <c r="A4381" s="1" t="s">
        <v>76</v>
      </c>
      <c r="E4381" s="33" t="s">
        <v>2739</v>
      </c>
    </row>
    <row r="4382">
      <c r="A4382" s="1" t="s">
        <v>78</v>
      </c>
      <c r="E4382" s="27" t="s">
        <v>71</v>
      </c>
    </row>
    <row r="4383">
      <c r="A4383" s="1" t="s">
        <v>69</v>
      </c>
      <c r="B4383" s="1">
        <v>29</v>
      </c>
      <c r="C4383" s="26" t="s">
        <v>2740</v>
      </c>
      <c r="D4383" t="s">
        <v>71</v>
      </c>
      <c r="E4383" s="27" t="s">
        <v>2741</v>
      </c>
      <c r="F4383" s="28" t="s">
        <v>319</v>
      </c>
      <c r="G4383" s="29">
        <v>6.4290000000000003</v>
      </c>
      <c r="H4383" s="28">
        <v>0</v>
      </c>
      <c r="I4383" s="30">
        <f>ROUND(G4383*H4383,P4)</f>
        <v>0</v>
      </c>
      <c r="L4383" s="31">
        <v>0</v>
      </c>
      <c r="M4383" s="24">
        <f>ROUND(G4383*L4383,P4)</f>
        <v>0</v>
      </c>
      <c r="N4383" s="25" t="s">
        <v>2671</v>
      </c>
      <c r="O4383" s="32">
        <f>M4383*AA4383</f>
        <v>0</v>
      </c>
      <c r="P4383" s="1">
        <v>3</v>
      </c>
      <c r="AA4383" s="1">
        <f>IF(P4383=1,$O$3,IF(P4383=2,$O$4,$O$5))</f>
        <v>0</v>
      </c>
    </row>
    <row r="4384">
      <c r="A4384" s="1" t="s">
        <v>75</v>
      </c>
      <c r="E4384" s="27" t="s">
        <v>2741</v>
      </c>
    </row>
    <row r="4385" ht="25.5">
      <c r="A4385" s="1" t="s">
        <v>76</v>
      </c>
      <c r="E4385" s="33" t="s">
        <v>2742</v>
      </c>
    </row>
    <row r="4386">
      <c r="A4386" s="1" t="s">
        <v>78</v>
      </c>
      <c r="E4386" s="27" t="s">
        <v>71</v>
      </c>
    </row>
    <row r="4387">
      <c r="A4387" s="1" t="s">
        <v>69</v>
      </c>
      <c r="B4387" s="1">
        <v>30</v>
      </c>
      <c r="C4387" s="26" t="s">
        <v>2743</v>
      </c>
      <c r="D4387" t="s">
        <v>71</v>
      </c>
      <c r="E4387" s="27" t="s">
        <v>2744</v>
      </c>
      <c r="F4387" s="28" t="s">
        <v>319</v>
      </c>
      <c r="G4387" s="29">
        <v>0.21199999999999999</v>
      </c>
      <c r="H4387" s="28">
        <v>0</v>
      </c>
      <c r="I4387" s="30">
        <f>ROUND(G4387*H4387,P4)</f>
        <v>0</v>
      </c>
      <c r="L4387" s="31">
        <v>0</v>
      </c>
      <c r="M4387" s="24">
        <f>ROUND(G4387*L4387,P4)</f>
        <v>0</v>
      </c>
      <c r="N4387" s="25" t="s">
        <v>2671</v>
      </c>
      <c r="O4387" s="32">
        <f>M4387*AA4387</f>
        <v>0</v>
      </c>
      <c r="P4387" s="1">
        <v>3</v>
      </c>
      <c r="AA4387" s="1">
        <f>IF(P4387=1,$O$3,IF(P4387=2,$O$4,$O$5))</f>
        <v>0</v>
      </c>
    </row>
    <row r="4388">
      <c r="A4388" s="1" t="s">
        <v>75</v>
      </c>
      <c r="E4388" s="27" t="s">
        <v>2744</v>
      </c>
    </row>
    <row r="4389" ht="25.5">
      <c r="A4389" s="1" t="s">
        <v>76</v>
      </c>
      <c r="E4389" s="33" t="s">
        <v>2745</v>
      </c>
    </row>
    <row r="4390">
      <c r="A4390" s="1" t="s">
        <v>78</v>
      </c>
      <c r="E4390" s="27" t="s">
        <v>71</v>
      </c>
    </row>
    <row r="4391">
      <c r="A4391" s="1" t="s">
        <v>66</v>
      </c>
      <c r="C4391" s="22" t="s">
        <v>1125</v>
      </c>
      <c r="E4391" s="23" t="s">
        <v>1126</v>
      </c>
      <c r="L4391" s="24">
        <f>SUMIFS(L4392:L4395,A4392:A4395,"P")</f>
        <v>0</v>
      </c>
      <c r="M4391" s="24">
        <f>SUMIFS(M4392:M4395,A4392:A4395,"P")</f>
        <v>0</v>
      </c>
      <c r="N4391" s="25"/>
    </row>
    <row r="4392">
      <c r="A4392" s="1" t="s">
        <v>69</v>
      </c>
      <c r="B4392" s="1">
        <v>31</v>
      </c>
      <c r="C4392" s="26" t="s">
        <v>2746</v>
      </c>
      <c r="D4392" t="s">
        <v>71</v>
      </c>
      <c r="E4392" s="27" t="s">
        <v>2747</v>
      </c>
      <c r="F4392" s="28" t="s">
        <v>674</v>
      </c>
      <c r="G4392" s="29">
        <v>4.4800000000000004</v>
      </c>
      <c r="H4392" s="28">
        <v>0</v>
      </c>
      <c r="I4392" s="30">
        <f>ROUND(G4392*H4392,P4)</f>
        <v>0</v>
      </c>
      <c r="L4392" s="31">
        <v>0</v>
      </c>
      <c r="M4392" s="24">
        <f>ROUND(G4392*L4392,P4)</f>
        <v>0</v>
      </c>
      <c r="N4392" s="25" t="s">
        <v>2671</v>
      </c>
      <c r="O4392" s="32">
        <f>M4392*AA4392</f>
        <v>0</v>
      </c>
      <c r="P4392" s="1">
        <v>3</v>
      </c>
      <c r="AA4392" s="1">
        <f>IF(P4392=1,$O$3,IF(P4392=2,$O$4,$O$5))</f>
        <v>0</v>
      </c>
    </row>
    <row r="4393">
      <c r="A4393" s="1" t="s">
        <v>75</v>
      </c>
      <c r="E4393" s="27" t="s">
        <v>2747</v>
      </c>
    </row>
    <row r="4394" ht="25.5">
      <c r="A4394" s="1" t="s">
        <v>76</v>
      </c>
      <c r="E4394" s="33" t="s">
        <v>2748</v>
      </c>
    </row>
    <row r="4395">
      <c r="A4395" s="1" t="s">
        <v>78</v>
      </c>
      <c r="E4395" s="27" t="s">
        <v>71</v>
      </c>
    </row>
    <row r="4396">
      <c r="A4396" s="1" t="s">
        <v>66</v>
      </c>
      <c r="C4396" s="22" t="s">
        <v>1149</v>
      </c>
      <c r="E4396" s="23" t="s">
        <v>2749</v>
      </c>
      <c r="L4396" s="24">
        <f>SUMIFS(L4397:L4412,A4397:A4412,"P")</f>
        <v>0</v>
      </c>
      <c r="M4396" s="24">
        <f>SUMIFS(M4397:M4412,A4397:A4412,"P")</f>
        <v>0</v>
      </c>
      <c r="N4396" s="25"/>
    </row>
    <row r="4397">
      <c r="A4397" s="1" t="s">
        <v>69</v>
      </c>
      <c r="B4397" s="1">
        <v>32</v>
      </c>
      <c r="C4397" s="26" t="s">
        <v>2750</v>
      </c>
      <c r="D4397" t="s">
        <v>71</v>
      </c>
      <c r="E4397" s="27" t="s">
        <v>2751</v>
      </c>
      <c r="F4397" s="28" t="s">
        <v>674</v>
      </c>
      <c r="G4397" s="29">
        <v>13.44</v>
      </c>
      <c r="H4397" s="28">
        <v>0</v>
      </c>
      <c r="I4397" s="30">
        <f>ROUND(G4397*H4397,P4)</f>
        <v>0</v>
      </c>
      <c r="L4397" s="31">
        <v>0</v>
      </c>
      <c r="M4397" s="24">
        <f>ROUND(G4397*L4397,P4)</f>
        <v>0</v>
      </c>
      <c r="N4397" s="25" t="s">
        <v>2671</v>
      </c>
      <c r="O4397" s="32">
        <f>M4397*AA4397</f>
        <v>0</v>
      </c>
      <c r="P4397" s="1">
        <v>3</v>
      </c>
      <c r="AA4397" s="1">
        <f>IF(P4397=1,$O$3,IF(P4397=2,$O$4,$O$5))</f>
        <v>0</v>
      </c>
    </row>
    <row r="4398">
      <c r="A4398" s="1" t="s">
        <v>75</v>
      </c>
      <c r="E4398" s="27" t="s">
        <v>2751</v>
      </c>
    </row>
    <row r="4399" ht="25.5">
      <c r="A4399" s="1" t="s">
        <v>76</v>
      </c>
      <c r="E4399" s="33" t="s">
        <v>2711</v>
      </c>
    </row>
    <row r="4400">
      <c r="A4400" s="1" t="s">
        <v>78</v>
      </c>
      <c r="E4400" s="27" t="s">
        <v>71</v>
      </c>
    </row>
    <row r="4401">
      <c r="A4401" s="1" t="s">
        <v>69</v>
      </c>
      <c r="B4401" s="1">
        <v>33</v>
      </c>
      <c r="C4401" s="26" t="s">
        <v>2752</v>
      </c>
      <c r="D4401" t="s">
        <v>71</v>
      </c>
      <c r="E4401" s="27" t="s">
        <v>2753</v>
      </c>
      <c r="F4401" s="28" t="s">
        <v>674</v>
      </c>
      <c r="G4401" s="29">
        <v>8</v>
      </c>
      <c r="H4401" s="28">
        <v>0</v>
      </c>
      <c r="I4401" s="30">
        <f>ROUND(G4401*H4401,P4)</f>
        <v>0</v>
      </c>
      <c r="L4401" s="31">
        <v>0</v>
      </c>
      <c r="M4401" s="24">
        <f>ROUND(G4401*L4401,P4)</f>
        <v>0</v>
      </c>
      <c r="N4401" s="25" t="s">
        <v>2671</v>
      </c>
      <c r="O4401" s="32">
        <f>M4401*AA4401</f>
        <v>0</v>
      </c>
      <c r="P4401" s="1">
        <v>3</v>
      </c>
      <c r="AA4401" s="1">
        <f>IF(P4401=1,$O$3,IF(P4401=2,$O$4,$O$5))</f>
        <v>0</v>
      </c>
    </row>
    <row r="4402">
      <c r="A4402" s="1" t="s">
        <v>75</v>
      </c>
      <c r="E4402" s="27" t="s">
        <v>2753</v>
      </c>
    </row>
    <row r="4403" ht="25.5">
      <c r="A4403" s="1" t="s">
        <v>76</v>
      </c>
      <c r="E4403" s="33" t="s">
        <v>2682</v>
      </c>
    </row>
    <row r="4404">
      <c r="A4404" s="1" t="s">
        <v>78</v>
      </c>
      <c r="E4404" s="27" t="s">
        <v>71</v>
      </c>
    </row>
    <row r="4405">
      <c r="A4405" s="1" t="s">
        <v>69</v>
      </c>
      <c r="B4405" s="1">
        <v>34</v>
      </c>
      <c r="C4405" s="26" t="s">
        <v>2754</v>
      </c>
      <c r="D4405" t="s">
        <v>71</v>
      </c>
      <c r="E4405" s="27" t="s">
        <v>2755</v>
      </c>
      <c r="F4405" s="28" t="s">
        <v>96</v>
      </c>
      <c r="G4405" s="29">
        <v>4</v>
      </c>
      <c r="H4405" s="28">
        <v>0</v>
      </c>
      <c r="I4405" s="30">
        <f>ROUND(G4405*H4405,P4)</f>
        <v>0</v>
      </c>
      <c r="L4405" s="31">
        <v>0</v>
      </c>
      <c r="M4405" s="24">
        <f>ROUND(G4405*L4405,P4)</f>
        <v>0</v>
      </c>
      <c r="N4405" s="25" t="s">
        <v>2671</v>
      </c>
      <c r="O4405" s="32">
        <f>M4405*AA4405</f>
        <v>0</v>
      </c>
      <c r="P4405" s="1">
        <v>3</v>
      </c>
      <c r="AA4405" s="1">
        <f>IF(P4405=1,$O$3,IF(P4405=2,$O$4,$O$5))</f>
        <v>0</v>
      </c>
    </row>
    <row r="4406">
      <c r="A4406" s="1" t="s">
        <v>75</v>
      </c>
      <c r="E4406" s="27" t="s">
        <v>2755</v>
      </c>
    </row>
    <row r="4407">
      <c r="A4407" s="1" t="s">
        <v>76</v>
      </c>
    </row>
    <row r="4408">
      <c r="A4408" s="1" t="s">
        <v>78</v>
      </c>
      <c r="E4408" s="27" t="s">
        <v>71</v>
      </c>
    </row>
    <row r="4409">
      <c r="A4409" s="1" t="s">
        <v>69</v>
      </c>
      <c r="B4409" s="1">
        <v>35</v>
      </c>
      <c r="C4409" s="26" t="s">
        <v>2756</v>
      </c>
      <c r="D4409" t="s">
        <v>71</v>
      </c>
      <c r="E4409" s="27" t="s">
        <v>2757</v>
      </c>
      <c r="F4409" s="28" t="s">
        <v>674</v>
      </c>
      <c r="G4409" s="29">
        <v>13.44</v>
      </c>
      <c r="H4409" s="28">
        <v>0</v>
      </c>
      <c r="I4409" s="30">
        <f>ROUND(G4409*H4409,P4)</f>
        <v>0</v>
      </c>
      <c r="L4409" s="31">
        <v>0</v>
      </c>
      <c r="M4409" s="24">
        <f>ROUND(G4409*L4409,P4)</f>
        <v>0</v>
      </c>
      <c r="N4409" s="25" t="s">
        <v>2671</v>
      </c>
      <c r="O4409" s="32">
        <f>M4409*AA4409</f>
        <v>0</v>
      </c>
      <c r="P4409" s="1">
        <v>3</v>
      </c>
      <c r="AA4409" s="1">
        <f>IF(P4409=1,$O$3,IF(P4409=2,$O$4,$O$5))</f>
        <v>0</v>
      </c>
    </row>
    <row r="4410">
      <c r="A4410" s="1" t="s">
        <v>75</v>
      </c>
      <c r="E4410" s="27" t="s">
        <v>2757</v>
      </c>
    </row>
    <row r="4411">
      <c r="A4411" s="1" t="s">
        <v>76</v>
      </c>
    </row>
    <row r="4412">
      <c r="A4412" s="1" t="s">
        <v>78</v>
      </c>
      <c r="E4412" s="27" t="s">
        <v>71</v>
      </c>
    </row>
    <row r="4413">
      <c r="A4413" s="1" t="s">
        <v>66</v>
      </c>
      <c r="C4413" s="22" t="s">
        <v>2758</v>
      </c>
      <c r="E4413" s="23" t="s">
        <v>2759</v>
      </c>
      <c r="L4413" s="24">
        <f>SUMIFS(L4414:L4513,A4414:A4513,"P")</f>
        <v>0</v>
      </c>
      <c r="M4413" s="24">
        <f>SUMIFS(M4414:M4513,A4414:A4513,"P")</f>
        <v>0</v>
      </c>
      <c r="N4413" s="25"/>
    </row>
    <row r="4414">
      <c r="A4414" s="1" t="s">
        <v>69</v>
      </c>
      <c r="B4414" s="1">
        <v>36</v>
      </c>
      <c r="C4414" s="26" t="s">
        <v>2760</v>
      </c>
      <c r="D4414" t="s">
        <v>71</v>
      </c>
      <c r="E4414" s="27" t="s">
        <v>2761</v>
      </c>
      <c r="F4414" s="28" t="s">
        <v>319</v>
      </c>
      <c r="G4414" s="29">
        <v>0.13300000000000001</v>
      </c>
      <c r="H4414" s="28">
        <v>0</v>
      </c>
      <c r="I4414" s="30">
        <f>ROUND(G4414*H4414,P4)</f>
        <v>0</v>
      </c>
      <c r="L4414" s="31">
        <v>0</v>
      </c>
      <c r="M4414" s="24">
        <f>ROUND(G4414*L4414,P4)</f>
        <v>0</v>
      </c>
      <c r="N4414" s="25" t="s">
        <v>2671</v>
      </c>
      <c r="O4414" s="32">
        <f>M4414*AA4414</f>
        <v>0</v>
      </c>
      <c r="P4414" s="1">
        <v>3</v>
      </c>
      <c r="AA4414" s="1">
        <f>IF(P4414=1,$O$3,IF(P4414=2,$O$4,$O$5))</f>
        <v>0</v>
      </c>
    </row>
    <row r="4415">
      <c r="A4415" s="1" t="s">
        <v>75</v>
      </c>
      <c r="E4415" s="27" t="s">
        <v>2761</v>
      </c>
    </row>
    <row r="4416" ht="25.5">
      <c r="A4416" s="1" t="s">
        <v>76</v>
      </c>
      <c r="E4416" s="33" t="s">
        <v>2762</v>
      </c>
    </row>
    <row r="4417">
      <c r="A4417" s="1" t="s">
        <v>78</v>
      </c>
      <c r="E4417" s="27" t="s">
        <v>71</v>
      </c>
    </row>
    <row r="4418">
      <c r="A4418" s="1" t="s">
        <v>69</v>
      </c>
      <c r="B4418" s="1">
        <v>37</v>
      </c>
      <c r="C4418" s="26" t="s">
        <v>2763</v>
      </c>
      <c r="D4418" t="s">
        <v>71</v>
      </c>
      <c r="E4418" s="27" t="s">
        <v>2764</v>
      </c>
      <c r="F4418" s="28" t="s">
        <v>319</v>
      </c>
      <c r="G4418" s="29">
        <v>0.023</v>
      </c>
      <c r="H4418" s="28">
        <v>0</v>
      </c>
      <c r="I4418" s="30">
        <f>ROUND(G4418*H4418,P4)</f>
        <v>0</v>
      </c>
      <c r="L4418" s="31">
        <v>0</v>
      </c>
      <c r="M4418" s="24">
        <f>ROUND(G4418*L4418,P4)</f>
        <v>0</v>
      </c>
      <c r="N4418" s="25" t="s">
        <v>2671</v>
      </c>
      <c r="O4418" s="32">
        <f>M4418*AA4418</f>
        <v>0</v>
      </c>
      <c r="P4418" s="1">
        <v>3</v>
      </c>
      <c r="AA4418" s="1">
        <f>IF(P4418=1,$O$3,IF(P4418=2,$O$4,$O$5))</f>
        <v>0</v>
      </c>
    </row>
    <row r="4419">
      <c r="A4419" s="1" t="s">
        <v>75</v>
      </c>
      <c r="E4419" s="27" t="s">
        <v>2764</v>
      </c>
    </row>
    <row r="4420" ht="25.5">
      <c r="A4420" s="1" t="s">
        <v>76</v>
      </c>
      <c r="E4420" s="33" t="s">
        <v>2765</v>
      </c>
    </row>
    <row r="4421">
      <c r="A4421" s="1" t="s">
        <v>78</v>
      </c>
      <c r="E4421" s="27" t="s">
        <v>71</v>
      </c>
    </row>
    <row r="4422">
      <c r="A4422" s="1" t="s">
        <v>69</v>
      </c>
      <c r="B4422" s="1">
        <v>38</v>
      </c>
      <c r="C4422" s="26" t="s">
        <v>2766</v>
      </c>
      <c r="D4422" t="s">
        <v>71</v>
      </c>
      <c r="E4422" s="27" t="s">
        <v>2767</v>
      </c>
      <c r="F4422" s="28" t="s">
        <v>319</v>
      </c>
      <c r="G4422" s="29">
        <v>0.012</v>
      </c>
      <c r="H4422" s="28">
        <v>0</v>
      </c>
      <c r="I4422" s="30">
        <f>ROUND(G4422*H4422,P4)</f>
        <v>0</v>
      </c>
      <c r="L4422" s="31">
        <v>0</v>
      </c>
      <c r="M4422" s="24">
        <f>ROUND(G4422*L4422,P4)</f>
        <v>0</v>
      </c>
      <c r="N4422" s="25" t="s">
        <v>2671</v>
      </c>
      <c r="O4422" s="32">
        <f>M4422*AA4422</f>
        <v>0</v>
      </c>
      <c r="P4422" s="1">
        <v>3</v>
      </c>
      <c r="AA4422" s="1">
        <f>IF(P4422=1,$O$3,IF(P4422=2,$O$4,$O$5))</f>
        <v>0</v>
      </c>
    </row>
    <row r="4423">
      <c r="A4423" s="1" t="s">
        <v>75</v>
      </c>
      <c r="E4423" s="27" t="s">
        <v>2767</v>
      </c>
    </row>
    <row r="4424" ht="25.5">
      <c r="A4424" s="1" t="s">
        <v>76</v>
      </c>
      <c r="E4424" s="33" t="s">
        <v>2768</v>
      </c>
    </row>
    <row r="4425">
      <c r="A4425" s="1" t="s">
        <v>78</v>
      </c>
      <c r="E4425" s="27" t="s">
        <v>71</v>
      </c>
    </row>
    <row r="4426">
      <c r="A4426" s="1" t="s">
        <v>69</v>
      </c>
      <c r="B4426" s="1">
        <v>39</v>
      </c>
      <c r="C4426" s="26" t="s">
        <v>2769</v>
      </c>
      <c r="D4426" t="s">
        <v>71</v>
      </c>
      <c r="E4426" s="27" t="s">
        <v>2770</v>
      </c>
      <c r="F4426" s="28" t="s">
        <v>319</v>
      </c>
      <c r="G4426" s="29">
        <v>0.035000000000000003</v>
      </c>
      <c r="H4426" s="28">
        <v>0</v>
      </c>
      <c r="I4426" s="30">
        <f>ROUND(G4426*H4426,P4)</f>
        <v>0</v>
      </c>
      <c r="L4426" s="31">
        <v>0</v>
      </c>
      <c r="M4426" s="24">
        <f>ROUND(G4426*L4426,P4)</f>
        <v>0</v>
      </c>
      <c r="N4426" s="25" t="s">
        <v>2671</v>
      </c>
      <c r="O4426" s="32">
        <f>M4426*AA4426</f>
        <v>0</v>
      </c>
      <c r="P4426" s="1">
        <v>3</v>
      </c>
      <c r="AA4426" s="1">
        <f>IF(P4426=1,$O$3,IF(P4426=2,$O$4,$O$5))</f>
        <v>0</v>
      </c>
    </row>
    <row r="4427">
      <c r="A4427" s="1" t="s">
        <v>75</v>
      </c>
      <c r="E4427" s="27" t="s">
        <v>2770</v>
      </c>
    </row>
    <row r="4428" ht="25.5">
      <c r="A4428" s="1" t="s">
        <v>76</v>
      </c>
      <c r="E4428" s="33" t="s">
        <v>2771</v>
      </c>
    </row>
    <row r="4429">
      <c r="A4429" s="1" t="s">
        <v>78</v>
      </c>
      <c r="E4429" s="27" t="s">
        <v>71</v>
      </c>
    </row>
    <row r="4430">
      <c r="A4430" s="1" t="s">
        <v>69</v>
      </c>
      <c r="B4430" s="1">
        <v>40</v>
      </c>
      <c r="C4430" s="26" t="s">
        <v>2772</v>
      </c>
      <c r="D4430" t="s">
        <v>71</v>
      </c>
      <c r="E4430" s="27" t="s">
        <v>2773</v>
      </c>
      <c r="F4430" s="28" t="s">
        <v>319</v>
      </c>
      <c r="G4430" s="29">
        <v>0.73799999999999999</v>
      </c>
      <c r="H4430" s="28">
        <v>0</v>
      </c>
      <c r="I4430" s="30">
        <f>ROUND(G4430*H4430,P4)</f>
        <v>0</v>
      </c>
      <c r="L4430" s="31">
        <v>0</v>
      </c>
      <c r="M4430" s="24">
        <f>ROUND(G4430*L4430,P4)</f>
        <v>0</v>
      </c>
      <c r="N4430" s="25" t="s">
        <v>2671</v>
      </c>
      <c r="O4430" s="32">
        <f>M4430*AA4430</f>
        <v>0</v>
      </c>
      <c r="P4430" s="1">
        <v>3</v>
      </c>
      <c r="AA4430" s="1">
        <f>IF(P4430=1,$O$3,IF(P4430=2,$O$4,$O$5))</f>
        <v>0</v>
      </c>
    </row>
    <row r="4431">
      <c r="A4431" s="1" t="s">
        <v>75</v>
      </c>
      <c r="E4431" s="27" t="s">
        <v>2773</v>
      </c>
    </row>
    <row r="4432" ht="38.25">
      <c r="A4432" s="1" t="s">
        <v>76</v>
      </c>
      <c r="E4432" s="33" t="s">
        <v>2774</v>
      </c>
    </row>
    <row r="4433">
      <c r="A4433" s="1" t="s">
        <v>78</v>
      </c>
      <c r="E4433" s="27" t="s">
        <v>71</v>
      </c>
    </row>
    <row r="4434">
      <c r="A4434" s="1" t="s">
        <v>69</v>
      </c>
      <c r="B4434" s="1">
        <v>41</v>
      </c>
      <c r="C4434" s="26" t="s">
        <v>2775</v>
      </c>
      <c r="D4434" t="s">
        <v>71</v>
      </c>
      <c r="E4434" s="27" t="s">
        <v>2776</v>
      </c>
      <c r="F4434" s="28" t="s">
        <v>319</v>
      </c>
      <c r="G4434" s="29">
        <v>0.61899999999999999</v>
      </c>
      <c r="H4434" s="28">
        <v>0</v>
      </c>
      <c r="I4434" s="30">
        <f>ROUND(G4434*H4434,P4)</f>
        <v>0</v>
      </c>
      <c r="L4434" s="31">
        <v>0</v>
      </c>
      <c r="M4434" s="24">
        <f>ROUND(G4434*L4434,P4)</f>
        <v>0</v>
      </c>
      <c r="N4434" s="25" t="s">
        <v>2671</v>
      </c>
      <c r="O4434" s="32">
        <f>M4434*AA4434</f>
        <v>0</v>
      </c>
      <c r="P4434" s="1">
        <v>3</v>
      </c>
      <c r="AA4434" s="1">
        <f>IF(P4434=1,$O$3,IF(P4434=2,$O$4,$O$5))</f>
        <v>0</v>
      </c>
    </row>
    <row r="4435">
      <c r="A4435" s="1" t="s">
        <v>75</v>
      </c>
      <c r="E4435" s="27" t="s">
        <v>2776</v>
      </c>
    </row>
    <row r="4436" ht="25.5">
      <c r="A4436" s="1" t="s">
        <v>76</v>
      </c>
      <c r="E4436" s="33" t="s">
        <v>2777</v>
      </c>
    </row>
    <row r="4437">
      <c r="A4437" s="1" t="s">
        <v>78</v>
      </c>
      <c r="E4437" s="27" t="s">
        <v>71</v>
      </c>
    </row>
    <row r="4438">
      <c r="A4438" s="1" t="s">
        <v>69</v>
      </c>
      <c r="B4438" s="1">
        <v>42</v>
      </c>
      <c r="C4438" s="26" t="s">
        <v>2778</v>
      </c>
      <c r="D4438" t="s">
        <v>71</v>
      </c>
      <c r="E4438" s="27" t="s">
        <v>2779</v>
      </c>
      <c r="F4438" s="28" t="s">
        <v>319</v>
      </c>
      <c r="G4438" s="29">
        <v>11.419</v>
      </c>
      <c r="H4438" s="28">
        <v>0</v>
      </c>
      <c r="I4438" s="30">
        <f>ROUND(G4438*H4438,P4)</f>
        <v>0</v>
      </c>
      <c r="L4438" s="31">
        <v>0</v>
      </c>
      <c r="M4438" s="24">
        <f>ROUND(G4438*L4438,P4)</f>
        <v>0</v>
      </c>
      <c r="N4438" s="25" t="s">
        <v>2671</v>
      </c>
      <c r="O4438" s="32">
        <f>M4438*AA4438</f>
        <v>0</v>
      </c>
      <c r="P4438" s="1">
        <v>3</v>
      </c>
      <c r="AA4438" s="1">
        <f>IF(P4438=1,$O$3,IF(P4438=2,$O$4,$O$5))</f>
        <v>0</v>
      </c>
    </row>
    <row r="4439">
      <c r="A4439" s="1" t="s">
        <v>75</v>
      </c>
      <c r="E4439" s="27" t="s">
        <v>2779</v>
      </c>
    </row>
    <row r="4440" ht="25.5">
      <c r="A4440" s="1" t="s">
        <v>76</v>
      </c>
      <c r="E4440" s="33" t="s">
        <v>2780</v>
      </c>
    </row>
    <row r="4441">
      <c r="A4441" s="1" t="s">
        <v>78</v>
      </c>
      <c r="E4441" s="27" t="s">
        <v>71</v>
      </c>
    </row>
    <row r="4442">
      <c r="A4442" s="1" t="s">
        <v>69</v>
      </c>
      <c r="B4442" s="1">
        <v>43</v>
      </c>
      <c r="C4442" s="26" t="s">
        <v>2781</v>
      </c>
      <c r="D4442" t="s">
        <v>71</v>
      </c>
      <c r="E4442" s="27" t="s">
        <v>2782</v>
      </c>
      <c r="F4442" s="28" t="s">
        <v>319</v>
      </c>
      <c r="G4442" s="29">
        <v>0.010999999999999999</v>
      </c>
      <c r="H4442" s="28">
        <v>0</v>
      </c>
      <c r="I4442" s="30">
        <f>ROUND(G4442*H4442,P4)</f>
        <v>0</v>
      </c>
      <c r="L4442" s="31">
        <v>0</v>
      </c>
      <c r="M4442" s="24">
        <f>ROUND(G4442*L4442,P4)</f>
        <v>0</v>
      </c>
      <c r="N4442" s="25" t="s">
        <v>2671</v>
      </c>
      <c r="O4442" s="32">
        <f>M4442*AA4442</f>
        <v>0</v>
      </c>
      <c r="P4442" s="1">
        <v>3</v>
      </c>
      <c r="AA4442" s="1">
        <f>IF(P4442=1,$O$3,IF(P4442=2,$O$4,$O$5))</f>
        <v>0</v>
      </c>
    </row>
    <row r="4443">
      <c r="A4443" s="1" t="s">
        <v>75</v>
      </c>
      <c r="E4443" s="27" t="s">
        <v>2782</v>
      </c>
    </row>
    <row r="4444" ht="25.5">
      <c r="A4444" s="1" t="s">
        <v>76</v>
      </c>
      <c r="E4444" s="33" t="s">
        <v>2783</v>
      </c>
    </row>
    <row r="4445">
      <c r="A4445" s="1" t="s">
        <v>78</v>
      </c>
      <c r="E4445" s="27" t="s">
        <v>71</v>
      </c>
    </row>
    <row r="4446">
      <c r="A4446" s="1" t="s">
        <v>69</v>
      </c>
      <c r="B4446" s="1">
        <v>44</v>
      </c>
      <c r="C4446" s="26" t="s">
        <v>2784</v>
      </c>
      <c r="D4446" t="s">
        <v>71</v>
      </c>
      <c r="E4446" s="27" t="s">
        <v>2785</v>
      </c>
      <c r="F4446" s="28" t="s">
        <v>319</v>
      </c>
      <c r="G4446" s="29">
        <v>0.021000000000000001</v>
      </c>
      <c r="H4446" s="28">
        <v>0</v>
      </c>
      <c r="I4446" s="30">
        <f>ROUND(G4446*H4446,P4)</f>
        <v>0</v>
      </c>
      <c r="L4446" s="31">
        <v>0</v>
      </c>
      <c r="M4446" s="24">
        <f>ROUND(G4446*L4446,P4)</f>
        <v>0</v>
      </c>
      <c r="N4446" s="25" t="s">
        <v>2671</v>
      </c>
      <c r="O4446" s="32">
        <f>M4446*AA4446</f>
        <v>0</v>
      </c>
      <c r="P4446" s="1">
        <v>3</v>
      </c>
      <c r="AA4446" s="1">
        <f>IF(P4446=1,$O$3,IF(P4446=2,$O$4,$O$5))</f>
        <v>0</v>
      </c>
    </row>
    <row r="4447">
      <c r="A4447" s="1" t="s">
        <v>75</v>
      </c>
      <c r="E4447" s="27" t="s">
        <v>2785</v>
      </c>
    </row>
    <row r="4448" ht="25.5">
      <c r="A4448" s="1" t="s">
        <v>76</v>
      </c>
      <c r="E4448" s="33" t="s">
        <v>2786</v>
      </c>
    </row>
    <row r="4449">
      <c r="A4449" s="1" t="s">
        <v>78</v>
      </c>
      <c r="E4449" s="27" t="s">
        <v>71</v>
      </c>
    </row>
    <row r="4450">
      <c r="A4450" s="1" t="s">
        <v>69</v>
      </c>
      <c r="B4450" s="1">
        <v>45</v>
      </c>
      <c r="C4450" s="26" t="s">
        <v>2787</v>
      </c>
      <c r="D4450" t="s">
        <v>71</v>
      </c>
      <c r="E4450" s="27" t="s">
        <v>2788</v>
      </c>
      <c r="F4450" s="28" t="s">
        <v>319</v>
      </c>
      <c r="G4450" s="29">
        <v>0.040000000000000001</v>
      </c>
      <c r="H4450" s="28">
        <v>0</v>
      </c>
      <c r="I4450" s="30">
        <f>ROUND(G4450*H4450,P4)</f>
        <v>0</v>
      </c>
      <c r="L4450" s="31">
        <v>0</v>
      </c>
      <c r="M4450" s="24">
        <f>ROUND(G4450*L4450,P4)</f>
        <v>0</v>
      </c>
      <c r="N4450" s="25" t="s">
        <v>2671</v>
      </c>
      <c r="O4450" s="32">
        <f>M4450*AA4450</f>
        <v>0</v>
      </c>
      <c r="P4450" s="1">
        <v>3</v>
      </c>
      <c r="AA4450" s="1">
        <f>IF(P4450=1,$O$3,IF(P4450=2,$O$4,$O$5))</f>
        <v>0</v>
      </c>
    </row>
    <row r="4451">
      <c r="A4451" s="1" t="s">
        <v>75</v>
      </c>
      <c r="E4451" s="27" t="s">
        <v>2788</v>
      </c>
    </row>
    <row r="4452" ht="25.5">
      <c r="A4452" s="1" t="s">
        <v>76</v>
      </c>
      <c r="E4452" s="33" t="s">
        <v>2789</v>
      </c>
    </row>
    <row r="4453">
      <c r="A4453" s="1" t="s">
        <v>78</v>
      </c>
      <c r="E4453" s="27" t="s">
        <v>71</v>
      </c>
    </row>
    <row r="4454">
      <c r="A4454" s="1" t="s">
        <v>69</v>
      </c>
      <c r="B4454" s="1">
        <v>46</v>
      </c>
      <c r="C4454" s="26" t="s">
        <v>2790</v>
      </c>
      <c r="D4454" t="s">
        <v>71</v>
      </c>
      <c r="E4454" s="27" t="s">
        <v>2791</v>
      </c>
      <c r="F4454" s="28" t="s">
        <v>319</v>
      </c>
      <c r="G4454" s="29">
        <v>0.34200000000000003</v>
      </c>
      <c r="H4454" s="28">
        <v>0</v>
      </c>
      <c r="I4454" s="30">
        <f>ROUND(G4454*H4454,P4)</f>
        <v>0</v>
      </c>
      <c r="L4454" s="31">
        <v>0</v>
      </c>
      <c r="M4454" s="24">
        <f>ROUND(G4454*L4454,P4)</f>
        <v>0</v>
      </c>
      <c r="N4454" s="25" t="s">
        <v>2671</v>
      </c>
      <c r="O4454" s="32">
        <f>M4454*AA4454</f>
        <v>0</v>
      </c>
      <c r="P4454" s="1">
        <v>3</v>
      </c>
      <c r="AA4454" s="1">
        <f>IF(P4454=1,$O$3,IF(P4454=2,$O$4,$O$5))</f>
        <v>0</v>
      </c>
    </row>
    <row r="4455">
      <c r="A4455" s="1" t="s">
        <v>75</v>
      </c>
      <c r="E4455" s="27" t="s">
        <v>2791</v>
      </c>
    </row>
    <row r="4456" ht="25.5">
      <c r="A4456" s="1" t="s">
        <v>76</v>
      </c>
      <c r="E4456" s="33" t="s">
        <v>2792</v>
      </c>
    </row>
    <row r="4457">
      <c r="A4457" s="1" t="s">
        <v>78</v>
      </c>
      <c r="E4457" s="27" t="s">
        <v>71</v>
      </c>
    </row>
    <row r="4458">
      <c r="A4458" s="1" t="s">
        <v>69</v>
      </c>
      <c r="B4458" s="1">
        <v>47</v>
      </c>
      <c r="C4458" s="26" t="s">
        <v>2793</v>
      </c>
      <c r="D4458" t="s">
        <v>71</v>
      </c>
      <c r="E4458" s="27" t="s">
        <v>2794</v>
      </c>
      <c r="F4458" s="28" t="s">
        <v>319</v>
      </c>
      <c r="G4458" s="29">
        <v>0.40000000000000002</v>
      </c>
      <c r="H4458" s="28">
        <v>0</v>
      </c>
      <c r="I4458" s="30">
        <f>ROUND(G4458*H4458,P4)</f>
        <v>0</v>
      </c>
      <c r="L4458" s="31">
        <v>0</v>
      </c>
      <c r="M4458" s="24">
        <f>ROUND(G4458*L4458,P4)</f>
        <v>0</v>
      </c>
      <c r="N4458" s="25" t="s">
        <v>2671</v>
      </c>
      <c r="O4458" s="32">
        <f>M4458*AA4458</f>
        <v>0</v>
      </c>
      <c r="P4458" s="1">
        <v>3</v>
      </c>
      <c r="AA4458" s="1">
        <f>IF(P4458=1,$O$3,IF(P4458=2,$O$4,$O$5))</f>
        <v>0</v>
      </c>
    </row>
    <row r="4459">
      <c r="A4459" s="1" t="s">
        <v>75</v>
      </c>
      <c r="E4459" s="27" t="s">
        <v>2794</v>
      </c>
    </row>
    <row r="4460" ht="25.5">
      <c r="A4460" s="1" t="s">
        <v>76</v>
      </c>
      <c r="E4460" s="33" t="s">
        <v>2795</v>
      </c>
    </row>
    <row r="4461">
      <c r="A4461" s="1" t="s">
        <v>78</v>
      </c>
      <c r="E4461" s="27" t="s">
        <v>71</v>
      </c>
    </row>
    <row r="4462">
      <c r="A4462" s="1" t="s">
        <v>69</v>
      </c>
      <c r="B4462" s="1">
        <v>48</v>
      </c>
      <c r="C4462" s="26" t="s">
        <v>2796</v>
      </c>
      <c r="D4462" t="s">
        <v>71</v>
      </c>
      <c r="E4462" s="27" t="s">
        <v>2797</v>
      </c>
      <c r="F4462" s="28" t="s">
        <v>319</v>
      </c>
      <c r="G4462" s="29">
        <v>0.20599999999999999</v>
      </c>
      <c r="H4462" s="28">
        <v>0</v>
      </c>
      <c r="I4462" s="30">
        <f>ROUND(G4462*H4462,P4)</f>
        <v>0</v>
      </c>
      <c r="L4462" s="31">
        <v>0</v>
      </c>
      <c r="M4462" s="24">
        <f>ROUND(G4462*L4462,P4)</f>
        <v>0</v>
      </c>
      <c r="N4462" s="25" t="s">
        <v>2671</v>
      </c>
      <c r="O4462" s="32">
        <f>M4462*AA4462</f>
        <v>0</v>
      </c>
      <c r="P4462" s="1">
        <v>3</v>
      </c>
      <c r="AA4462" s="1">
        <f>IF(P4462=1,$O$3,IF(P4462=2,$O$4,$O$5))</f>
        <v>0</v>
      </c>
    </row>
    <row r="4463">
      <c r="A4463" s="1" t="s">
        <v>75</v>
      </c>
      <c r="E4463" s="27" t="s">
        <v>2797</v>
      </c>
    </row>
    <row r="4464" ht="25.5">
      <c r="A4464" s="1" t="s">
        <v>76</v>
      </c>
      <c r="E4464" s="33" t="s">
        <v>2798</v>
      </c>
    </row>
    <row r="4465">
      <c r="A4465" s="1" t="s">
        <v>78</v>
      </c>
      <c r="E4465" s="27" t="s">
        <v>71</v>
      </c>
    </row>
    <row r="4466">
      <c r="A4466" s="1" t="s">
        <v>69</v>
      </c>
      <c r="B4466" s="1">
        <v>49</v>
      </c>
      <c r="C4466" s="26" t="s">
        <v>2799</v>
      </c>
      <c r="D4466" t="s">
        <v>71</v>
      </c>
      <c r="E4466" s="27" t="s">
        <v>2800</v>
      </c>
      <c r="F4466" s="28" t="s">
        <v>319</v>
      </c>
      <c r="G4466" s="29">
        <v>1.26</v>
      </c>
      <c r="H4466" s="28">
        <v>0</v>
      </c>
      <c r="I4466" s="30">
        <f>ROUND(G4466*H4466,P4)</f>
        <v>0</v>
      </c>
      <c r="L4466" s="31">
        <v>0</v>
      </c>
      <c r="M4466" s="24">
        <f>ROUND(G4466*L4466,P4)</f>
        <v>0</v>
      </c>
      <c r="N4466" s="25" t="s">
        <v>2671</v>
      </c>
      <c r="O4466" s="32">
        <f>M4466*AA4466</f>
        <v>0</v>
      </c>
      <c r="P4466" s="1">
        <v>3</v>
      </c>
      <c r="AA4466" s="1">
        <f>IF(P4466=1,$O$3,IF(P4466=2,$O$4,$O$5))</f>
        <v>0</v>
      </c>
    </row>
    <row r="4467">
      <c r="A4467" s="1" t="s">
        <v>75</v>
      </c>
      <c r="E4467" s="27" t="s">
        <v>2800</v>
      </c>
    </row>
    <row r="4468" ht="38.25">
      <c r="A4468" s="1" t="s">
        <v>76</v>
      </c>
      <c r="E4468" s="33" t="s">
        <v>2801</v>
      </c>
    </row>
    <row r="4469">
      <c r="A4469" s="1" t="s">
        <v>78</v>
      </c>
      <c r="E4469" s="27" t="s">
        <v>71</v>
      </c>
    </row>
    <row r="4470">
      <c r="A4470" s="1" t="s">
        <v>69</v>
      </c>
      <c r="B4470" s="1">
        <v>50</v>
      </c>
      <c r="C4470" s="26" t="s">
        <v>2802</v>
      </c>
      <c r="D4470" t="s">
        <v>71</v>
      </c>
      <c r="E4470" s="27" t="s">
        <v>2803</v>
      </c>
      <c r="F4470" s="28" t="s">
        <v>319</v>
      </c>
      <c r="G4470" s="29">
        <v>0.066000000000000003</v>
      </c>
      <c r="H4470" s="28">
        <v>0</v>
      </c>
      <c r="I4470" s="30">
        <f>ROUND(G4470*H4470,P4)</f>
        <v>0</v>
      </c>
      <c r="L4470" s="31">
        <v>0</v>
      </c>
      <c r="M4470" s="24">
        <f>ROUND(G4470*L4470,P4)</f>
        <v>0</v>
      </c>
      <c r="N4470" s="25" t="s">
        <v>2671</v>
      </c>
      <c r="O4470" s="32">
        <f>M4470*AA4470</f>
        <v>0</v>
      </c>
      <c r="P4470" s="1">
        <v>3</v>
      </c>
      <c r="AA4470" s="1">
        <f>IF(P4470=1,$O$3,IF(P4470=2,$O$4,$O$5))</f>
        <v>0</v>
      </c>
    </row>
    <row r="4471">
      <c r="A4471" s="1" t="s">
        <v>75</v>
      </c>
      <c r="E4471" s="27" t="s">
        <v>2803</v>
      </c>
    </row>
    <row r="4472" ht="25.5">
      <c r="A4472" s="1" t="s">
        <v>76</v>
      </c>
      <c r="E4472" s="33" t="s">
        <v>2804</v>
      </c>
    </row>
    <row r="4473">
      <c r="A4473" s="1" t="s">
        <v>78</v>
      </c>
      <c r="E4473" s="27" t="s">
        <v>71</v>
      </c>
    </row>
    <row r="4474">
      <c r="A4474" s="1" t="s">
        <v>69</v>
      </c>
      <c r="B4474" s="1">
        <v>51</v>
      </c>
      <c r="C4474" s="26" t="s">
        <v>2805</v>
      </c>
      <c r="D4474" t="s">
        <v>71</v>
      </c>
      <c r="E4474" s="27" t="s">
        <v>2806</v>
      </c>
      <c r="F4474" s="28" t="s">
        <v>96</v>
      </c>
      <c r="G4474" s="29">
        <v>396</v>
      </c>
      <c r="H4474" s="28">
        <v>0</v>
      </c>
      <c r="I4474" s="30">
        <f>ROUND(G4474*H4474,P4)</f>
        <v>0</v>
      </c>
      <c r="L4474" s="31">
        <v>0</v>
      </c>
      <c r="M4474" s="24">
        <f>ROUND(G4474*L4474,P4)</f>
        <v>0</v>
      </c>
      <c r="N4474" s="25" t="s">
        <v>2671</v>
      </c>
      <c r="O4474" s="32">
        <f>M4474*AA4474</f>
        <v>0</v>
      </c>
      <c r="P4474" s="1">
        <v>3</v>
      </c>
      <c r="AA4474" s="1">
        <f>IF(P4474=1,$O$3,IF(P4474=2,$O$4,$O$5))</f>
        <v>0</v>
      </c>
    </row>
    <row r="4475">
      <c r="A4475" s="1" t="s">
        <v>75</v>
      </c>
      <c r="E4475" s="27" t="s">
        <v>2806</v>
      </c>
    </row>
    <row r="4476" ht="25.5">
      <c r="A4476" s="1" t="s">
        <v>76</v>
      </c>
      <c r="E4476" s="33" t="s">
        <v>2807</v>
      </c>
    </row>
    <row r="4477">
      <c r="A4477" s="1" t="s">
        <v>78</v>
      </c>
      <c r="E4477" s="27" t="s">
        <v>71</v>
      </c>
    </row>
    <row r="4478">
      <c r="A4478" s="1" t="s">
        <v>69</v>
      </c>
      <c r="B4478" s="1">
        <v>52</v>
      </c>
      <c r="C4478" s="26" t="s">
        <v>2808</v>
      </c>
      <c r="D4478" t="s">
        <v>71</v>
      </c>
      <c r="E4478" s="27" t="s">
        <v>2809</v>
      </c>
      <c r="F4478" s="28" t="s">
        <v>96</v>
      </c>
      <c r="G4478" s="29">
        <v>24</v>
      </c>
      <c r="H4478" s="28">
        <v>0</v>
      </c>
      <c r="I4478" s="30">
        <f>ROUND(G4478*H4478,P4)</f>
        <v>0</v>
      </c>
      <c r="L4478" s="31">
        <v>0</v>
      </c>
      <c r="M4478" s="24">
        <f>ROUND(G4478*L4478,P4)</f>
        <v>0</v>
      </c>
      <c r="N4478" s="25" t="s">
        <v>2671</v>
      </c>
      <c r="O4478" s="32">
        <f>M4478*AA4478</f>
        <v>0</v>
      </c>
      <c r="P4478" s="1">
        <v>3</v>
      </c>
      <c r="AA4478" s="1">
        <f>IF(P4478=1,$O$3,IF(P4478=2,$O$4,$O$5))</f>
        <v>0</v>
      </c>
    </row>
    <row r="4479">
      <c r="A4479" s="1" t="s">
        <v>75</v>
      </c>
      <c r="E4479" s="27" t="s">
        <v>2809</v>
      </c>
    </row>
    <row r="4480" ht="25.5">
      <c r="A4480" s="1" t="s">
        <v>76</v>
      </c>
      <c r="E4480" s="33" t="s">
        <v>2810</v>
      </c>
    </row>
    <row r="4481">
      <c r="A4481" s="1" t="s">
        <v>78</v>
      </c>
      <c r="E4481" s="27" t="s">
        <v>71</v>
      </c>
    </row>
    <row r="4482">
      <c r="A4482" s="1" t="s">
        <v>69</v>
      </c>
      <c r="B4482" s="1">
        <v>53</v>
      </c>
      <c r="C4482" s="26" t="s">
        <v>2811</v>
      </c>
      <c r="D4482" t="s">
        <v>71</v>
      </c>
      <c r="E4482" s="27" t="s">
        <v>2812</v>
      </c>
      <c r="F4482" s="28" t="s">
        <v>96</v>
      </c>
      <c r="G4482" s="29">
        <v>792</v>
      </c>
      <c r="H4482" s="28">
        <v>0</v>
      </c>
      <c r="I4482" s="30">
        <f>ROUND(G4482*H4482,P4)</f>
        <v>0</v>
      </c>
      <c r="L4482" s="31">
        <v>0</v>
      </c>
      <c r="M4482" s="24">
        <f>ROUND(G4482*L4482,P4)</f>
        <v>0</v>
      </c>
      <c r="N4482" s="25" t="s">
        <v>2671</v>
      </c>
      <c r="O4482" s="32">
        <f>M4482*AA4482</f>
        <v>0</v>
      </c>
      <c r="P4482" s="1">
        <v>3</v>
      </c>
      <c r="AA4482" s="1">
        <f>IF(P4482=1,$O$3,IF(P4482=2,$O$4,$O$5))</f>
        <v>0</v>
      </c>
    </row>
    <row r="4483">
      <c r="A4483" s="1" t="s">
        <v>75</v>
      </c>
      <c r="E4483" s="27" t="s">
        <v>2812</v>
      </c>
    </row>
    <row r="4484" ht="25.5">
      <c r="A4484" s="1" t="s">
        <v>76</v>
      </c>
      <c r="E4484" s="33" t="s">
        <v>2813</v>
      </c>
    </row>
    <row r="4485">
      <c r="A4485" s="1" t="s">
        <v>78</v>
      </c>
      <c r="E4485" s="27" t="s">
        <v>71</v>
      </c>
    </row>
    <row r="4486">
      <c r="A4486" s="1" t="s">
        <v>69</v>
      </c>
      <c r="B4486" s="1">
        <v>54</v>
      </c>
      <c r="C4486" s="26" t="s">
        <v>2814</v>
      </c>
      <c r="D4486" t="s">
        <v>71</v>
      </c>
      <c r="E4486" s="27" t="s">
        <v>2815</v>
      </c>
      <c r="F4486" s="28" t="s">
        <v>96</v>
      </c>
      <c r="G4486" s="29">
        <v>48</v>
      </c>
      <c r="H4486" s="28">
        <v>0</v>
      </c>
      <c r="I4486" s="30">
        <f>ROUND(G4486*H4486,P4)</f>
        <v>0</v>
      </c>
      <c r="L4486" s="31">
        <v>0</v>
      </c>
      <c r="M4486" s="24">
        <f>ROUND(G4486*L4486,P4)</f>
        <v>0</v>
      </c>
      <c r="N4486" s="25" t="s">
        <v>2671</v>
      </c>
      <c r="O4486" s="32">
        <f>M4486*AA4486</f>
        <v>0</v>
      </c>
      <c r="P4486" s="1">
        <v>3</v>
      </c>
      <c r="AA4486" s="1">
        <f>IF(P4486=1,$O$3,IF(P4486=2,$O$4,$O$5))</f>
        <v>0</v>
      </c>
    </row>
    <row r="4487">
      <c r="A4487" s="1" t="s">
        <v>75</v>
      </c>
      <c r="E4487" s="27" t="s">
        <v>2815</v>
      </c>
    </row>
    <row r="4488" ht="25.5">
      <c r="A4488" s="1" t="s">
        <v>76</v>
      </c>
      <c r="E4488" s="33" t="s">
        <v>2816</v>
      </c>
    </row>
    <row r="4489">
      <c r="A4489" s="1" t="s">
        <v>78</v>
      </c>
      <c r="E4489" s="27" t="s">
        <v>71</v>
      </c>
    </row>
    <row r="4490">
      <c r="A4490" s="1" t="s">
        <v>69</v>
      </c>
      <c r="B4490" s="1">
        <v>55</v>
      </c>
      <c r="C4490" s="26" t="s">
        <v>2817</v>
      </c>
      <c r="D4490" t="s">
        <v>71</v>
      </c>
      <c r="E4490" s="27" t="s">
        <v>2818</v>
      </c>
      <c r="F4490" s="28" t="s">
        <v>96</v>
      </c>
      <c r="G4490" s="29">
        <v>792</v>
      </c>
      <c r="H4490" s="28">
        <v>0</v>
      </c>
      <c r="I4490" s="30">
        <f>ROUND(G4490*H4490,P4)</f>
        <v>0</v>
      </c>
      <c r="L4490" s="31">
        <v>0</v>
      </c>
      <c r="M4490" s="24">
        <f>ROUND(G4490*L4490,P4)</f>
        <v>0</v>
      </c>
      <c r="N4490" s="25" t="s">
        <v>2671</v>
      </c>
      <c r="O4490" s="32">
        <f>M4490*AA4490</f>
        <v>0</v>
      </c>
      <c r="P4490" s="1">
        <v>3</v>
      </c>
      <c r="AA4490" s="1">
        <f>IF(P4490=1,$O$3,IF(P4490=2,$O$4,$O$5))</f>
        <v>0</v>
      </c>
    </row>
    <row r="4491">
      <c r="A4491" s="1" t="s">
        <v>75</v>
      </c>
      <c r="E4491" s="27" t="s">
        <v>2818</v>
      </c>
    </row>
    <row r="4492" ht="25.5">
      <c r="A4492" s="1" t="s">
        <v>76</v>
      </c>
      <c r="E4492" s="33" t="s">
        <v>2819</v>
      </c>
    </row>
    <row r="4493">
      <c r="A4493" s="1" t="s">
        <v>78</v>
      </c>
      <c r="E4493" s="27" t="s">
        <v>71</v>
      </c>
    </row>
    <row r="4494">
      <c r="A4494" s="1" t="s">
        <v>69</v>
      </c>
      <c r="B4494" s="1">
        <v>56</v>
      </c>
      <c r="C4494" s="26" t="s">
        <v>2820</v>
      </c>
      <c r="D4494" t="s">
        <v>71</v>
      </c>
      <c r="E4494" s="27" t="s">
        <v>2821</v>
      </c>
      <c r="F4494" s="28" t="s">
        <v>674</v>
      </c>
      <c r="G4494" s="29">
        <v>1.9199999999999999</v>
      </c>
      <c r="H4494" s="28">
        <v>0</v>
      </c>
      <c r="I4494" s="30">
        <f>ROUND(G4494*H4494,P4)</f>
        <v>0</v>
      </c>
      <c r="L4494" s="31">
        <v>0</v>
      </c>
      <c r="M4494" s="24">
        <f>ROUND(G4494*L4494,P4)</f>
        <v>0</v>
      </c>
      <c r="N4494" s="25" t="s">
        <v>2671</v>
      </c>
      <c r="O4494" s="32">
        <f>M4494*AA4494</f>
        <v>0</v>
      </c>
      <c r="P4494" s="1">
        <v>3</v>
      </c>
      <c r="AA4494" s="1">
        <f>IF(P4494=1,$O$3,IF(P4494=2,$O$4,$O$5))</f>
        <v>0</v>
      </c>
    </row>
    <row r="4495">
      <c r="A4495" s="1" t="s">
        <v>75</v>
      </c>
      <c r="E4495" s="27" t="s">
        <v>2821</v>
      </c>
    </row>
    <row r="4496" ht="25.5">
      <c r="A4496" s="1" t="s">
        <v>76</v>
      </c>
      <c r="E4496" s="33" t="s">
        <v>2822</v>
      </c>
    </row>
    <row r="4497">
      <c r="A4497" s="1" t="s">
        <v>78</v>
      </c>
      <c r="E4497" s="27" t="s">
        <v>71</v>
      </c>
    </row>
    <row r="4498">
      <c r="A4498" s="1" t="s">
        <v>69</v>
      </c>
      <c r="B4498" s="1">
        <v>57</v>
      </c>
      <c r="C4498" s="26" t="s">
        <v>2823</v>
      </c>
      <c r="D4498" t="s">
        <v>71</v>
      </c>
      <c r="E4498" s="27" t="s">
        <v>2824</v>
      </c>
      <c r="F4498" s="28" t="s">
        <v>1295</v>
      </c>
      <c r="G4498" s="29">
        <v>16790</v>
      </c>
      <c r="H4498" s="28">
        <v>0</v>
      </c>
      <c r="I4498" s="30">
        <f>ROUND(G4498*H4498,P4)</f>
        <v>0</v>
      </c>
      <c r="L4498" s="31">
        <v>0</v>
      </c>
      <c r="M4498" s="24">
        <f>ROUND(G4498*L4498,P4)</f>
        <v>0</v>
      </c>
      <c r="N4498" s="25" t="s">
        <v>2671</v>
      </c>
      <c r="O4498" s="32">
        <f>M4498*AA4498</f>
        <v>0</v>
      </c>
      <c r="P4498" s="1">
        <v>3</v>
      </c>
      <c r="AA4498" s="1">
        <f>IF(P4498=1,$O$3,IF(P4498=2,$O$4,$O$5))</f>
        <v>0</v>
      </c>
    </row>
    <row r="4499">
      <c r="A4499" s="1" t="s">
        <v>75</v>
      </c>
      <c r="E4499" s="27" t="s">
        <v>2824</v>
      </c>
    </row>
    <row r="4500">
      <c r="A4500" s="1" t="s">
        <v>76</v>
      </c>
    </row>
    <row r="4501">
      <c r="A4501" s="1" t="s">
        <v>78</v>
      </c>
      <c r="E4501" s="27" t="s">
        <v>71</v>
      </c>
    </row>
    <row r="4502">
      <c r="A4502" s="1" t="s">
        <v>69</v>
      </c>
      <c r="B4502" s="1">
        <v>58</v>
      </c>
      <c r="C4502" s="26" t="s">
        <v>2825</v>
      </c>
      <c r="D4502" t="s">
        <v>71</v>
      </c>
      <c r="E4502" s="27" t="s">
        <v>2826</v>
      </c>
      <c r="F4502" s="28" t="s">
        <v>1295</v>
      </c>
      <c r="G4502" s="29">
        <v>16790</v>
      </c>
      <c r="H4502" s="28">
        <v>0</v>
      </c>
      <c r="I4502" s="30">
        <f>ROUND(G4502*H4502,P4)</f>
        <v>0</v>
      </c>
      <c r="L4502" s="31">
        <v>0</v>
      </c>
      <c r="M4502" s="24">
        <f>ROUND(G4502*L4502,P4)</f>
        <v>0</v>
      </c>
      <c r="N4502" s="25" t="s">
        <v>2671</v>
      </c>
      <c r="O4502" s="32">
        <f>M4502*AA4502</f>
        <v>0</v>
      </c>
      <c r="P4502" s="1">
        <v>3</v>
      </c>
      <c r="AA4502" s="1">
        <f>IF(P4502=1,$O$3,IF(P4502=2,$O$4,$O$5))</f>
        <v>0</v>
      </c>
    </row>
    <row r="4503">
      <c r="A4503" s="1" t="s">
        <v>75</v>
      </c>
      <c r="E4503" s="27" t="s">
        <v>2826</v>
      </c>
    </row>
    <row r="4504">
      <c r="A4504" s="1" t="s">
        <v>76</v>
      </c>
    </row>
    <row r="4505">
      <c r="A4505" s="1" t="s">
        <v>78</v>
      </c>
      <c r="E4505" s="27" t="s">
        <v>71</v>
      </c>
    </row>
    <row r="4506">
      <c r="A4506" s="1" t="s">
        <v>69</v>
      </c>
      <c r="B4506" s="1">
        <v>59</v>
      </c>
      <c r="C4506" s="26" t="s">
        <v>2827</v>
      </c>
      <c r="D4506" t="s">
        <v>71</v>
      </c>
      <c r="E4506" s="27" t="s">
        <v>2828</v>
      </c>
      <c r="F4506" s="28" t="s">
        <v>2829</v>
      </c>
      <c r="G4506" s="29">
        <v>16919</v>
      </c>
      <c r="H4506" s="28">
        <v>0</v>
      </c>
      <c r="I4506" s="30">
        <f>ROUND(G4506*H4506,P4)</f>
        <v>0</v>
      </c>
      <c r="L4506" s="31">
        <v>0</v>
      </c>
      <c r="M4506" s="24">
        <f>ROUND(G4506*L4506,P4)</f>
        <v>0</v>
      </c>
      <c r="N4506" s="25" t="s">
        <v>2671</v>
      </c>
      <c r="O4506" s="32">
        <f>M4506*AA4506</f>
        <v>0</v>
      </c>
      <c r="P4506" s="1">
        <v>3</v>
      </c>
      <c r="AA4506" s="1">
        <f>IF(P4506=1,$O$3,IF(P4506=2,$O$4,$O$5))</f>
        <v>0</v>
      </c>
    </row>
    <row r="4507">
      <c r="A4507" s="1" t="s">
        <v>75</v>
      </c>
      <c r="E4507" s="27" t="s">
        <v>2828</v>
      </c>
    </row>
    <row r="4508">
      <c r="A4508" s="1" t="s">
        <v>76</v>
      </c>
    </row>
    <row r="4509">
      <c r="A4509" s="1" t="s">
        <v>78</v>
      </c>
      <c r="E4509" s="27" t="s">
        <v>71</v>
      </c>
    </row>
    <row r="4510">
      <c r="A4510" s="1" t="s">
        <v>69</v>
      </c>
      <c r="B4510" s="1">
        <v>60</v>
      </c>
      <c r="C4510" s="26" t="s">
        <v>2830</v>
      </c>
      <c r="D4510" t="s">
        <v>71</v>
      </c>
      <c r="E4510" s="27" t="s">
        <v>2831</v>
      </c>
      <c r="F4510" s="28" t="s">
        <v>96</v>
      </c>
      <c r="G4510" s="29">
        <v>48</v>
      </c>
      <c r="H4510" s="28">
        <v>0</v>
      </c>
      <c r="I4510" s="30">
        <f>ROUND(G4510*H4510,P4)</f>
        <v>0</v>
      </c>
      <c r="L4510" s="31">
        <v>0</v>
      </c>
      <c r="M4510" s="24">
        <f>ROUND(G4510*L4510,P4)</f>
        <v>0</v>
      </c>
      <c r="N4510" s="25" t="s">
        <v>290</v>
      </c>
      <c r="O4510" s="32">
        <f>M4510*AA4510</f>
        <v>0</v>
      </c>
      <c r="P4510" s="1">
        <v>3</v>
      </c>
      <c r="AA4510" s="1">
        <f>IF(P4510=1,$O$3,IF(P4510=2,$O$4,$O$5))</f>
        <v>0</v>
      </c>
    </row>
    <row r="4511">
      <c r="A4511" s="1" t="s">
        <v>75</v>
      </c>
      <c r="E4511" s="27" t="s">
        <v>2831</v>
      </c>
    </row>
    <row r="4512" ht="25.5">
      <c r="A4512" s="1" t="s">
        <v>76</v>
      </c>
      <c r="E4512" s="33" t="s">
        <v>2816</v>
      </c>
    </row>
    <row r="4513">
      <c r="A4513" s="1" t="s">
        <v>78</v>
      </c>
      <c r="E4513" s="27" t="s">
        <v>71</v>
      </c>
    </row>
    <row r="4514">
      <c r="A4514" s="1" t="s">
        <v>66</v>
      </c>
      <c r="C4514" s="22" t="s">
        <v>2832</v>
      </c>
      <c r="E4514" s="23" t="s">
        <v>2833</v>
      </c>
      <c r="L4514" s="24">
        <f>SUMIFS(L4515:L4522,A4515:A4522,"P")</f>
        <v>0</v>
      </c>
      <c r="M4514" s="24">
        <f>SUMIFS(M4515:M4522,A4515:A4522,"P")</f>
        <v>0</v>
      </c>
      <c r="N4514" s="25"/>
    </row>
    <row r="4515">
      <c r="A4515" s="1" t="s">
        <v>69</v>
      </c>
      <c r="B4515" s="1">
        <v>61</v>
      </c>
      <c r="C4515" s="26" t="s">
        <v>2834</v>
      </c>
      <c r="D4515" t="s">
        <v>71</v>
      </c>
      <c r="E4515" s="27" t="s">
        <v>2835</v>
      </c>
      <c r="F4515" s="28" t="s">
        <v>674</v>
      </c>
      <c r="G4515" s="29">
        <v>275</v>
      </c>
      <c r="H4515" s="28">
        <v>0</v>
      </c>
      <c r="I4515" s="30">
        <f>ROUND(G4515*H4515,P4)</f>
        <v>0</v>
      </c>
      <c r="L4515" s="31">
        <v>0</v>
      </c>
      <c r="M4515" s="24">
        <f>ROUND(G4515*L4515,P4)</f>
        <v>0</v>
      </c>
      <c r="N4515" s="25" t="s">
        <v>2671</v>
      </c>
      <c r="O4515" s="32">
        <f>M4515*AA4515</f>
        <v>0</v>
      </c>
      <c r="P4515" s="1">
        <v>3</v>
      </c>
      <c r="AA4515" s="1">
        <f>IF(P4515=1,$O$3,IF(P4515=2,$O$4,$O$5))</f>
        <v>0</v>
      </c>
    </row>
    <row r="4516">
      <c r="A4516" s="1" t="s">
        <v>75</v>
      </c>
      <c r="E4516" s="27" t="s">
        <v>2835</v>
      </c>
    </row>
    <row r="4517">
      <c r="A4517" s="1" t="s">
        <v>76</v>
      </c>
    </row>
    <row r="4518">
      <c r="A4518" s="1" t="s">
        <v>78</v>
      </c>
      <c r="E4518" s="27" t="s">
        <v>71</v>
      </c>
    </row>
    <row r="4519">
      <c r="A4519" s="1" t="s">
        <v>69</v>
      </c>
      <c r="B4519" s="1">
        <v>62</v>
      </c>
      <c r="C4519" s="26" t="s">
        <v>2836</v>
      </c>
      <c r="D4519" t="s">
        <v>71</v>
      </c>
      <c r="E4519" s="27" t="s">
        <v>2837</v>
      </c>
      <c r="F4519" s="28" t="s">
        <v>674</v>
      </c>
      <c r="G4519" s="29">
        <v>275</v>
      </c>
      <c r="H4519" s="28">
        <v>0</v>
      </c>
      <c r="I4519" s="30">
        <f>ROUND(G4519*H4519,P4)</f>
        <v>0</v>
      </c>
      <c r="L4519" s="31">
        <v>0</v>
      </c>
      <c r="M4519" s="24">
        <f>ROUND(G4519*L4519,P4)</f>
        <v>0</v>
      </c>
      <c r="N4519" s="25" t="s">
        <v>2671</v>
      </c>
      <c r="O4519" s="32">
        <f>M4519*AA4519</f>
        <v>0</v>
      </c>
      <c r="P4519" s="1">
        <v>3</v>
      </c>
      <c r="AA4519" s="1">
        <f>IF(P4519=1,$O$3,IF(P4519=2,$O$4,$O$5))</f>
        <v>0</v>
      </c>
    </row>
    <row r="4520">
      <c r="A4520" s="1" t="s">
        <v>75</v>
      </c>
      <c r="E4520" s="27" t="s">
        <v>2837</v>
      </c>
    </row>
    <row r="4521">
      <c r="A4521" s="1" t="s">
        <v>76</v>
      </c>
    </row>
    <row r="4522">
      <c r="A4522" s="1" t="s">
        <v>78</v>
      </c>
      <c r="E4522" s="27" t="s">
        <v>71</v>
      </c>
    </row>
    <row r="4523">
      <c r="A4523" s="1" t="s">
        <v>66</v>
      </c>
      <c r="C4523" s="22" t="s">
        <v>2838</v>
      </c>
      <c r="E4523" s="23" t="s">
        <v>2839</v>
      </c>
      <c r="L4523" s="24">
        <f>SUMIFS(L4524:L4535,A4524:A4535,"P")</f>
        <v>0</v>
      </c>
      <c r="M4523" s="24">
        <f>SUMIFS(M4524:M4535,A4524:A4535,"P")</f>
        <v>0</v>
      </c>
      <c r="N4523" s="25"/>
    </row>
    <row r="4524">
      <c r="A4524" s="1" t="s">
        <v>69</v>
      </c>
      <c r="B4524" s="1">
        <v>63</v>
      </c>
      <c r="C4524" s="26" t="s">
        <v>2840</v>
      </c>
      <c r="D4524" t="s">
        <v>71</v>
      </c>
      <c r="E4524" s="27" t="s">
        <v>2841</v>
      </c>
      <c r="F4524" s="28" t="s">
        <v>73</v>
      </c>
      <c r="G4524" s="29">
        <v>544</v>
      </c>
      <c r="H4524" s="28">
        <v>0</v>
      </c>
      <c r="I4524" s="30">
        <f>ROUND(G4524*H4524,P4)</f>
        <v>0</v>
      </c>
      <c r="L4524" s="31">
        <v>0</v>
      </c>
      <c r="M4524" s="24">
        <f>ROUND(G4524*L4524,P4)</f>
        <v>0</v>
      </c>
      <c r="N4524" s="25" t="s">
        <v>2671</v>
      </c>
      <c r="O4524" s="32">
        <f>M4524*AA4524</f>
        <v>0</v>
      </c>
      <c r="P4524" s="1">
        <v>3</v>
      </c>
      <c r="AA4524" s="1">
        <f>IF(P4524=1,$O$3,IF(P4524=2,$O$4,$O$5))</f>
        <v>0</v>
      </c>
    </row>
    <row r="4525">
      <c r="A4525" s="1" t="s">
        <v>75</v>
      </c>
      <c r="E4525" s="27" t="s">
        <v>2841</v>
      </c>
    </row>
    <row r="4526" ht="38.25">
      <c r="A4526" s="1" t="s">
        <v>76</v>
      </c>
      <c r="E4526" s="33" t="s">
        <v>2842</v>
      </c>
    </row>
    <row r="4527">
      <c r="A4527" s="1" t="s">
        <v>78</v>
      </c>
      <c r="E4527" s="27" t="s">
        <v>71</v>
      </c>
    </row>
    <row r="4528">
      <c r="A4528" s="1" t="s">
        <v>69</v>
      </c>
      <c r="B4528" s="1">
        <v>64</v>
      </c>
      <c r="C4528" s="26" t="s">
        <v>2843</v>
      </c>
      <c r="D4528" t="s">
        <v>71</v>
      </c>
      <c r="E4528" s="27" t="s">
        <v>2844</v>
      </c>
      <c r="F4528" s="28" t="s">
        <v>73</v>
      </c>
      <c r="G4528" s="29">
        <v>544</v>
      </c>
      <c r="H4528" s="28">
        <v>0</v>
      </c>
      <c r="I4528" s="30">
        <f>ROUND(G4528*H4528,P4)</f>
        <v>0</v>
      </c>
      <c r="L4528" s="31">
        <v>0</v>
      </c>
      <c r="M4528" s="24">
        <f>ROUND(G4528*L4528,P4)</f>
        <v>0</v>
      </c>
      <c r="N4528" s="25" t="s">
        <v>2671</v>
      </c>
      <c r="O4528" s="32">
        <f>M4528*AA4528</f>
        <v>0</v>
      </c>
      <c r="P4528" s="1">
        <v>3</v>
      </c>
      <c r="AA4528" s="1">
        <f>IF(P4528=1,$O$3,IF(P4528=2,$O$4,$O$5))</f>
        <v>0</v>
      </c>
    </row>
    <row r="4529">
      <c r="A4529" s="1" t="s">
        <v>75</v>
      </c>
      <c r="E4529" s="27" t="s">
        <v>2844</v>
      </c>
    </row>
    <row r="4530">
      <c r="A4530" s="1" t="s">
        <v>76</v>
      </c>
    </row>
    <row r="4531">
      <c r="A4531" s="1" t="s">
        <v>78</v>
      </c>
      <c r="E4531" s="27" t="s">
        <v>71</v>
      </c>
    </row>
    <row r="4532">
      <c r="A4532" s="1" t="s">
        <v>69</v>
      </c>
      <c r="B4532" s="1">
        <v>65</v>
      </c>
      <c r="C4532" s="26" t="s">
        <v>2845</v>
      </c>
      <c r="D4532" t="s">
        <v>71</v>
      </c>
      <c r="E4532" s="27" t="s">
        <v>2846</v>
      </c>
      <c r="F4532" s="28" t="s">
        <v>73</v>
      </c>
      <c r="G4532" s="29">
        <v>544</v>
      </c>
      <c r="H4532" s="28">
        <v>0</v>
      </c>
      <c r="I4532" s="30">
        <f>ROUND(G4532*H4532,P4)</f>
        <v>0</v>
      </c>
      <c r="L4532" s="31">
        <v>0</v>
      </c>
      <c r="M4532" s="24">
        <f>ROUND(G4532*L4532,P4)</f>
        <v>0</v>
      </c>
      <c r="N4532" s="25" t="s">
        <v>2671</v>
      </c>
      <c r="O4532" s="32">
        <f>M4532*AA4532</f>
        <v>0</v>
      </c>
      <c r="P4532" s="1">
        <v>3</v>
      </c>
      <c r="AA4532" s="1">
        <f>IF(P4532=1,$O$3,IF(P4532=2,$O$4,$O$5))</f>
        <v>0</v>
      </c>
    </row>
    <row r="4533">
      <c r="A4533" s="1" t="s">
        <v>75</v>
      </c>
      <c r="E4533" s="27" t="s">
        <v>2846</v>
      </c>
    </row>
    <row r="4534">
      <c r="A4534" s="1" t="s">
        <v>76</v>
      </c>
    </row>
    <row r="4535">
      <c r="A4535" s="1" t="s">
        <v>78</v>
      </c>
      <c r="E4535" s="27" t="s">
        <v>71</v>
      </c>
    </row>
    <row r="4536">
      <c r="A4536" s="1" t="s">
        <v>66</v>
      </c>
      <c r="C4536" s="22" t="s">
        <v>2182</v>
      </c>
      <c r="E4536" s="23" t="s">
        <v>2847</v>
      </c>
      <c r="L4536" s="24">
        <f>SUMIFS(L4537:L4552,A4537:A4552,"P")</f>
        <v>0</v>
      </c>
      <c r="M4536" s="24">
        <f>SUMIFS(M4537:M4552,A4537:A4552,"P")</f>
        <v>0</v>
      </c>
      <c r="N4536" s="25"/>
    </row>
    <row r="4537">
      <c r="A4537" s="1" t="s">
        <v>69</v>
      </c>
      <c r="B4537" s="1">
        <v>66</v>
      </c>
      <c r="C4537" s="26" t="s">
        <v>2848</v>
      </c>
      <c r="D4537" t="s">
        <v>71</v>
      </c>
      <c r="E4537" s="27" t="s">
        <v>2849</v>
      </c>
      <c r="F4537" s="28" t="s">
        <v>96</v>
      </c>
      <c r="G4537" s="29">
        <v>56</v>
      </c>
      <c r="H4537" s="28">
        <v>0</v>
      </c>
      <c r="I4537" s="30">
        <f>ROUND(G4537*H4537,P4)</f>
        <v>0</v>
      </c>
      <c r="L4537" s="31">
        <v>0</v>
      </c>
      <c r="M4537" s="24">
        <f>ROUND(G4537*L4537,P4)</f>
        <v>0</v>
      </c>
      <c r="N4537" s="25" t="s">
        <v>2671</v>
      </c>
      <c r="O4537" s="32">
        <f>M4537*AA4537</f>
        <v>0</v>
      </c>
      <c r="P4537" s="1">
        <v>3</v>
      </c>
      <c r="AA4537" s="1">
        <f>IF(P4537=1,$O$3,IF(P4537=2,$O$4,$O$5))</f>
        <v>0</v>
      </c>
    </row>
    <row r="4538">
      <c r="A4538" s="1" t="s">
        <v>75</v>
      </c>
      <c r="E4538" s="27" t="s">
        <v>2849</v>
      </c>
    </row>
    <row r="4539">
      <c r="A4539" s="1" t="s">
        <v>76</v>
      </c>
    </row>
    <row r="4540">
      <c r="A4540" s="1" t="s">
        <v>78</v>
      </c>
      <c r="E4540" s="27" t="s">
        <v>71</v>
      </c>
    </row>
    <row r="4541">
      <c r="A4541" s="1" t="s">
        <v>69</v>
      </c>
      <c r="B4541" s="1">
        <v>67</v>
      </c>
      <c r="C4541" s="26" t="s">
        <v>2850</v>
      </c>
      <c r="D4541" t="s">
        <v>71</v>
      </c>
      <c r="E4541" s="27" t="s">
        <v>2831</v>
      </c>
      <c r="F4541" s="28" t="s">
        <v>96</v>
      </c>
      <c r="G4541" s="29">
        <v>28</v>
      </c>
      <c r="H4541" s="28">
        <v>0</v>
      </c>
      <c r="I4541" s="30">
        <f>ROUND(G4541*H4541,P4)</f>
        <v>0</v>
      </c>
      <c r="L4541" s="31">
        <v>0</v>
      </c>
      <c r="M4541" s="24">
        <f>ROUND(G4541*L4541,P4)</f>
        <v>0</v>
      </c>
      <c r="N4541" s="25" t="s">
        <v>2671</v>
      </c>
      <c r="O4541" s="32">
        <f>M4541*AA4541</f>
        <v>0</v>
      </c>
      <c r="P4541" s="1">
        <v>3</v>
      </c>
      <c r="AA4541" s="1">
        <f>IF(P4541=1,$O$3,IF(P4541=2,$O$4,$O$5))</f>
        <v>0</v>
      </c>
    </row>
    <row r="4542">
      <c r="A4542" s="1" t="s">
        <v>75</v>
      </c>
      <c r="E4542" s="27" t="s">
        <v>2831</v>
      </c>
    </row>
    <row r="4543" ht="25.5">
      <c r="A4543" s="1" t="s">
        <v>76</v>
      </c>
      <c r="E4543" s="33" t="s">
        <v>2851</v>
      </c>
    </row>
    <row r="4544">
      <c r="A4544" s="1" t="s">
        <v>78</v>
      </c>
      <c r="E4544" s="27" t="s">
        <v>71</v>
      </c>
    </row>
    <row r="4545">
      <c r="A4545" s="1" t="s">
        <v>69</v>
      </c>
      <c r="B4545" s="1">
        <v>68</v>
      </c>
      <c r="C4545" s="26" t="s">
        <v>2852</v>
      </c>
      <c r="D4545" t="s">
        <v>71</v>
      </c>
      <c r="E4545" s="27" t="s">
        <v>2853</v>
      </c>
      <c r="F4545" s="28" t="s">
        <v>96</v>
      </c>
      <c r="G4545" s="29">
        <v>28</v>
      </c>
      <c r="H4545" s="28">
        <v>0</v>
      </c>
      <c r="I4545" s="30">
        <f>ROUND(G4545*H4545,P4)</f>
        <v>0</v>
      </c>
      <c r="L4545" s="31">
        <v>0</v>
      </c>
      <c r="M4545" s="24">
        <f>ROUND(G4545*L4545,P4)</f>
        <v>0</v>
      </c>
      <c r="N4545" s="25" t="s">
        <v>2671</v>
      </c>
      <c r="O4545" s="32">
        <f>M4545*AA4545</f>
        <v>0</v>
      </c>
      <c r="P4545" s="1">
        <v>3</v>
      </c>
      <c r="AA4545" s="1">
        <f>IF(P4545=1,$O$3,IF(P4545=2,$O$4,$O$5))</f>
        <v>0</v>
      </c>
    </row>
    <row r="4546">
      <c r="A4546" s="1" t="s">
        <v>75</v>
      </c>
      <c r="E4546" s="27" t="s">
        <v>2853</v>
      </c>
    </row>
    <row r="4547">
      <c r="A4547" s="1" t="s">
        <v>76</v>
      </c>
    </row>
    <row r="4548">
      <c r="A4548" s="1" t="s">
        <v>78</v>
      </c>
      <c r="E4548" s="27" t="s">
        <v>71</v>
      </c>
    </row>
    <row r="4549">
      <c r="A4549" s="1" t="s">
        <v>69</v>
      </c>
      <c r="B4549" s="1">
        <v>69</v>
      </c>
      <c r="C4549" s="26" t="s">
        <v>2854</v>
      </c>
      <c r="D4549" t="s">
        <v>71</v>
      </c>
      <c r="E4549" s="27" t="s">
        <v>2855</v>
      </c>
      <c r="F4549" s="28" t="s">
        <v>96</v>
      </c>
      <c r="G4549" s="29">
        <v>28</v>
      </c>
      <c r="H4549" s="28">
        <v>0</v>
      </c>
      <c r="I4549" s="30">
        <f>ROUND(G4549*H4549,P4)</f>
        <v>0</v>
      </c>
      <c r="L4549" s="31">
        <v>0</v>
      </c>
      <c r="M4549" s="24">
        <f>ROUND(G4549*L4549,P4)</f>
        <v>0</v>
      </c>
      <c r="N4549" s="25" t="s">
        <v>2671</v>
      </c>
      <c r="O4549" s="32">
        <f>M4549*AA4549</f>
        <v>0</v>
      </c>
      <c r="P4549" s="1">
        <v>3</v>
      </c>
      <c r="AA4549" s="1">
        <f>IF(P4549=1,$O$3,IF(P4549=2,$O$4,$O$5))</f>
        <v>0</v>
      </c>
    </row>
    <row r="4550">
      <c r="A4550" s="1" t="s">
        <v>75</v>
      </c>
      <c r="E4550" s="27" t="s">
        <v>2855</v>
      </c>
    </row>
    <row r="4551" ht="25.5">
      <c r="A4551" s="1" t="s">
        <v>76</v>
      </c>
      <c r="E4551" s="33" t="s">
        <v>2851</v>
      </c>
    </row>
    <row r="4552">
      <c r="A4552" s="1" t="s">
        <v>78</v>
      </c>
      <c r="E4552" s="27" t="s">
        <v>71</v>
      </c>
    </row>
    <row r="4553">
      <c r="A4553" s="1" t="s">
        <v>66</v>
      </c>
      <c r="C4553" s="22" t="s">
        <v>886</v>
      </c>
      <c r="E4553" s="23" t="s">
        <v>887</v>
      </c>
      <c r="L4553" s="24">
        <f>SUMIFS(L4554:L4557,A4554:A4557,"P")</f>
        <v>0</v>
      </c>
      <c r="M4553" s="24">
        <f>SUMIFS(M4554:M4557,A4554:A4557,"P")</f>
        <v>0</v>
      </c>
      <c r="N4553" s="25"/>
    </row>
    <row r="4554">
      <c r="A4554" s="1" t="s">
        <v>69</v>
      </c>
      <c r="B4554" s="1">
        <v>70</v>
      </c>
      <c r="C4554" s="26" t="s">
        <v>2856</v>
      </c>
      <c r="D4554" t="s">
        <v>71</v>
      </c>
      <c r="E4554" s="27" t="s">
        <v>2857</v>
      </c>
      <c r="F4554" s="28" t="s">
        <v>73</v>
      </c>
      <c r="G4554" s="29">
        <v>40.299999999999997</v>
      </c>
      <c r="H4554" s="28">
        <v>0</v>
      </c>
      <c r="I4554" s="30">
        <f>ROUND(G4554*H4554,P4)</f>
        <v>0</v>
      </c>
      <c r="L4554" s="31">
        <v>0</v>
      </c>
      <c r="M4554" s="24">
        <f>ROUND(G4554*L4554,P4)</f>
        <v>0</v>
      </c>
      <c r="N4554" s="25" t="s">
        <v>2671</v>
      </c>
      <c r="O4554" s="32">
        <f>M4554*AA4554</f>
        <v>0</v>
      </c>
      <c r="P4554" s="1">
        <v>3</v>
      </c>
      <c r="AA4554" s="1">
        <f>IF(P4554=1,$O$3,IF(P4554=2,$O$4,$O$5))</f>
        <v>0</v>
      </c>
    </row>
    <row r="4555">
      <c r="A4555" s="1" t="s">
        <v>75</v>
      </c>
      <c r="E4555" s="27" t="s">
        <v>2857</v>
      </c>
    </row>
    <row r="4556">
      <c r="A4556" s="1" t="s">
        <v>76</v>
      </c>
    </row>
    <row r="4557">
      <c r="A4557" s="1" t="s">
        <v>78</v>
      </c>
      <c r="E4557" s="27" t="s">
        <v>71</v>
      </c>
    </row>
    <row r="4558">
      <c r="A4558" s="1" t="s">
        <v>66</v>
      </c>
      <c r="C4558" s="22" t="s">
        <v>2858</v>
      </c>
      <c r="E4558" s="23" t="s">
        <v>2859</v>
      </c>
      <c r="L4558" s="24">
        <f>SUMIFS(L4559:L4566,A4559:A4566,"P")</f>
        <v>0</v>
      </c>
      <c r="M4558" s="24">
        <f>SUMIFS(M4559:M4566,A4559:A4566,"P")</f>
        <v>0</v>
      </c>
      <c r="N4558" s="25"/>
    </row>
    <row r="4559">
      <c r="A4559" s="1" t="s">
        <v>69</v>
      </c>
      <c r="B4559" s="1">
        <v>71</v>
      </c>
      <c r="C4559" s="26" t="s">
        <v>2860</v>
      </c>
      <c r="D4559" t="s">
        <v>71</v>
      </c>
      <c r="E4559" s="27" t="s">
        <v>2861</v>
      </c>
      <c r="F4559" s="28" t="s">
        <v>319</v>
      </c>
      <c r="G4559" s="29">
        <v>134.37</v>
      </c>
      <c r="H4559" s="28">
        <v>0</v>
      </c>
      <c r="I4559" s="30">
        <f>ROUND(G4559*H4559,P4)</f>
        <v>0</v>
      </c>
      <c r="L4559" s="31">
        <v>0</v>
      </c>
      <c r="M4559" s="24">
        <f>ROUND(G4559*L4559,P4)</f>
        <v>0</v>
      </c>
      <c r="N4559" s="25" t="s">
        <v>2671</v>
      </c>
      <c r="O4559" s="32">
        <f>M4559*AA4559</f>
        <v>0</v>
      </c>
      <c r="P4559" s="1">
        <v>3</v>
      </c>
      <c r="AA4559" s="1">
        <f>IF(P4559=1,$O$3,IF(P4559=2,$O$4,$O$5))</f>
        <v>0</v>
      </c>
    </row>
    <row r="4560">
      <c r="A4560" s="1" t="s">
        <v>75</v>
      </c>
      <c r="E4560" s="27" t="s">
        <v>2861</v>
      </c>
    </row>
    <row r="4561">
      <c r="A4561" s="1" t="s">
        <v>76</v>
      </c>
    </row>
    <row r="4562">
      <c r="A4562" s="1" t="s">
        <v>78</v>
      </c>
      <c r="E4562" s="27" t="s">
        <v>71</v>
      </c>
    </row>
    <row r="4563">
      <c r="A4563" s="1" t="s">
        <v>69</v>
      </c>
      <c r="B4563" s="1">
        <v>72</v>
      </c>
      <c r="C4563" s="26" t="s">
        <v>2862</v>
      </c>
      <c r="D4563" t="s">
        <v>71</v>
      </c>
      <c r="E4563" s="27" t="s">
        <v>2863</v>
      </c>
      <c r="F4563" s="28" t="s">
        <v>319</v>
      </c>
      <c r="G4563" s="29">
        <v>5.3099999999999996</v>
      </c>
      <c r="H4563" s="28">
        <v>0</v>
      </c>
      <c r="I4563" s="30">
        <f>ROUND(G4563*H4563,P4)</f>
        <v>0</v>
      </c>
      <c r="L4563" s="31">
        <v>0</v>
      </c>
      <c r="M4563" s="24">
        <f>ROUND(G4563*L4563,P4)</f>
        <v>0</v>
      </c>
      <c r="N4563" s="25" t="s">
        <v>2671</v>
      </c>
      <c r="O4563" s="32">
        <f>M4563*AA4563</f>
        <v>0</v>
      </c>
      <c r="P4563" s="1">
        <v>3</v>
      </c>
      <c r="AA4563" s="1">
        <f>IF(P4563=1,$O$3,IF(P4563=2,$O$4,$O$5))</f>
        <v>0</v>
      </c>
    </row>
    <row r="4564">
      <c r="A4564" s="1" t="s">
        <v>75</v>
      </c>
      <c r="E4564" s="27" t="s">
        <v>2863</v>
      </c>
    </row>
    <row r="4565">
      <c r="A4565" s="1" t="s">
        <v>76</v>
      </c>
    </row>
    <row r="4566">
      <c r="A4566" s="1" t="s">
        <v>78</v>
      </c>
      <c r="E4566" s="27" t="s">
        <v>71</v>
      </c>
    </row>
    <row r="4567">
      <c r="A4567" s="1" t="s">
        <v>66</v>
      </c>
      <c r="C4567" s="22" t="s">
        <v>2864</v>
      </c>
      <c r="E4567" s="23" t="s">
        <v>2865</v>
      </c>
      <c r="L4567" s="24">
        <f>SUMIFS(L4568:L4575,A4568:A4575,"P")</f>
        <v>0</v>
      </c>
      <c r="M4567" s="24">
        <f>SUMIFS(M4568:M4575,A4568:A4575,"P")</f>
        <v>0</v>
      </c>
      <c r="N4567" s="25"/>
    </row>
    <row r="4568" ht="38.25">
      <c r="A4568" s="1" t="s">
        <v>69</v>
      </c>
      <c r="B4568" s="1">
        <v>73</v>
      </c>
      <c r="C4568" s="26" t="s">
        <v>1231</v>
      </c>
      <c r="D4568" t="s">
        <v>1232</v>
      </c>
      <c r="E4568" s="27" t="s">
        <v>1233</v>
      </c>
      <c r="F4568" s="28" t="s">
        <v>319</v>
      </c>
      <c r="G4568" s="29">
        <v>110.617</v>
      </c>
      <c r="H4568" s="28">
        <v>0</v>
      </c>
      <c r="I4568" s="30">
        <f>ROUND(G4568*H4568,P4)</f>
        <v>0</v>
      </c>
      <c r="L4568" s="31">
        <v>0</v>
      </c>
      <c r="M4568" s="24">
        <f>ROUND(G4568*L4568,P4)</f>
        <v>0</v>
      </c>
      <c r="N4568" s="25" t="s">
        <v>2335</v>
      </c>
      <c r="O4568" s="32">
        <f>M4568*AA4568</f>
        <v>0</v>
      </c>
      <c r="P4568" s="1">
        <v>3</v>
      </c>
      <c r="AA4568" s="1">
        <f>IF(P4568=1,$O$3,IF(P4568=2,$O$4,$O$5))</f>
        <v>0</v>
      </c>
    </row>
    <row r="4569" ht="38.25">
      <c r="A4569" s="1" t="s">
        <v>75</v>
      </c>
      <c r="E4569" s="27" t="s">
        <v>2346</v>
      </c>
    </row>
    <row r="4570">
      <c r="A4570" s="1" t="s">
        <v>76</v>
      </c>
    </row>
    <row r="4571">
      <c r="A4571" s="1" t="s">
        <v>78</v>
      </c>
      <c r="E4571" s="27" t="s">
        <v>71</v>
      </c>
    </row>
    <row r="4572" ht="25.5">
      <c r="A4572" s="1" t="s">
        <v>69</v>
      </c>
      <c r="B4572" s="1">
        <v>74</v>
      </c>
      <c r="C4572" s="26" t="s">
        <v>1033</v>
      </c>
      <c r="D4572" t="s">
        <v>1034</v>
      </c>
      <c r="E4572" s="27" t="s">
        <v>1035</v>
      </c>
      <c r="F4572" s="28" t="s">
        <v>319</v>
      </c>
      <c r="G4572" s="29">
        <v>16.789999999999999</v>
      </c>
      <c r="H4572" s="28">
        <v>0</v>
      </c>
      <c r="I4572" s="30">
        <f>ROUND(G4572*H4572,P4)</f>
        <v>0</v>
      </c>
      <c r="L4572" s="31">
        <v>0</v>
      </c>
      <c r="M4572" s="24">
        <f>ROUND(G4572*L4572,P4)</f>
        <v>0</v>
      </c>
      <c r="N4572" s="25" t="s">
        <v>2335</v>
      </c>
      <c r="O4572" s="32">
        <f>M4572*AA4572</f>
        <v>0</v>
      </c>
      <c r="P4572" s="1">
        <v>3</v>
      </c>
      <c r="AA4572" s="1">
        <f>IF(P4572=1,$O$3,IF(P4572=2,$O$4,$O$5))</f>
        <v>0</v>
      </c>
    </row>
    <row r="4573" ht="25.5">
      <c r="A4573" s="1" t="s">
        <v>75</v>
      </c>
      <c r="E4573" s="27" t="s">
        <v>2866</v>
      </c>
    </row>
    <row r="4574">
      <c r="A4574" s="1" t="s">
        <v>76</v>
      </c>
    </row>
    <row r="4575">
      <c r="A4575" s="1" t="s">
        <v>78</v>
      </c>
      <c r="E4575" s="27" t="s">
        <v>71</v>
      </c>
    </row>
    <row r="4576">
      <c r="A4576" s="1" t="s">
        <v>1645</v>
      </c>
      <c r="C4576" s="22" t="s">
        <v>2867</v>
      </c>
      <c r="E4576" s="23" t="s">
        <v>2868</v>
      </c>
      <c r="L4576" s="24">
        <f>L4577+L4610+L4619+L4628</f>
        <v>0</v>
      </c>
      <c r="M4576" s="24">
        <f>M4577+M4610+M4619+M4628</f>
        <v>0</v>
      </c>
      <c r="N4576" s="25"/>
    </row>
    <row r="4577">
      <c r="A4577" s="1" t="s">
        <v>66</v>
      </c>
      <c r="C4577" s="22" t="s">
        <v>2869</v>
      </c>
      <c r="E4577" s="23" t="s">
        <v>2870</v>
      </c>
      <c r="L4577" s="24">
        <f>SUMIFS(L4578:L4609,A4578:A4609,"P")</f>
        <v>0</v>
      </c>
      <c r="M4577" s="24">
        <f>SUMIFS(M4578:M4609,A4578:A4609,"P")</f>
        <v>0</v>
      </c>
      <c r="N4577" s="25"/>
    </row>
    <row r="4578">
      <c r="A4578" s="1" t="s">
        <v>69</v>
      </c>
      <c r="B4578" s="1">
        <v>1</v>
      </c>
      <c r="C4578" s="26" t="s">
        <v>2871</v>
      </c>
      <c r="D4578" t="s">
        <v>71</v>
      </c>
      <c r="E4578" s="27" t="s">
        <v>2872</v>
      </c>
      <c r="F4578" s="28" t="s">
        <v>1295</v>
      </c>
      <c r="G4578" s="29">
        <v>1420</v>
      </c>
      <c r="H4578" s="28">
        <v>0</v>
      </c>
      <c r="I4578" s="30">
        <f>ROUND(G4578*H4578,P4)</f>
        <v>0</v>
      </c>
      <c r="L4578" s="31">
        <v>0</v>
      </c>
      <c r="M4578" s="24">
        <f>ROUND(G4578*L4578,P4)</f>
        <v>0</v>
      </c>
      <c r="N4578" s="25" t="s">
        <v>2671</v>
      </c>
      <c r="O4578" s="32">
        <f>M4578*AA4578</f>
        <v>0</v>
      </c>
      <c r="P4578" s="1">
        <v>3</v>
      </c>
      <c r="AA4578" s="1">
        <f>IF(P4578=1,$O$3,IF(P4578=2,$O$4,$O$5))</f>
        <v>0</v>
      </c>
    </row>
    <row r="4579">
      <c r="A4579" s="1" t="s">
        <v>75</v>
      </c>
      <c r="E4579" s="27" t="s">
        <v>2872</v>
      </c>
    </row>
    <row r="4580">
      <c r="A4580" s="1" t="s">
        <v>76</v>
      </c>
    </row>
    <row r="4581">
      <c r="A4581" s="1" t="s">
        <v>78</v>
      </c>
      <c r="E4581" s="27" t="s">
        <v>71</v>
      </c>
    </row>
    <row r="4582">
      <c r="A4582" s="1" t="s">
        <v>69</v>
      </c>
      <c r="B4582" s="1">
        <v>2</v>
      </c>
      <c r="C4582" s="26" t="s">
        <v>2873</v>
      </c>
      <c r="D4582" t="s">
        <v>71</v>
      </c>
      <c r="E4582" s="27" t="s">
        <v>2874</v>
      </c>
      <c r="F4582" s="28" t="s">
        <v>319</v>
      </c>
      <c r="G4582" s="29">
        <v>0.029999999999999999</v>
      </c>
      <c r="H4582" s="28">
        <v>0</v>
      </c>
      <c r="I4582" s="30">
        <f>ROUND(G4582*H4582,P4)</f>
        <v>0</v>
      </c>
      <c r="L4582" s="31">
        <v>0</v>
      </c>
      <c r="M4582" s="24">
        <f>ROUND(G4582*L4582,P4)</f>
        <v>0</v>
      </c>
      <c r="N4582" s="25" t="s">
        <v>2671</v>
      </c>
      <c r="O4582" s="32">
        <f>M4582*AA4582</f>
        <v>0</v>
      </c>
      <c r="P4582" s="1">
        <v>3</v>
      </c>
      <c r="AA4582" s="1">
        <f>IF(P4582=1,$O$3,IF(P4582=2,$O$4,$O$5))</f>
        <v>0</v>
      </c>
    </row>
    <row r="4583">
      <c r="A4583" s="1" t="s">
        <v>75</v>
      </c>
      <c r="E4583" s="27" t="s">
        <v>2874</v>
      </c>
    </row>
    <row r="4584">
      <c r="A4584" s="1" t="s">
        <v>76</v>
      </c>
    </row>
    <row r="4585">
      <c r="A4585" s="1" t="s">
        <v>78</v>
      </c>
      <c r="E4585" s="27" t="s">
        <v>71</v>
      </c>
    </row>
    <row r="4586">
      <c r="A4586" s="1" t="s">
        <v>69</v>
      </c>
      <c r="B4586" s="1">
        <v>3</v>
      </c>
      <c r="C4586" s="26" t="s">
        <v>2875</v>
      </c>
      <c r="D4586" t="s">
        <v>71</v>
      </c>
      <c r="E4586" s="27" t="s">
        <v>2876</v>
      </c>
      <c r="F4586" s="28" t="s">
        <v>674</v>
      </c>
      <c r="G4586" s="29">
        <v>519</v>
      </c>
      <c r="H4586" s="28">
        <v>0</v>
      </c>
      <c r="I4586" s="30">
        <f>ROUND(G4586*H4586,P4)</f>
        <v>0</v>
      </c>
      <c r="L4586" s="31">
        <v>0</v>
      </c>
      <c r="M4586" s="24">
        <f>ROUND(G4586*L4586,P4)</f>
        <v>0</v>
      </c>
      <c r="N4586" s="25" t="s">
        <v>2671</v>
      </c>
      <c r="O4586" s="32">
        <f>M4586*AA4586</f>
        <v>0</v>
      </c>
      <c r="P4586" s="1">
        <v>3</v>
      </c>
      <c r="AA4586" s="1">
        <f>IF(P4586=1,$O$3,IF(P4586=2,$O$4,$O$5))</f>
        <v>0</v>
      </c>
    </row>
    <row r="4587">
      <c r="A4587" s="1" t="s">
        <v>75</v>
      </c>
      <c r="E4587" s="27" t="s">
        <v>2876</v>
      </c>
    </row>
    <row r="4588">
      <c r="A4588" s="1" t="s">
        <v>76</v>
      </c>
    </row>
    <row r="4589">
      <c r="A4589" s="1" t="s">
        <v>78</v>
      </c>
      <c r="E4589" s="27" t="s">
        <v>71</v>
      </c>
    </row>
    <row r="4590">
      <c r="A4590" s="1" t="s">
        <v>69</v>
      </c>
      <c r="B4590" s="1">
        <v>4</v>
      </c>
      <c r="C4590" s="26" t="s">
        <v>2877</v>
      </c>
      <c r="D4590" t="s">
        <v>71</v>
      </c>
      <c r="E4590" s="27" t="s">
        <v>2878</v>
      </c>
      <c r="F4590" s="28" t="s">
        <v>674</v>
      </c>
      <c r="G4590" s="29">
        <v>555</v>
      </c>
      <c r="H4590" s="28">
        <v>0</v>
      </c>
      <c r="I4590" s="30">
        <f>ROUND(G4590*H4590,P4)</f>
        <v>0</v>
      </c>
      <c r="L4590" s="31">
        <v>0</v>
      </c>
      <c r="M4590" s="24">
        <f>ROUND(G4590*L4590,P4)</f>
        <v>0</v>
      </c>
      <c r="N4590" s="25" t="s">
        <v>2671</v>
      </c>
      <c r="O4590" s="32">
        <f>M4590*AA4590</f>
        <v>0</v>
      </c>
      <c r="P4590" s="1">
        <v>3</v>
      </c>
      <c r="AA4590" s="1">
        <f>IF(P4590=1,$O$3,IF(P4590=2,$O$4,$O$5))</f>
        <v>0</v>
      </c>
    </row>
    <row r="4591">
      <c r="A4591" s="1" t="s">
        <v>75</v>
      </c>
      <c r="E4591" s="27" t="s">
        <v>2878</v>
      </c>
    </row>
    <row r="4592">
      <c r="A4592" s="1" t="s">
        <v>76</v>
      </c>
    </row>
    <row r="4593">
      <c r="A4593" s="1" t="s">
        <v>78</v>
      </c>
      <c r="E4593" s="27" t="s">
        <v>71</v>
      </c>
    </row>
    <row r="4594">
      <c r="A4594" s="1" t="s">
        <v>69</v>
      </c>
      <c r="B4594" s="1">
        <v>5</v>
      </c>
      <c r="C4594" s="26" t="s">
        <v>2879</v>
      </c>
      <c r="D4594" t="s">
        <v>71</v>
      </c>
      <c r="E4594" s="27" t="s">
        <v>2880</v>
      </c>
      <c r="F4594" s="28" t="s">
        <v>674</v>
      </c>
      <c r="G4594" s="29">
        <v>296</v>
      </c>
      <c r="H4594" s="28">
        <v>0</v>
      </c>
      <c r="I4594" s="30">
        <f>ROUND(G4594*H4594,P4)</f>
        <v>0</v>
      </c>
      <c r="L4594" s="31">
        <v>0</v>
      </c>
      <c r="M4594" s="24">
        <f>ROUND(G4594*L4594,P4)</f>
        <v>0</v>
      </c>
      <c r="N4594" s="25" t="s">
        <v>2671</v>
      </c>
      <c r="O4594" s="32">
        <f>M4594*AA4594</f>
        <v>0</v>
      </c>
      <c r="P4594" s="1">
        <v>3</v>
      </c>
      <c r="AA4594" s="1">
        <f>IF(P4594=1,$O$3,IF(P4594=2,$O$4,$O$5))</f>
        <v>0</v>
      </c>
    </row>
    <row r="4595">
      <c r="A4595" s="1" t="s">
        <v>75</v>
      </c>
      <c r="E4595" s="27" t="s">
        <v>2880</v>
      </c>
    </row>
    <row r="4596">
      <c r="A4596" s="1" t="s">
        <v>76</v>
      </c>
    </row>
    <row r="4597">
      <c r="A4597" s="1" t="s">
        <v>78</v>
      </c>
      <c r="E4597" s="27" t="s">
        <v>71</v>
      </c>
    </row>
    <row r="4598">
      <c r="A4598" s="1" t="s">
        <v>69</v>
      </c>
      <c r="B4598" s="1">
        <v>6</v>
      </c>
      <c r="C4598" s="26" t="s">
        <v>2881</v>
      </c>
      <c r="D4598" t="s">
        <v>71</v>
      </c>
      <c r="E4598" s="27" t="s">
        <v>2882</v>
      </c>
      <c r="F4598" s="28" t="s">
        <v>674</v>
      </c>
      <c r="G4598" s="29">
        <v>296</v>
      </c>
      <c r="H4598" s="28">
        <v>0</v>
      </c>
      <c r="I4598" s="30">
        <f>ROUND(G4598*H4598,P4)</f>
        <v>0</v>
      </c>
      <c r="L4598" s="31">
        <v>0</v>
      </c>
      <c r="M4598" s="24">
        <f>ROUND(G4598*L4598,P4)</f>
        <v>0</v>
      </c>
      <c r="N4598" s="25" t="s">
        <v>2671</v>
      </c>
      <c r="O4598" s="32">
        <f>M4598*AA4598</f>
        <v>0</v>
      </c>
      <c r="P4598" s="1">
        <v>3</v>
      </c>
      <c r="AA4598" s="1">
        <f>IF(P4598=1,$O$3,IF(P4598=2,$O$4,$O$5))</f>
        <v>0</v>
      </c>
    </row>
    <row r="4599">
      <c r="A4599" s="1" t="s">
        <v>75</v>
      </c>
      <c r="E4599" s="27" t="s">
        <v>2882</v>
      </c>
    </row>
    <row r="4600">
      <c r="A4600" s="1" t="s">
        <v>76</v>
      </c>
    </row>
    <row r="4601">
      <c r="A4601" s="1" t="s">
        <v>78</v>
      </c>
      <c r="E4601" s="27" t="s">
        <v>71</v>
      </c>
    </row>
    <row r="4602">
      <c r="A4602" s="1" t="s">
        <v>69</v>
      </c>
      <c r="B4602" s="1">
        <v>7</v>
      </c>
      <c r="C4602" s="26" t="s">
        <v>2883</v>
      </c>
      <c r="D4602" t="s">
        <v>71</v>
      </c>
      <c r="E4602" s="27" t="s">
        <v>2884</v>
      </c>
      <c r="F4602" s="28" t="s">
        <v>319</v>
      </c>
      <c r="G4602" s="29">
        <v>17.248999999999999</v>
      </c>
      <c r="H4602" s="28">
        <v>0</v>
      </c>
      <c r="I4602" s="30">
        <f>ROUND(G4602*H4602,P4)</f>
        <v>0</v>
      </c>
      <c r="L4602" s="31">
        <v>0</v>
      </c>
      <c r="M4602" s="24">
        <f>ROUND(G4602*L4602,P4)</f>
        <v>0</v>
      </c>
      <c r="N4602" s="25" t="s">
        <v>2671</v>
      </c>
      <c r="O4602" s="32">
        <f>M4602*AA4602</f>
        <v>0</v>
      </c>
      <c r="P4602" s="1">
        <v>3</v>
      </c>
      <c r="AA4602" s="1">
        <f>IF(P4602=1,$O$3,IF(P4602=2,$O$4,$O$5))</f>
        <v>0</v>
      </c>
    </row>
    <row r="4603">
      <c r="A4603" s="1" t="s">
        <v>75</v>
      </c>
      <c r="E4603" s="27" t="s">
        <v>2884</v>
      </c>
    </row>
    <row r="4604">
      <c r="A4604" s="1" t="s">
        <v>76</v>
      </c>
    </row>
    <row r="4605">
      <c r="A4605" s="1" t="s">
        <v>78</v>
      </c>
      <c r="E4605" s="27" t="s">
        <v>71</v>
      </c>
    </row>
    <row r="4606">
      <c r="A4606" s="1" t="s">
        <v>69</v>
      </c>
      <c r="B4606" s="1">
        <v>8</v>
      </c>
      <c r="C4606" s="26" t="s">
        <v>2885</v>
      </c>
      <c r="D4606" t="s">
        <v>71</v>
      </c>
      <c r="E4606" s="27" t="s">
        <v>2886</v>
      </c>
      <c r="F4606" s="28" t="s">
        <v>319</v>
      </c>
      <c r="G4606" s="29">
        <v>17.248999999999999</v>
      </c>
      <c r="H4606" s="28">
        <v>0</v>
      </c>
      <c r="I4606" s="30">
        <f>ROUND(G4606*H4606,P4)</f>
        <v>0</v>
      </c>
      <c r="L4606" s="31">
        <v>0</v>
      </c>
      <c r="M4606" s="24">
        <f>ROUND(G4606*L4606,P4)</f>
        <v>0</v>
      </c>
      <c r="N4606" s="25" t="s">
        <v>2671</v>
      </c>
      <c r="O4606" s="32">
        <f>M4606*AA4606</f>
        <v>0</v>
      </c>
      <c r="P4606" s="1">
        <v>3</v>
      </c>
      <c r="AA4606" s="1">
        <f>IF(P4606=1,$O$3,IF(P4606=2,$O$4,$O$5))</f>
        <v>0</v>
      </c>
    </row>
    <row r="4607">
      <c r="A4607" s="1" t="s">
        <v>75</v>
      </c>
      <c r="E4607" s="27" t="s">
        <v>2886</v>
      </c>
    </row>
    <row r="4608">
      <c r="A4608" s="1" t="s">
        <v>76</v>
      </c>
    </row>
    <row r="4609">
      <c r="A4609" s="1" t="s">
        <v>78</v>
      </c>
      <c r="E4609" s="27" t="s">
        <v>71</v>
      </c>
    </row>
    <row r="4610">
      <c r="A4610" s="1" t="s">
        <v>66</v>
      </c>
      <c r="C4610" s="22" t="s">
        <v>2832</v>
      </c>
      <c r="E4610" s="23" t="s">
        <v>2833</v>
      </c>
      <c r="L4610" s="24">
        <f>SUMIFS(L4611:L4618,A4611:A4618,"P")</f>
        <v>0</v>
      </c>
      <c r="M4610" s="24">
        <f>SUMIFS(M4611:M4618,A4611:A4618,"P")</f>
        <v>0</v>
      </c>
      <c r="N4610" s="25"/>
    </row>
    <row r="4611">
      <c r="A4611" s="1" t="s">
        <v>69</v>
      </c>
      <c r="B4611" s="1">
        <v>9</v>
      </c>
      <c r="C4611" s="26" t="s">
        <v>2887</v>
      </c>
      <c r="D4611" t="s">
        <v>71</v>
      </c>
      <c r="E4611" s="27" t="s">
        <v>2888</v>
      </c>
      <c r="F4611" s="28" t="s">
        <v>674</v>
      </c>
      <c r="G4611" s="29">
        <v>150</v>
      </c>
      <c r="H4611" s="28">
        <v>0</v>
      </c>
      <c r="I4611" s="30">
        <f>ROUND(G4611*H4611,P4)</f>
        <v>0</v>
      </c>
      <c r="L4611" s="31">
        <v>0</v>
      </c>
      <c r="M4611" s="24">
        <f>ROUND(G4611*L4611,P4)</f>
        <v>0</v>
      </c>
      <c r="N4611" s="25" t="s">
        <v>2671</v>
      </c>
      <c r="O4611" s="32">
        <f>M4611*AA4611</f>
        <v>0</v>
      </c>
      <c r="P4611" s="1">
        <v>3</v>
      </c>
      <c r="AA4611" s="1">
        <f>IF(P4611=1,$O$3,IF(P4611=2,$O$4,$O$5))</f>
        <v>0</v>
      </c>
    </row>
    <row r="4612">
      <c r="A4612" s="1" t="s">
        <v>75</v>
      </c>
      <c r="E4612" s="27" t="s">
        <v>2888</v>
      </c>
    </row>
    <row r="4613">
      <c r="A4613" s="1" t="s">
        <v>76</v>
      </c>
    </row>
    <row r="4614">
      <c r="A4614" s="1" t="s">
        <v>78</v>
      </c>
      <c r="E4614" s="27" t="s">
        <v>71</v>
      </c>
    </row>
    <row r="4615">
      <c r="A4615" s="1" t="s">
        <v>69</v>
      </c>
      <c r="B4615" s="1">
        <v>10</v>
      </c>
      <c r="C4615" s="26" t="s">
        <v>2889</v>
      </c>
      <c r="D4615" t="s">
        <v>71</v>
      </c>
      <c r="E4615" s="27" t="s">
        <v>2890</v>
      </c>
      <c r="F4615" s="28" t="s">
        <v>674</v>
      </c>
      <c r="G4615" s="29">
        <v>150</v>
      </c>
      <c r="H4615" s="28">
        <v>0</v>
      </c>
      <c r="I4615" s="30">
        <f>ROUND(G4615*H4615,P4)</f>
        <v>0</v>
      </c>
      <c r="L4615" s="31">
        <v>0</v>
      </c>
      <c r="M4615" s="24">
        <f>ROUND(G4615*L4615,P4)</f>
        <v>0</v>
      </c>
      <c r="N4615" s="25" t="s">
        <v>2671</v>
      </c>
      <c r="O4615" s="32">
        <f>M4615*AA4615</f>
        <v>0</v>
      </c>
      <c r="P4615" s="1">
        <v>3</v>
      </c>
      <c r="AA4615" s="1">
        <f>IF(P4615=1,$O$3,IF(P4615=2,$O$4,$O$5))</f>
        <v>0</v>
      </c>
    </row>
    <row r="4616">
      <c r="A4616" s="1" t="s">
        <v>75</v>
      </c>
      <c r="E4616" s="27" t="s">
        <v>2890</v>
      </c>
    </row>
    <row r="4617">
      <c r="A4617" s="1" t="s">
        <v>76</v>
      </c>
    </row>
    <row r="4618">
      <c r="A4618" s="1" t="s">
        <v>78</v>
      </c>
      <c r="E4618" s="27" t="s">
        <v>71</v>
      </c>
    </row>
    <row r="4619">
      <c r="A4619" s="1" t="s">
        <v>66</v>
      </c>
      <c r="C4619" s="22" t="s">
        <v>2891</v>
      </c>
      <c r="E4619" s="23" t="s">
        <v>315</v>
      </c>
      <c r="L4619" s="24">
        <f>SUMIFS(L4620:L4627,A4620:A4627,"P")</f>
        <v>0</v>
      </c>
      <c r="M4619" s="24">
        <f>SUMIFS(M4620:M4627,A4620:A4627,"P")</f>
        <v>0</v>
      </c>
      <c r="N4619" s="25"/>
    </row>
    <row r="4620" ht="38.25">
      <c r="A4620" s="1" t="s">
        <v>69</v>
      </c>
      <c r="B4620" s="1">
        <v>11</v>
      </c>
      <c r="C4620" s="26" t="s">
        <v>2892</v>
      </c>
      <c r="D4620" t="s">
        <v>2893</v>
      </c>
      <c r="E4620" s="27" t="s">
        <v>2894</v>
      </c>
      <c r="F4620" s="28" t="s">
        <v>319</v>
      </c>
      <c r="G4620" s="29">
        <v>0.56000000000000005</v>
      </c>
      <c r="H4620" s="28">
        <v>0</v>
      </c>
      <c r="I4620" s="30">
        <f>ROUND(G4620*H4620,P4)</f>
        <v>0</v>
      </c>
      <c r="L4620" s="31">
        <v>0</v>
      </c>
      <c r="M4620" s="24">
        <f>ROUND(G4620*L4620,P4)</f>
        <v>0</v>
      </c>
      <c r="N4620" s="25" t="s">
        <v>2335</v>
      </c>
      <c r="O4620" s="32">
        <f>M4620*AA4620</f>
        <v>0</v>
      </c>
      <c r="P4620" s="1">
        <v>3</v>
      </c>
      <c r="AA4620" s="1">
        <f>IF(P4620=1,$O$3,IF(P4620=2,$O$4,$O$5))</f>
        <v>0</v>
      </c>
    </row>
    <row r="4621" ht="25.5">
      <c r="A4621" s="1" t="s">
        <v>75</v>
      </c>
      <c r="E4621" s="27" t="s">
        <v>2895</v>
      </c>
    </row>
    <row r="4622">
      <c r="A4622" s="1" t="s">
        <v>76</v>
      </c>
    </row>
    <row r="4623">
      <c r="A4623" s="1" t="s">
        <v>78</v>
      </c>
      <c r="E4623" s="27" t="s">
        <v>71</v>
      </c>
    </row>
    <row r="4624" ht="25.5">
      <c r="A4624" s="1" t="s">
        <v>69</v>
      </c>
      <c r="B4624" s="1">
        <v>12</v>
      </c>
      <c r="C4624" s="26" t="s">
        <v>1033</v>
      </c>
      <c r="D4624" t="s">
        <v>1034</v>
      </c>
      <c r="E4624" s="27" t="s">
        <v>1035</v>
      </c>
      <c r="F4624" s="28" t="s">
        <v>319</v>
      </c>
      <c r="G4624" s="29">
        <v>9.4299999999999997</v>
      </c>
      <c r="H4624" s="28">
        <v>0</v>
      </c>
      <c r="I4624" s="30">
        <f>ROUND(G4624*H4624,P4)</f>
        <v>0</v>
      </c>
      <c r="L4624" s="31">
        <v>0</v>
      </c>
      <c r="M4624" s="24">
        <f>ROUND(G4624*L4624,P4)</f>
        <v>0</v>
      </c>
      <c r="N4624" s="25" t="s">
        <v>2335</v>
      </c>
      <c r="O4624" s="32">
        <f>M4624*AA4624</f>
        <v>0</v>
      </c>
      <c r="P4624" s="1">
        <v>3</v>
      </c>
      <c r="AA4624" s="1">
        <f>IF(P4624=1,$O$3,IF(P4624=2,$O$4,$O$5))</f>
        <v>0</v>
      </c>
    </row>
    <row r="4625" ht="25.5">
      <c r="A4625" s="1" t="s">
        <v>75</v>
      </c>
      <c r="E4625" s="27" t="s">
        <v>2866</v>
      </c>
    </row>
    <row r="4626">
      <c r="A4626" s="1" t="s">
        <v>76</v>
      </c>
    </row>
    <row r="4627">
      <c r="A4627" s="1" t="s">
        <v>78</v>
      </c>
      <c r="E4627" s="27" t="s">
        <v>71</v>
      </c>
    </row>
    <row r="4628">
      <c r="A4628" s="1" t="s">
        <v>66</v>
      </c>
      <c r="C4628" s="22" t="s">
        <v>2896</v>
      </c>
      <c r="E4628" s="23" t="s">
        <v>2435</v>
      </c>
      <c r="L4628" s="24">
        <f>SUMIFS(L4629:L4724,A4629:A4724,"P")</f>
        <v>0</v>
      </c>
      <c r="M4628" s="24">
        <f>SUMIFS(M4629:M4724,A4629:A4724,"P")</f>
        <v>0</v>
      </c>
      <c r="N4628" s="25"/>
    </row>
    <row r="4629">
      <c r="A4629" s="1" t="s">
        <v>69</v>
      </c>
      <c r="B4629" s="1">
        <v>13</v>
      </c>
      <c r="C4629" s="26" t="s">
        <v>2897</v>
      </c>
      <c r="D4629" t="s">
        <v>71</v>
      </c>
      <c r="E4629" s="27" t="s">
        <v>2898</v>
      </c>
      <c r="F4629" s="28" t="s">
        <v>85</v>
      </c>
      <c r="G4629" s="29">
        <v>108</v>
      </c>
      <c r="H4629" s="28">
        <v>0</v>
      </c>
      <c r="I4629" s="30">
        <f>ROUND(G4629*H4629,P4)</f>
        <v>0</v>
      </c>
      <c r="L4629" s="31">
        <v>0</v>
      </c>
      <c r="M4629" s="24">
        <f>ROUND(G4629*L4629,P4)</f>
        <v>0</v>
      </c>
      <c r="N4629" s="25" t="s">
        <v>2671</v>
      </c>
      <c r="O4629" s="32">
        <f>M4629*AA4629</f>
        <v>0</v>
      </c>
      <c r="P4629" s="1">
        <v>3</v>
      </c>
      <c r="AA4629" s="1">
        <f>IF(P4629=1,$O$3,IF(P4629=2,$O$4,$O$5))</f>
        <v>0</v>
      </c>
    </row>
    <row r="4630">
      <c r="A4630" s="1" t="s">
        <v>75</v>
      </c>
      <c r="E4630" s="27" t="s">
        <v>2898</v>
      </c>
    </row>
    <row r="4631">
      <c r="A4631" s="1" t="s">
        <v>76</v>
      </c>
    </row>
    <row r="4632">
      <c r="A4632" s="1" t="s">
        <v>78</v>
      </c>
      <c r="E4632" s="27" t="s">
        <v>71</v>
      </c>
    </row>
    <row r="4633">
      <c r="A4633" s="1" t="s">
        <v>69</v>
      </c>
      <c r="B4633" s="1">
        <v>14</v>
      </c>
      <c r="C4633" s="26" t="s">
        <v>2899</v>
      </c>
      <c r="D4633" t="s">
        <v>71</v>
      </c>
      <c r="E4633" s="27" t="s">
        <v>2900</v>
      </c>
      <c r="F4633" s="28" t="s">
        <v>96</v>
      </c>
      <c r="G4633" s="29">
        <v>34</v>
      </c>
      <c r="H4633" s="28">
        <v>0</v>
      </c>
      <c r="I4633" s="30">
        <f>ROUND(G4633*H4633,P4)</f>
        <v>0</v>
      </c>
      <c r="L4633" s="31">
        <v>0</v>
      </c>
      <c r="M4633" s="24">
        <f>ROUND(G4633*L4633,P4)</f>
        <v>0</v>
      </c>
      <c r="N4633" s="25" t="s">
        <v>2671</v>
      </c>
      <c r="O4633" s="32">
        <f>M4633*AA4633</f>
        <v>0</v>
      </c>
      <c r="P4633" s="1">
        <v>3</v>
      </c>
      <c r="AA4633" s="1">
        <f>IF(P4633=1,$O$3,IF(P4633=2,$O$4,$O$5))</f>
        <v>0</v>
      </c>
    </row>
    <row r="4634">
      <c r="A4634" s="1" t="s">
        <v>75</v>
      </c>
      <c r="E4634" s="27" t="s">
        <v>2900</v>
      </c>
    </row>
    <row r="4635">
      <c r="A4635" s="1" t="s">
        <v>76</v>
      </c>
    </row>
    <row r="4636">
      <c r="A4636" s="1" t="s">
        <v>78</v>
      </c>
      <c r="E4636" s="27" t="s">
        <v>71</v>
      </c>
    </row>
    <row r="4637">
      <c r="A4637" s="1" t="s">
        <v>69</v>
      </c>
      <c r="B4637" s="1">
        <v>15</v>
      </c>
      <c r="C4637" s="26" t="s">
        <v>2901</v>
      </c>
      <c r="D4637" t="s">
        <v>71</v>
      </c>
      <c r="E4637" s="27" t="s">
        <v>2902</v>
      </c>
      <c r="F4637" s="28" t="s">
        <v>96</v>
      </c>
      <c r="G4637" s="29">
        <v>2</v>
      </c>
      <c r="H4637" s="28">
        <v>0</v>
      </c>
      <c r="I4637" s="30">
        <f>ROUND(G4637*H4637,P4)</f>
        <v>0</v>
      </c>
      <c r="L4637" s="31">
        <v>0</v>
      </c>
      <c r="M4637" s="24">
        <f>ROUND(G4637*L4637,P4)</f>
        <v>0</v>
      </c>
      <c r="N4637" s="25" t="s">
        <v>2671</v>
      </c>
      <c r="O4637" s="32">
        <f>M4637*AA4637</f>
        <v>0</v>
      </c>
      <c r="P4637" s="1">
        <v>3</v>
      </c>
      <c r="AA4637" s="1">
        <f>IF(P4637=1,$O$3,IF(P4637=2,$O$4,$O$5))</f>
        <v>0</v>
      </c>
    </row>
    <row r="4638">
      <c r="A4638" s="1" t="s">
        <v>75</v>
      </c>
      <c r="E4638" s="27" t="s">
        <v>2902</v>
      </c>
    </row>
    <row r="4639">
      <c r="A4639" s="1" t="s">
        <v>76</v>
      </c>
    </row>
    <row r="4640">
      <c r="A4640" s="1" t="s">
        <v>78</v>
      </c>
      <c r="E4640" s="27" t="s">
        <v>71</v>
      </c>
    </row>
    <row r="4641">
      <c r="A4641" s="1" t="s">
        <v>69</v>
      </c>
      <c r="B4641" s="1">
        <v>16</v>
      </c>
      <c r="C4641" s="26" t="s">
        <v>2903</v>
      </c>
      <c r="D4641" t="s">
        <v>71</v>
      </c>
      <c r="E4641" s="27" t="s">
        <v>2904</v>
      </c>
      <c r="F4641" s="28" t="s">
        <v>96</v>
      </c>
      <c r="G4641" s="29">
        <v>2</v>
      </c>
      <c r="H4641" s="28">
        <v>0</v>
      </c>
      <c r="I4641" s="30">
        <f>ROUND(G4641*H4641,P4)</f>
        <v>0</v>
      </c>
      <c r="L4641" s="31">
        <v>0</v>
      </c>
      <c r="M4641" s="24">
        <f>ROUND(G4641*L4641,P4)</f>
        <v>0</v>
      </c>
      <c r="N4641" s="25" t="s">
        <v>2671</v>
      </c>
      <c r="O4641" s="32">
        <f>M4641*AA4641</f>
        <v>0</v>
      </c>
      <c r="P4641" s="1">
        <v>3</v>
      </c>
      <c r="AA4641" s="1">
        <f>IF(P4641=1,$O$3,IF(P4641=2,$O$4,$O$5))</f>
        <v>0</v>
      </c>
    </row>
    <row r="4642">
      <c r="A4642" s="1" t="s">
        <v>75</v>
      </c>
      <c r="E4642" s="27" t="s">
        <v>2904</v>
      </c>
    </row>
    <row r="4643">
      <c r="A4643" s="1" t="s">
        <v>76</v>
      </c>
    </row>
    <row r="4644">
      <c r="A4644" s="1" t="s">
        <v>78</v>
      </c>
      <c r="E4644" s="27" t="s">
        <v>71</v>
      </c>
    </row>
    <row r="4645">
      <c r="A4645" s="1" t="s">
        <v>69</v>
      </c>
      <c r="B4645" s="1">
        <v>17</v>
      </c>
      <c r="C4645" s="26" t="s">
        <v>2905</v>
      </c>
      <c r="D4645" t="s">
        <v>71</v>
      </c>
      <c r="E4645" s="27" t="s">
        <v>2906</v>
      </c>
      <c r="F4645" s="28" t="s">
        <v>85</v>
      </c>
      <c r="G4645" s="29">
        <v>108</v>
      </c>
      <c r="H4645" s="28">
        <v>0</v>
      </c>
      <c r="I4645" s="30">
        <f>ROUND(G4645*H4645,P4)</f>
        <v>0</v>
      </c>
      <c r="L4645" s="31">
        <v>0</v>
      </c>
      <c r="M4645" s="24">
        <f>ROUND(G4645*L4645,P4)</f>
        <v>0</v>
      </c>
      <c r="N4645" s="25" t="s">
        <v>2671</v>
      </c>
      <c r="O4645" s="32">
        <f>M4645*AA4645</f>
        <v>0</v>
      </c>
      <c r="P4645" s="1">
        <v>3</v>
      </c>
      <c r="AA4645" s="1">
        <f>IF(P4645=1,$O$3,IF(P4645=2,$O$4,$O$5))</f>
        <v>0</v>
      </c>
    </row>
    <row r="4646">
      <c r="A4646" s="1" t="s">
        <v>75</v>
      </c>
      <c r="E4646" s="27" t="s">
        <v>2906</v>
      </c>
    </row>
    <row r="4647">
      <c r="A4647" s="1" t="s">
        <v>76</v>
      </c>
    </row>
    <row r="4648">
      <c r="A4648" s="1" t="s">
        <v>78</v>
      </c>
      <c r="E4648" s="27" t="s">
        <v>71</v>
      </c>
    </row>
    <row r="4649">
      <c r="A4649" s="1" t="s">
        <v>69</v>
      </c>
      <c r="B4649" s="1">
        <v>18</v>
      </c>
      <c r="C4649" s="26" t="s">
        <v>2907</v>
      </c>
      <c r="D4649" t="s">
        <v>71</v>
      </c>
      <c r="E4649" s="27" t="s">
        <v>2908</v>
      </c>
      <c r="F4649" s="28" t="s">
        <v>96</v>
      </c>
      <c r="G4649" s="29">
        <v>11</v>
      </c>
      <c r="H4649" s="28">
        <v>0</v>
      </c>
      <c r="I4649" s="30">
        <f>ROUND(G4649*H4649,P4)</f>
        <v>0</v>
      </c>
      <c r="L4649" s="31">
        <v>0</v>
      </c>
      <c r="M4649" s="24">
        <f>ROUND(G4649*L4649,P4)</f>
        <v>0</v>
      </c>
      <c r="N4649" s="25" t="s">
        <v>2671</v>
      </c>
      <c r="O4649" s="32">
        <f>M4649*AA4649</f>
        <v>0</v>
      </c>
      <c r="P4649" s="1">
        <v>3</v>
      </c>
      <c r="AA4649" s="1">
        <f>IF(P4649=1,$O$3,IF(P4649=2,$O$4,$O$5))</f>
        <v>0</v>
      </c>
    </row>
    <row r="4650">
      <c r="A4650" s="1" t="s">
        <v>75</v>
      </c>
      <c r="E4650" s="27" t="s">
        <v>2908</v>
      </c>
    </row>
    <row r="4651">
      <c r="A4651" s="1" t="s">
        <v>76</v>
      </c>
    </row>
    <row r="4652">
      <c r="A4652" s="1" t="s">
        <v>78</v>
      </c>
      <c r="E4652" s="27" t="s">
        <v>71</v>
      </c>
    </row>
    <row r="4653">
      <c r="A4653" s="1" t="s">
        <v>69</v>
      </c>
      <c r="B4653" s="1">
        <v>19</v>
      </c>
      <c r="C4653" s="26" t="s">
        <v>2909</v>
      </c>
      <c r="D4653" t="s">
        <v>71</v>
      </c>
      <c r="E4653" s="27" t="s">
        <v>2910</v>
      </c>
      <c r="F4653" s="28" t="s">
        <v>96</v>
      </c>
      <c r="G4653" s="29">
        <v>2</v>
      </c>
      <c r="H4653" s="28">
        <v>0</v>
      </c>
      <c r="I4653" s="30">
        <f>ROUND(G4653*H4653,P4)</f>
        <v>0</v>
      </c>
      <c r="L4653" s="31">
        <v>0</v>
      </c>
      <c r="M4653" s="24">
        <f>ROUND(G4653*L4653,P4)</f>
        <v>0</v>
      </c>
      <c r="N4653" s="25" t="s">
        <v>2671</v>
      </c>
      <c r="O4653" s="32">
        <f>M4653*AA4653</f>
        <v>0</v>
      </c>
      <c r="P4653" s="1">
        <v>3</v>
      </c>
      <c r="AA4653" s="1">
        <f>IF(P4653=1,$O$3,IF(P4653=2,$O$4,$O$5))</f>
        <v>0</v>
      </c>
    </row>
    <row r="4654">
      <c r="A4654" s="1" t="s">
        <v>75</v>
      </c>
      <c r="E4654" s="27" t="s">
        <v>2910</v>
      </c>
    </row>
    <row r="4655">
      <c r="A4655" s="1" t="s">
        <v>76</v>
      </c>
    </row>
    <row r="4656">
      <c r="A4656" s="1" t="s">
        <v>78</v>
      </c>
      <c r="E4656" s="27" t="s">
        <v>71</v>
      </c>
    </row>
    <row r="4657">
      <c r="A4657" s="1" t="s">
        <v>69</v>
      </c>
      <c r="B4657" s="1">
        <v>20</v>
      </c>
      <c r="C4657" s="26" t="s">
        <v>2911</v>
      </c>
      <c r="D4657" t="s">
        <v>71</v>
      </c>
      <c r="E4657" s="27" t="s">
        <v>2912</v>
      </c>
      <c r="F4657" s="28" t="s">
        <v>96</v>
      </c>
      <c r="G4657" s="29">
        <v>2</v>
      </c>
      <c r="H4657" s="28">
        <v>0</v>
      </c>
      <c r="I4657" s="30">
        <f>ROUND(G4657*H4657,P4)</f>
        <v>0</v>
      </c>
      <c r="L4657" s="31">
        <v>0</v>
      </c>
      <c r="M4657" s="24">
        <f>ROUND(G4657*L4657,P4)</f>
        <v>0</v>
      </c>
      <c r="N4657" s="25" t="s">
        <v>2671</v>
      </c>
      <c r="O4657" s="32">
        <f>M4657*AA4657</f>
        <v>0</v>
      </c>
      <c r="P4657" s="1">
        <v>3</v>
      </c>
      <c r="AA4657" s="1">
        <f>IF(P4657=1,$O$3,IF(P4657=2,$O$4,$O$5))</f>
        <v>0</v>
      </c>
    </row>
    <row r="4658">
      <c r="A4658" s="1" t="s">
        <v>75</v>
      </c>
      <c r="E4658" s="27" t="s">
        <v>2912</v>
      </c>
    </row>
    <row r="4659">
      <c r="A4659" s="1" t="s">
        <v>76</v>
      </c>
    </row>
    <row r="4660">
      <c r="A4660" s="1" t="s">
        <v>78</v>
      </c>
      <c r="E4660" s="27" t="s">
        <v>71</v>
      </c>
    </row>
    <row r="4661">
      <c r="A4661" s="1" t="s">
        <v>69</v>
      </c>
      <c r="B4661" s="1">
        <v>21</v>
      </c>
      <c r="C4661" s="26" t="s">
        <v>2913</v>
      </c>
      <c r="D4661" t="s">
        <v>71</v>
      </c>
      <c r="E4661" s="27" t="s">
        <v>2914</v>
      </c>
      <c r="F4661" s="28" t="s">
        <v>1295</v>
      </c>
      <c r="G4661" s="29">
        <v>550</v>
      </c>
      <c r="H4661" s="28">
        <v>0</v>
      </c>
      <c r="I4661" s="30">
        <f>ROUND(G4661*H4661,P4)</f>
        <v>0</v>
      </c>
      <c r="L4661" s="31">
        <v>0</v>
      </c>
      <c r="M4661" s="24">
        <f>ROUND(G4661*L4661,P4)</f>
        <v>0</v>
      </c>
      <c r="N4661" s="25" t="s">
        <v>2671</v>
      </c>
      <c r="O4661" s="32">
        <f>M4661*AA4661</f>
        <v>0</v>
      </c>
      <c r="P4661" s="1">
        <v>3</v>
      </c>
      <c r="AA4661" s="1">
        <f>IF(P4661=1,$O$3,IF(P4661=2,$O$4,$O$5))</f>
        <v>0</v>
      </c>
    </row>
    <row r="4662">
      <c r="A4662" s="1" t="s">
        <v>75</v>
      </c>
      <c r="E4662" s="27" t="s">
        <v>2914</v>
      </c>
    </row>
    <row r="4663">
      <c r="A4663" s="1" t="s">
        <v>76</v>
      </c>
    </row>
    <row r="4664">
      <c r="A4664" s="1" t="s">
        <v>78</v>
      </c>
      <c r="E4664" s="27" t="s">
        <v>71</v>
      </c>
    </row>
    <row r="4665">
      <c r="A4665" s="1" t="s">
        <v>69</v>
      </c>
      <c r="B4665" s="1">
        <v>22</v>
      </c>
      <c r="C4665" s="26" t="s">
        <v>2915</v>
      </c>
      <c r="D4665" t="s">
        <v>71</v>
      </c>
      <c r="E4665" s="27" t="s">
        <v>2916</v>
      </c>
      <c r="F4665" s="28" t="s">
        <v>96</v>
      </c>
      <c r="G4665" s="29">
        <v>78</v>
      </c>
      <c r="H4665" s="28">
        <v>0</v>
      </c>
      <c r="I4665" s="30">
        <f>ROUND(G4665*H4665,P4)</f>
        <v>0</v>
      </c>
      <c r="L4665" s="31">
        <v>0</v>
      </c>
      <c r="M4665" s="24">
        <f>ROUND(G4665*L4665,P4)</f>
        <v>0</v>
      </c>
      <c r="N4665" s="25" t="s">
        <v>2671</v>
      </c>
      <c r="O4665" s="32">
        <f>M4665*AA4665</f>
        <v>0</v>
      </c>
      <c r="P4665" s="1">
        <v>3</v>
      </c>
      <c r="AA4665" s="1">
        <f>IF(P4665=1,$O$3,IF(P4665=2,$O$4,$O$5))</f>
        <v>0</v>
      </c>
    </row>
    <row r="4666">
      <c r="A4666" s="1" t="s">
        <v>75</v>
      </c>
      <c r="E4666" s="27" t="s">
        <v>2916</v>
      </c>
    </row>
    <row r="4667">
      <c r="A4667" s="1" t="s">
        <v>76</v>
      </c>
    </row>
    <row r="4668">
      <c r="A4668" s="1" t="s">
        <v>78</v>
      </c>
      <c r="E4668" s="27" t="s">
        <v>71</v>
      </c>
    </row>
    <row r="4669">
      <c r="A4669" s="1" t="s">
        <v>69</v>
      </c>
      <c r="B4669" s="1">
        <v>23</v>
      </c>
      <c r="C4669" s="26" t="s">
        <v>2917</v>
      </c>
      <c r="D4669" t="s">
        <v>71</v>
      </c>
      <c r="E4669" s="27" t="s">
        <v>2918</v>
      </c>
      <c r="F4669" s="28" t="s">
        <v>96</v>
      </c>
      <c r="G4669" s="29">
        <v>4</v>
      </c>
      <c r="H4669" s="28">
        <v>0</v>
      </c>
      <c r="I4669" s="30">
        <f>ROUND(G4669*H4669,P4)</f>
        <v>0</v>
      </c>
      <c r="L4669" s="31">
        <v>0</v>
      </c>
      <c r="M4669" s="24">
        <f>ROUND(G4669*L4669,P4)</f>
        <v>0</v>
      </c>
      <c r="N4669" s="25" t="s">
        <v>2671</v>
      </c>
      <c r="O4669" s="32">
        <f>M4669*AA4669</f>
        <v>0</v>
      </c>
      <c r="P4669" s="1">
        <v>3</v>
      </c>
      <c r="AA4669" s="1">
        <f>IF(P4669=1,$O$3,IF(P4669=2,$O$4,$O$5))</f>
        <v>0</v>
      </c>
    </row>
    <row r="4670">
      <c r="A4670" s="1" t="s">
        <v>75</v>
      </c>
      <c r="E4670" s="27" t="s">
        <v>2918</v>
      </c>
    </row>
    <row r="4671">
      <c r="A4671" s="1" t="s">
        <v>76</v>
      </c>
    </row>
    <row r="4672">
      <c r="A4672" s="1" t="s">
        <v>78</v>
      </c>
      <c r="E4672" s="27" t="s">
        <v>71</v>
      </c>
    </row>
    <row r="4673">
      <c r="A4673" s="1" t="s">
        <v>69</v>
      </c>
      <c r="B4673" s="1">
        <v>24</v>
      </c>
      <c r="C4673" s="26" t="s">
        <v>2919</v>
      </c>
      <c r="D4673" t="s">
        <v>71</v>
      </c>
      <c r="E4673" s="27" t="s">
        <v>2920</v>
      </c>
      <c r="F4673" s="28" t="s">
        <v>85</v>
      </c>
      <c r="G4673" s="29">
        <v>108</v>
      </c>
      <c r="H4673" s="28">
        <v>0</v>
      </c>
      <c r="I4673" s="30">
        <f>ROUND(G4673*H4673,P4)</f>
        <v>0</v>
      </c>
      <c r="L4673" s="31">
        <v>0</v>
      </c>
      <c r="M4673" s="24">
        <f>ROUND(G4673*L4673,P4)</f>
        <v>0</v>
      </c>
      <c r="N4673" s="25" t="s">
        <v>2671</v>
      </c>
      <c r="O4673" s="32">
        <f>M4673*AA4673</f>
        <v>0</v>
      </c>
      <c r="P4673" s="1">
        <v>3</v>
      </c>
      <c r="AA4673" s="1">
        <f>IF(P4673=1,$O$3,IF(P4673=2,$O$4,$O$5))</f>
        <v>0</v>
      </c>
    </row>
    <row r="4674">
      <c r="A4674" s="1" t="s">
        <v>75</v>
      </c>
      <c r="E4674" s="27" t="s">
        <v>2920</v>
      </c>
    </row>
    <row r="4675">
      <c r="A4675" s="1" t="s">
        <v>76</v>
      </c>
    </row>
    <row r="4676">
      <c r="A4676" s="1" t="s">
        <v>78</v>
      </c>
      <c r="E4676" s="27" t="s">
        <v>71</v>
      </c>
    </row>
    <row r="4677">
      <c r="A4677" s="1" t="s">
        <v>69</v>
      </c>
      <c r="B4677" s="1">
        <v>25</v>
      </c>
      <c r="C4677" s="26" t="s">
        <v>2921</v>
      </c>
      <c r="D4677" t="s">
        <v>71</v>
      </c>
      <c r="E4677" s="27" t="s">
        <v>2922</v>
      </c>
      <c r="F4677" s="28" t="s">
        <v>96</v>
      </c>
      <c r="G4677" s="29">
        <v>34</v>
      </c>
      <c r="H4677" s="28">
        <v>0</v>
      </c>
      <c r="I4677" s="30">
        <f>ROUND(G4677*H4677,P4)</f>
        <v>0</v>
      </c>
      <c r="L4677" s="31">
        <v>0</v>
      </c>
      <c r="M4677" s="24">
        <f>ROUND(G4677*L4677,P4)</f>
        <v>0</v>
      </c>
      <c r="N4677" s="25" t="s">
        <v>2671</v>
      </c>
      <c r="O4677" s="32">
        <f>M4677*AA4677</f>
        <v>0</v>
      </c>
      <c r="P4677" s="1">
        <v>3</v>
      </c>
      <c r="AA4677" s="1">
        <f>IF(P4677=1,$O$3,IF(P4677=2,$O$4,$O$5))</f>
        <v>0</v>
      </c>
    </row>
    <row r="4678">
      <c r="A4678" s="1" t="s">
        <v>75</v>
      </c>
      <c r="E4678" s="27" t="s">
        <v>2922</v>
      </c>
    </row>
    <row r="4679">
      <c r="A4679" s="1" t="s">
        <v>76</v>
      </c>
    </row>
    <row r="4680">
      <c r="A4680" s="1" t="s">
        <v>78</v>
      </c>
      <c r="E4680" s="27" t="s">
        <v>71</v>
      </c>
    </row>
    <row r="4681">
      <c r="A4681" s="1" t="s">
        <v>69</v>
      </c>
      <c r="B4681" s="1">
        <v>26</v>
      </c>
      <c r="C4681" s="26" t="s">
        <v>2923</v>
      </c>
      <c r="D4681" t="s">
        <v>71</v>
      </c>
      <c r="E4681" s="27" t="s">
        <v>2924</v>
      </c>
      <c r="F4681" s="28" t="s">
        <v>96</v>
      </c>
      <c r="G4681" s="29">
        <v>2</v>
      </c>
      <c r="H4681" s="28">
        <v>0</v>
      </c>
      <c r="I4681" s="30">
        <f>ROUND(G4681*H4681,P4)</f>
        <v>0</v>
      </c>
      <c r="L4681" s="31">
        <v>0</v>
      </c>
      <c r="M4681" s="24">
        <f>ROUND(G4681*L4681,P4)</f>
        <v>0</v>
      </c>
      <c r="N4681" s="25" t="s">
        <v>2671</v>
      </c>
      <c r="O4681" s="32">
        <f>M4681*AA4681</f>
        <v>0</v>
      </c>
      <c r="P4681" s="1">
        <v>3</v>
      </c>
      <c r="AA4681" s="1">
        <f>IF(P4681=1,$O$3,IF(P4681=2,$O$4,$O$5))</f>
        <v>0</v>
      </c>
    </row>
    <row r="4682">
      <c r="A4682" s="1" t="s">
        <v>75</v>
      </c>
      <c r="E4682" s="27" t="s">
        <v>2924</v>
      </c>
    </row>
    <row r="4683">
      <c r="A4683" s="1" t="s">
        <v>76</v>
      </c>
    </row>
    <row r="4684">
      <c r="A4684" s="1" t="s">
        <v>78</v>
      </c>
      <c r="E4684" s="27" t="s">
        <v>71</v>
      </c>
    </row>
    <row r="4685">
      <c r="A4685" s="1" t="s">
        <v>69</v>
      </c>
      <c r="B4685" s="1">
        <v>27</v>
      </c>
      <c r="C4685" s="26" t="s">
        <v>2925</v>
      </c>
      <c r="D4685" t="s">
        <v>71</v>
      </c>
      <c r="E4685" s="27" t="s">
        <v>2926</v>
      </c>
      <c r="F4685" s="28" t="s">
        <v>96</v>
      </c>
      <c r="G4685" s="29">
        <v>2</v>
      </c>
      <c r="H4685" s="28">
        <v>0</v>
      </c>
      <c r="I4685" s="30">
        <f>ROUND(G4685*H4685,P4)</f>
        <v>0</v>
      </c>
      <c r="L4685" s="31">
        <v>0</v>
      </c>
      <c r="M4685" s="24">
        <f>ROUND(G4685*L4685,P4)</f>
        <v>0</v>
      </c>
      <c r="N4685" s="25" t="s">
        <v>2671</v>
      </c>
      <c r="O4685" s="32">
        <f>M4685*AA4685</f>
        <v>0</v>
      </c>
      <c r="P4685" s="1">
        <v>3</v>
      </c>
      <c r="AA4685" s="1">
        <f>IF(P4685=1,$O$3,IF(P4685=2,$O$4,$O$5))</f>
        <v>0</v>
      </c>
    </row>
    <row r="4686">
      <c r="A4686" s="1" t="s">
        <v>75</v>
      </c>
      <c r="E4686" s="27" t="s">
        <v>2926</v>
      </c>
    </row>
    <row r="4687">
      <c r="A4687" s="1" t="s">
        <v>76</v>
      </c>
    </row>
    <row r="4688">
      <c r="A4688" s="1" t="s">
        <v>78</v>
      </c>
      <c r="E4688" s="27" t="s">
        <v>71</v>
      </c>
    </row>
    <row r="4689">
      <c r="A4689" s="1" t="s">
        <v>69</v>
      </c>
      <c r="B4689" s="1">
        <v>28</v>
      </c>
      <c r="C4689" s="26" t="s">
        <v>2927</v>
      </c>
      <c r="D4689" t="s">
        <v>71</v>
      </c>
      <c r="E4689" s="27" t="s">
        <v>2928</v>
      </c>
      <c r="F4689" s="28" t="s">
        <v>2929</v>
      </c>
      <c r="G4689" s="29">
        <v>1</v>
      </c>
      <c r="H4689" s="28">
        <v>0</v>
      </c>
      <c r="I4689" s="30">
        <f>ROUND(G4689*H4689,P4)</f>
        <v>0</v>
      </c>
      <c r="L4689" s="31">
        <v>0</v>
      </c>
      <c r="M4689" s="24">
        <f>ROUND(G4689*L4689,P4)</f>
        <v>0</v>
      </c>
      <c r="N4689" s="25" t="s">
        <v>2671</v>
      </c>
      <c r="O4689" s="32">
        <f>M4689*AA4689</f>
        <v>0</v>
      </c>
      <c r="P4689" s="1">
        <v>3</v>
      </c>
      <c r="AA4689" s="1">
        <f>IF(P4689=1,$O$3,IF(P4689=2,$O$4,$O$5))</f>
        <v>0</v>
      </c>
    </row>
    <row r="4690">
      <c r="A4690" s="1" t="s">
        <v>75</v>
      </c>
      <c r="E4690" s="27" t="s">
        <v>2928</v>
      </c>
    </row>
    <row r="4691">
      <c r="A4691" s="1" t="s">
        <v>76</v>
      </c>
    </row>
    <row r="4692">
      <c r="A4692" s="1" t="s">
        <v>78</v>
      </c>
      <c r="E4692" s="27" t="s">
        <v>71</v>
      </c>
    </row>
    <row r="4693">
      <c r="A4693" s="1" t="s">
        <v>69</v>
      </c>
      <c r="B4693" s="1">
        <v>29</v>
      </c>
      <c r="C4693" s="26" t="s">
        <v>2930</v>
      </c>
      <c r="D4693" t="s">
        <v>71</v>
      </c>
      <c r="E4693" s="27" t="s">
        <v>2931</v>
      </c>
      <c r="F4693" s="28" t="s">
        <v>85</v>
      </c>
      <c r="G4693" s="29">
        <v>117</v>
      </c>
      <c r="H4693" s="28">
        <v>0</v>
      </c>
      <c r="I4693" s="30">
        <f>ROUND(G4693*H4693,P4)</f>
        <v>0</v>
      </c>
      <c r="L4693" s="31">
        <v>0</v>
      </c>
      <c r="M4693" s="24">
        <f>ROUND(G4693*L4693,P4)</f>
        <v>0</v>
      </c>
      <c r="N4693" s="25" t="s">
        <v>2671</v>
      </c>
      <c r="O4693" s="32">
        <f>M4693*AA4693</f>
        <v>0</v>
      </c>
      <c r="P4693" s="1">
        <v>3</v>
      </c>
      <c r="AA4693" s="1">
        <f>IF(P4693=1,$O$3,IF(P4693=2,$O$4,$O$5))</f>
        <v>0</v>
      </c>
    </row>
    <row r="4694">
      <c r="A4694" s="1" t="s">
        <v>75</v>
      </c>
      <c r="E4694" s="27" t="s">
        <v>2931</v>
      </c>
    </row>
    <row r="4695">
      <c r="A4695" s="1" t="s">
        <v>76</v>
      </c>
    </row>
    <row r="4696">
      <c r="A4696" s="1" t="s">
        <v>78</v>
      </c>
      <c r="E4696" s="27" t="s">
        <v>71</v>
      </c>
    </row>
    <row r="4697">
      <c r="A4697" s="1" t="s">
        <v>69</v>
      </c>
      <c r="B4697" s="1">
        <v>30</v>
      </c>
      <c r="C4697" s="26" t="s">
        <v>2932</v>
      </c>
      <c r="D4697" t="s">
        <v>71</v>
      </c>
      <c r="E4697" s="27" t="s">
        <v>2933</v>
      </c>
      <c r="F4697" s="28" t="s">
        <v>96</v>
      </c>
      <c r="G4697" s="29">
        <v>11</v>
      </c>
      <c r="H4697" s="28">
        <v>0</v>
      </c>
      <c r="I4697" s="30">
        <f>ROUND(G4697*H4697,P4)</f>
        <v>0</v>
      </c>
      <c r="L4697" s="31">
        <v>0</v>
      </c>
      <c r="M4697" s="24">
        <f>ROUND(G4697*L4697,P4)</f>
        <v>0</v>
      </c>
      <c r="N4697" s="25" t="s">
        <v>2671</v>
      </c>
      <c r="O4697" s="32">
        <f>M4697*AA4697</f>
        <v>0</v>
      </c>
      <c r="P4697" s="1">
        <v>3</v>
      </c>
      <c r="AA4697" s="1">
        <f>IF(P4697=1,$O$3,IF(P4697=2,$O$4,$O$5))</f>
        <v>0</v>
      </c>
    </row>
    <row r="4698">
      <c r="A4698" s="1" t="s">
        <v>75</v>
      </c>
      <c r="E4698" s="27" t="s">
        <v>2933</v>
      </c>
    </row>
    <row r="4699">
      <c r="A4699" s="1" t="s">
        <v>76</v>
      </c>
    </row>
    <row r="4700">
      <c r="A4700" s="1" t="s">
        <v>78</v>
      </c>
      <c r="E4700" s="27" t="s">
        <v>71</v>
      </c>
    </row>
    <row r="4701">
      <c r="A4701" s="1" t="s">
        <v>69</v>
      </c>
      <c r="B4701" s="1">
        <v>31</v>
      </c>
      <c r="C4701" s="26" t="s">
        <v>2934</v>
      </c>
      <c r="D4701" t="s">
        <v>71</v>
      </c>
      <c r="E4701" s="27" t="s">
        <v>2935</v>
      </c>
      <c r="F4701" s="28" t="s">
        <v>96</v>
      </c>
      <c r="G4701" s="29">
        <v>2</v>
      </c>
      <c r="H4701" s="28">
        <v>0</v>
      </c>
      <c r="I4701" s="30">
        <f>ROUND(G4701*H4701,P4)</f>
        <v>0</v>
      </c>
      <c r="L4701" s="31">
        <v>0</v>
      </c>
      <c r="M4701" s="24">
        <f>ROUND(G4701*L4701,P4)</f>
        <v>0</v>
      </c>
      <c r="N4701" s="25" t="s">
        <v>2671</v>
      </c>
      <c r="O4701" s="32">
        <f>M4701*AA4701</f>
        <v>0</v>
      </c>
      <c r="P4701" s="1">
        <v>3</v>
      </c>
      <c r="AA4701" s="1">
        <f>IF(P4701=1,$O$3,IF(P4701=2,$O$4,$O$5))</f>
        <v>0</v>
      </c>
    </row>
    <row r="4702">
      <c r="A4702" s="1" t="s">
        <v>75</v>
      </c>
      <c r="E4702" s="27" t="s">
        <v>2935</v>
      </c>
    </row>
    <row r="4703">
      <c r="A4703" s="1" t="s">
        <v>76</v>
      </c>
    </row>
    <row r="4704">
      <c r="A4704" s="1" t="s">
        <v>78</v>
      </c>
      <c r="E4704" s="27" t="s">
        <v>71</v>
      </c>
    </row>
    <row r="4705">
      <c r="A4705" s="1" t="s">
        <v>69</v>
      </c>
      <c r="B4705" s="1">
        <v>32</v>
      </c>
      <c r="C4705" s="26" t="s">
        <v>2936</v>
      </c>
      <c r="D4705" t="s">
        <v>71</v>
      </c>
      <c r="E4705" s="27" t="s">
        <v>2937</v>
      </c>
      <c r="F4705" s="28" t="s">
        <v>96</v>
      </c>
      <c r="G4705" s="29">
        <v>2</v>
      </c>
      <c r="H4705" s="28">
        <v>0</v>
      </c>
      <c r="I4705" s="30">
        <f>ROUND(G4705*H4705,P4)</f>
        <v>0</v>
      </c>
      <c r="L4705" s="31">
        <v>0</v>
      </c>
      <c r="M4705" s="24">
        <f>ROUND(G4705*L4705,P4)</f>
        <v>0</v>
      </c>
      <c r="N4705" s="25" t="s">
        <v>2671</v>
      </c>
      <c r="O4705" s="32">
        <f>M4705*AA4705</f>
        <v>0</v>
      </c>
      <c r="P4705" s="1">
        <v>3</v>
      </c>
      <c r="AA4705" s="1">
        <f>IF(P4705=1,$O$3,IF(P4705=2,$O$4,$O$5))</f>
        <v>0</v>
      </c>
    </row>
    <row r="4706">
      <c r="A4706" s="1" t="s">
        <v>75</v>
      </c>
      <c r="E4706" s="27" t="s">
        <v>2937</v>
      </c>
    </row>
    <row r="4707">
      <c r="A4707" s="1" t="s">
        <v>76</v>
      </c>
    </row>
    <row r="4708">
      <c r="A4708" s="1" t="s">
        <v>78</v>
      </c>
      <c r="E4708" s="27" t="s">
        <v>71</v>
      </c>
    </row>
    <row r="4709">
      <c r="A4709" s="1" t="s">
        <v>69</v>
      </c>
      <c r="B4709" s="1">
        <v>33</v>
      </c>
      <c r="C4709" s="26" t="s">
        <v>2938</v>
      </c>
      <c r="D4709" t="s">
        <v>71</v>
      </c>
      <c r="E4709" s="27" t="s">
        <v>2939</v>
      </c>
      <c r="F4709" s="28" t="s">
        <v>96</v>
      </c>
      <c r="G4709" s="29">
        <v>1</v>
      </c>
      <c r="H4709" s="28">
        <v>0</v>
      </c>
      <c r="I4709" s="30">
        <f>ROUND(G4709*H4709,P4)</f>
        <v>0</v>
      </c>
      <c r="L4709" s="31">
        <v>0</v>
      </c>
      <c r="M4709" s="24">
        <f>ROUND(G4709*L4709,P4)</f>
        <v>0</v>
      </c>
      <c r="N4709" s="25" t="s">
        <v>2671</v>
      </c>
      <c r="O4709" s="32">
        <f>M4709*AA4709</f>
        <v>0</v>
      </c>
      <c r="P4709" s="1">
        <v>3</v>
      </c>
      <c r="AA4709" s="1">
        <f>IF(P4709=1,$O$3,IF(P4709=2,$O$4,$O$5))</f>
        <v>0</v>
      </c>
    </row>
    <row r="4710">
      <c r="A4710" s="1" t="s">
        <v>75</v>
      </c>
      <c r="E4710" s="27" t="s">
        <v>2939</v>
      </c>
    </row>
    <row r="4711">
      <c r="A4711" s="1" t="s">
        <v>76</v>
      </c>
    </row>
    <row r="4712">
      <c r="A4712" s="1" t="s">
        <v>78</v>
      </c>
      <c r="E4712" s="27" t="s">
        <v>71</v>
      </c>
    </row>
    <row r="4713">
      <c r="A4713" s="1" t="s">
        <v>69</v>
      </c>
      <c r="B4713" s="1">
        <v>34</v>
      </c>
      <c r="C4713" s="26" t="s">
        <v>2940</v>
      </c>
      <c r="D4713" t="s">
        <v>71</v>
      </c>
      <c r="E4713" s="27" t="s">
        <v>2941</v>
      </c>
      <c r="F4713" s="28" t="s">
        <v>2942</v>
      </c>
      <c r="G4713" s="29">
        <v>125</v>
      </c>
      <c r="H4713" s="28">
        <v>0</v>
      </c>
      <c r="I4713" s="30">
        <f>ROUND(G4713*H4713,P4)</f>
        <v>0</v>
      </c>
      <c r="L4713" s="31">
        <v>0</v>
      </c>
      <c r="M4713" s="24">
        <f>ROUND(G4713*L4713,P4)</f>
        <v>0</v>
      </c>
      <c r="N4713" s="25" t="s">
        <v>2671</v>
      </c>
      <c r="O4713" s="32">
        <f>M4713*AA4713</f>
        <v>0</v>
      </c>
      <c r="P4713" s="1">
        <v>3</v>
      </c>
      <c r="AA4713" s="1">
        <f>IF(P4713=1,$O$3,IF(P4713=2,$O$4,$O$5))</f>
        <v>0</v>
      </c>
    </row>
    <row r="4714">
      <c r="A4714" s="1" t="s">
        <v>75</v>
      </c>
      <c r="E4714" s="27" t="s">
        <v>2941</v>
      </c>
    </row>
    <row r="4715">
      <c r="A4715" s="1" t="s">
        <v>76</v>
      </c>
    </row>
    <row r="4716">
      <c r="A4716" s="1" t="s">
        <v>78</v>
      </c>
      <c r="E4716" s="27" t="s">
        <v>71</v>
      </c>
    </row>
    <row r="4717">
      <c r="A4717" s="1" t="s">
        <v>69</v>
      </c>
      <c r="B4717" s="1">
        <v>35</v>
      </c>
      <c r="C4717" s="26" t="s">
        <v>2943</v>
      </c>
      <c r="D4717" t="s">
        <v>71</v>
      </c>
      <c r="E4717" s="27" t="s">
        <v>2944</v>
      </c>
      <c r="F4717" s="28" t="s">
        <v>2929</v>
      </c>
      <c r="G4717" s="29">
        <v>5</v>
      </c>
      <c r="H4717" s="28">
        <v>0</v>
      </c>
      <c r="I4717" s="30">
        <f>ROUND(G4717*H4717,P4)</f>
        <v>0</v>
      </c>
      <c r="L4717" s="31">
        <v>0</v>
      </c>
      <c r="M4717" s="24">
        <f>ROUND(G4717*L4717,P4)</f>
        <v>0</v>
      </c>
      <c r="N4717" s="25" t="s">
        <v>2671</v>
      </c>
      <c r="O4717" s="32">
        <f>M4717*AA4717</f>
        <v>0</v>
      </c>
      <c r="P4717" s="1">
        <v>3</v>
      </c>
      <c r="AA4717" s="1">
        <f>IF(P4717=1,$O$3,IF(P4717=2,$O$4,$O$5))</f>
        <v>0</v>
      </c>
    </row>
    <row r="4718">
      <c r="A4718" s="1" t="s">
        <v>75</v>
      </c>
      <c r="E4718" s="27" t="s">
        <v>2944</v>
      </c>
    </row>
    <row r="4719">
      <c r="A4719" s="1" t="s">
        <v>76</v>
      </c>
    </row>
    <row r="4720">
      <c r="A4720" s="1" t="s">
        <v>78</v>
      </c>
      <c r="E4720" s="27" t="s">
        <v>71</v>
      </c>
    </row>
    <row r="4721">
      <c r="A4721" s="1" t="s">
        <v>69</v>
      </c>
      <c r="B4721" s="1">
        <v>36</v>
      </c>
      <c r="C4721" s="26" t="s">
        <v>2945</v>
      </c>
      <c r="D4721" t="s">
        <v>71</v>
      </c>
      <c r="E4721" s="27" t="s">
        <v>2946</v>
      </c>
      <c r="F4721" s="28" t="s">
        <v>96</v>
      </c>
      <c r="G4721" s="29">
        <v>5</v>
      </c>
      <c r="H4721" s="28">
        <v>0</v>
      </c>
      <c r="I4721" s="30">
        <f>ROUND(G4721*H4721,P4)</f>
        <v>0</v>
      </c>
      <c r="L4721" s="31">
        <v>0</v>
      </c>
      <c r="M4721" s="24">
        <f>ROUND(G4721*L4721,P4)</f>
        <v>0</v>
      </c>
      <c r="N4721" s="25" t="s">
        <v>2671</v>
      </c>
      <c r="O4721" s="32">
        <f>M4721*AA4721</f>
        <v>0</v>
      </c>
      <c r="P4721" s="1">
        <v>3</v>
      </c>
      <c r="AA4721" s="1">
        <f>IF(P4721=1,$O$3,IF(P4721=2,$O$4,$O$5))</f>
        <v>0</v>
      </c>
    </row>
    <row r="4722">
      <c r="A4722" s="1" t="s">
        <v>75</v>
      </c>
      <c r="E4722" s="27" t="s">
        <v>2946</v>
      </c>
    </row>
    <row r="4723">
      <c r="A4723" s="1" t="s">
        <v>76</v>
      </c>
    </row>
    <row r="4724">
      <c r="A4724" s="1" t="s">
        <v>78</v>
      </c>
      <c r="E4724" s="27" t="s">
        <v>71</v>
      </c>
    </row>
    <row r="4725">
      <c r="A4725" s="1" t="s">
        <v>63</v>
      </c>
      <c r="C4725" s="22" t="s">
        <v>2947</v>
      </c>
      <c r="E4725" s="23" t="s">
        <v>2948</v>
      </c>
      <c r="L4725" s="24">
        <f>L4726+L5217</f>
        <v>0</v>
      </c>
      <c r="M4725" s="24">
        <f>M4726+M5217</f>
        <v>0</v>
      </c>
      <c r="N4725" s="25"/>
    </row>
    <row r="4726">
      <c r="A4726" s="1" t="s">
        <v>1645</v>
      </c>
      <c r="C4726" s="22" t="s">
        <v>2949</v>
      </c>
      <c r="E4726" s="23" t="s">
        <v>2668</v>
      </c>
      <c r="L4726" s="24">
        <f>L4727+L4876+L4901+L4946+L4951+L4956+L4961+L4970+L4999+L5040+L5101+L5110+L5123+L5128+L5161+L5166+L5179+L5212</f>
        <v>0</v>
      </c>
      <c r="M4726" s="24">
        <f>M4727+M4876+M4901+M4946+M4951+M4956+M4961+M4970+M4999+M5040+M5101+M5110+M5123+M5128+M5161+M5166+M5179+M5212</f>
        <v>0</v>
      </c>
      <c r="N4726" s="25"/>
    </row>
    <row r="4727">
      <c r="A4727" s="1" t="s">
        <v>66</v>
      </c>
      <c r="C4727" s="22" t="s">
        <v>67</v>
      </c>
      <c r="E4727" s="23" t="s">
        <v>68</v>
      </c>
      <c r="L4727" s="24">
        <f>SUMIFS(L4728:L4875,A4728:A4875,"P")</f>
        <v>0</v>
      </c>
      <c r="M4727" s="24">
        <f>SUMIFS(M4728:M4875,A4728:A4875,"P")</f>
        <v>0</v>
      </c>
      <c r="N4727" s="25"/>
    </row>
    <row r="4728">
      <c r="A4728" s="1" t="s">
        <v>69</v>
      </c>
      <c r="B4728" s="1">
        <v>1</v>
      </c>
      <c r="C4728" s="26" t="s">
        <v>2669</v>
      </c>
      <c r="D4728" t="s">
        <v>71</v>
      </c>
      <c r="E4728" s="27" t="s">
        <v>2670</v>
      </c>
      <c r="F4728" s="28" t="s">
        <v>674</v>
      </c>
      <c r="G4728" s="29">
        <v>25.199999999999999</v>
      </c>
      <c r="H4728" s="28">
        <v>0</v>
      </c>
      <c r="I4728" s="30">
        <f>ROUND(G4728*H4728,P4)</f>
        <v>0</v>
      </c>
      <c r="L4728" s="31">
        <v>0</v>
      </c>
      <c r="M4728" s="24">
        <f>ROUND(G4728*L4728,P4)</f>
        <v>0</v>
      </c>
      <c r="N4728" s="25" t="s">
        <v>2671</v>
      </c>
      <c r="O4728" s="32">
        <f>M4728*AA4728</f>
        <v>0</v>
      </c>
      <c r="P4728" s="1">
        <v>3</v>
      </c>
      <c r="AA4728" s="1">
        <f>IF(P4728=1,$O$3,IF(P4728=2,$O$4,$O$5))</f>
        <v>0</v>
      </c>
    </row>
    <row r="4729">
      <c r="A4729" s="1" t="s">
        <v>75</v>
      </c>
      <c r="E4729" s="27" t="s">
        <v>2670</v>
      </c>
    </row>
    <row r="4730" ht="25.5">
      <c r="A4730" s="1" t="s">
        <v>76</v>
      </c>
      <c r="E4730" s="33" t="s">
        <v>2950</v>
      </c>
    </row>
    <row r="4731">
      <c r="A4731" s="1" t="s">
        <v>78</v>
      </c>
      <c r="E4731" s="27" t="s">
        <v>71</v>
      </c>
    </row>
    <row r="4732">
      <c r="A4732" s="1" t="s">
        <v>69</v>
      </c>
      <c r="B4732" s="1">
        <v>2</v>
      </c>
      <c r="C4732" s="26" t="s">
        <v>2673</v>
      </c>
      <c r="D4732" t="s">
        <v>71</v>
      </c>
      <c r="E4732" s="27" t="s">
        <v>2674</v>
      </c>
      <c r="F4732" s="28" t="s">
        <v>674</v>
      </c>
      <c r="G4732" s="29">
        <v>32.25</v>
      </c>
      <c r="H4732" s="28">
        <v>0</v>
      </c>
      <c r="I4732" s="30">
        <f>ROUND(G4732*H4732,P4)</f>
        <v>0</v>
      </c>
      <c r="L4732" s="31">
        <v>0</v>
      </c>
      <c r="M4732" s="24">
        <f>ROUND(G4732*L4732,P4)</f>
        <v>0</v>
      </c>
      <c r="N4732" s="25" t="s">
        <v>2671</v>
      </c>
      <c r="O4732" s="32">
        <f>M4732*AA4732</f>
        <v>0</v>
      </c>
      <c r="P4732" s="1">
        <v>3</v>
      </c>
      <c r="AA4732" s="1">
        <f>IF(P4732=1,$O$3,IF(P4732=2,$O$4,$O$5))</f>
        <v>0</v>
      </c>
    </row>
    <row r="4733">
      <c r="A4733" s="1" t="s">
        <v>75</v>
      </c>
      <c r="E4733" s="27" t="s">
        <v>2674</v>
      </c>
    </row>
    <row r="4734" ht="25.5">
      <c r="A4734" s="1" t="s">
        <v>76</v>
      </c>
      <c r="E4734" s="33" t="s">
        <v>2951</v>
      </c>
    </row>
    <row r="4735">
      <c r="A4735" s="1" t="s">
        <v>78</v>
      </c>
      <c r="E4735" s="27" t="s">
        <v>71</v>
      </c>
    </row>
    <row r="4736">
      <c r="A4736" s="1" t="s">
        <v>69</v>
      </c>
      <c r="B4736" s="1">
        <v>3</v>
      </c>
      <c r="C4736" s="26" t="s">
        <v>2952</v>
      </c>
      <c r="D4736" t="s">
        <v>71</v>
      </c>
      <c r="E4736" s="27" t="s">
        <v>2953</v>
      </c>
      <c r="F4736" s="28" t="s">
        <v>674</v>
      </c>
      <c r="G4736" s="29">
        <v>75.390000000000001</v>
      </c>
      <c r="H4736" s="28">
        <v>0</v>
      </c>
      <c r="I4736" s="30">
        <f>ROUND(G4736*H4736,P4)</f>
        <v>0</v>
      </c>
      <c r="L4736" s="31">
        <v>0</v>
      </c>
      <c r="M4736" s="24">
        <f>ROUND(G4736*L4736,P4)</f>
        <v>0</v>
      </c>
      <c r="N4736" s="25" t="s">
        <v>2671</v>
      </c>
      <c r="O4736" s="32">
        <f>M4736*AA4736</f>
        <v>0</v>
      </c>
      <c r="P4736" s="1">
        <v>3</v>
      </c>
      <c r="AA4736" s="1">
        <f>IF(P4736=1,$O$3,IF(P4736=2,$O$4,$O$5))</f>
        <v>0</v>
      </c>
    </row>
    <row r="4737">
      <c r="A4737" s="1" t="s">
        <v>75</v>
      </c>
      <c r="E4737" s="27" t="s">
        <v>2953</v>
      </c>
    </row>
    <row r="4738" ht="25.5">
      <c r="A4738" s="1" t="s">
        <v>76</v>
      </c>
      <c r="E4738" s="33" t="s">
        <v>2954</v>
      </c>
    </row>
    <row r="4739">
      <c r="A4739" s="1" t="s">
        <v>78</v>
      </c>
      <c r="E4739" s="27" t="s">
        <v>71</v>
      </c>
    </row>
    <row r="4740">
      <c r="A4740" s="1" t="s">
        <v>69</v>
      </c>
      <c r="B4740" s="1">
        <v>4</v>
      </c>
      <c r="C4740" s="26" t="s">
        <v>2955</v>
      </c>
      <c r="D4740" t="s">
        <v>71</v>
      </c>
      <c r="E4740" s="27" t="s">
        <v>2956</v>
      </c>
      <c r="F4740" s="28" t="s">
        <v>674</v>
      </c>
      <c r="G4740" s="29">
        <v>67.219999999999999</v>
      </c>
      <c r="H4740" s="28">
        <v>0</v>
      </c>
      <c r="I4740" s="30">
        <f>ROUND(G4740*H4740,P4)</f>
        <v>0</v>
      </c>
      <c r="L4740" s="31">
        <v>0</v>
      </c>
      <c r="M4740" s="24">
        <f>ROUND(G4740*L4740,P4)</f>
        <v>0</v>
      </c>
      <c r="N4740" s="25" t="s">
        <v>2671</v>
      </c>
      <c r="O4740" s="32">
        <f>M4740*AA4740</f>
        <v>0</v>
      </c>
      <c r="P4740" s="1">
        <v>3</v>
      </c>
      <c r="AA4740" s="1">
        <f>IF(P4740=1,$O$3,IF(P4740=2,$O$4,$O$5))</f>
        <v>0</v>
      </c>
    </row>
    <row r="4741">
      <c r="A4741" s="1" t="s">
        <v>75</v>
      </c>
      <c r="E4741" s="27" t="s">
        <v>2956</v>
      </c>
    </row>
    <row r="4742" ht="25.5">
      <c r="A4742" s="1" t="s">
        <v>76</v>
      </c>
      <c r="E4742" s="33" t="s">
        <v>2957</v>
      </c>
    </row>
    <row r="4743">
      <c r="A4743" s="1" t="s">
        <v>78</v>
      </c>
      <c r="E4743" s="27" t="s">
        <v>71</v>
      </c>
    </row>
    <row r="4744">
      <c r="A4744" s="1" t="s">
        <v>69</v>
      </c>
      <c r="B4744" s="1">
        <v>5</v>
      </c>
      <c r="C4744" s="26" t="s">
        <v>2958</v>
      </c>
      <c r="D4744" t="s">
        <v>71</v>
      </c>
      <c r="E4744" s="27" t="s">
        <v>2959</v>
      </c>
      <c r="F4744" s="28" t="s">
        <v>85</v>
      </c>
      <c r="G4744" s="29">
        <v>3.5</v>
      </c>
      <c r="H4744" s="28">
        <v>0</v>
      </c>
      <c r="I4744" s="30">
        <f>ROUND(G4744*H4744,P4)</f>
        <v>0</v>
      </c>
      <c r="L4744" s="31">
        <v>0</v>
      </c>
      <c r="M4744" s="24">
        <f>ROUND(G4744*L4744,P4)</f>
        <v>0</v>
      </c>
      <c r="N4744" s="25" t="s">
        <v>2671</v>
      </c>
      <c r="O4744" s="32">
        <f>M4744*AA4744</f>
        <v>0</v>
      </c>
      <c r="P4744" s="1">
        <v>3</v>
      </c>
      <c r="AA4744" s="1">
        <f>IF(P4744=1,$O$3,IF(P4744=2,$O$4,$O$5))</f>
        <v>0</v>
      </c>
    </row>
    <row r="4745">
      <c r="A4745" s="1" t="s">
        <v>75</v>
      </c>
      <c r="E4745" s="27" t="s">
        <v>2959</v>
      </c>
    </row>
    <row r="4746" ht="25.5">
      <c r="A4746" s="1" t="s">
        <v>76</v>
      </c>
      <c r="E4746" s="33" t="s">
        <v>2960</v>
      </c>
    </row>
    <row r="4747">
      <c r="A4747" s="1" t="s">
        <v>78</v>
      </c>
      <c r="E4747" s="27" t="s">
        <v>71</v>
      </c>
    </row>
    <row r="4748">
      <c r="A4748" s="1" t="s">
        <v>69</v>
      </c>
      <c r="B4748" s="1">
        <v>6</v>
      </c>
      <c r="C4748" s="26" t="s">
        <v>2961</v>
      </c>
      <c r="D4748" t="s">
        <v>71</v>
      </c>
      <c r="E4748" s="27" t="s">
        <v>2962</v>
      </c>
      <c r="F4748" s="28" t="s">
        <v>85</v>
      </c>
      <c r="G4748" s="29">
        <v>26</v>
      </c>
      <c r="H4748" s="28">
        <v>0</v>
      </c>
      <c r="I4748" s="30">
        <f>ROUND(G4748*H4748,P4)</f>
        <v>0</v>
      </c>
      <c r="L4748" s="31">
        <v>0</v>
      </c>
      <c r="M4748" s="24">
        <f>ROUND(G4748*L4748,P4)</f>
        <v>0</v>
      </c>
      <c r="N4748" s="25" t="s">
        <v>2671</v>
      </c>
      <c r="O4748" s="32">
        <f>M4748*AA4748</f>
        <v>0</v>
      </c>
      <c r="P4748" s="1">
        <v>3</v>
      </c>
      <c r="AA4748" s="1">
        <f>IF(P4748=1,$O$3,IF(P4748=2,$O$4,$O$5))</f>
        <v>0</v>
      </c>
    </row>
    <row r="4749">
      <c r="A4749" s="1" t="s">
        <v>75</v>
      </c>
      <c r="E4749" s="27" t="s">
        <v>2962</v>
      </c>
    </row>
    <row r="4750" ht="25.5">
      <c r="A4750" s="1" t="s">
        <v>76</v>
      </c>
      <c r="E4750" s="33" t="s">
        <v>2963</v>
      </c>
    </row>
    <row r="4751">
      <c r="A4751" s="1" t="s">
        <v>78</v>
      </c>
      <c r="E4751" s="27" t="s">
        <v>71</v>
      </c>
    </row>
    <row r="4752">
      <c r="A4752" s="1" t="s">
        <v>69</v>
      </c>
      <c r="B4752" s="1">
        <v>7</v>
      </c>
      <c r="C4752" s="26" t="s">
        <v>2964</v>
      </c>
      <c r="D4752" t="s">
        <v>71</v>
      </c>
      <c r="E4752" s="27" t="s">
        <v>2965</v>
      </c>
      <c r="F4752" s="28" t="s">
        <v>34</v>
      </c>
      <c r="G4752" s="29">
        <v>1440</v>
      </c>
      <c r="H4752" s="28">
        <v>0</v>
      </c>
      <c r="I4752" s="30">
        <f>ROUND(G4752*H4752,P4)</f>
        <v>0</v>
      </c>
      <c r="L4752" s="31">
        <v>0</v>
      </c>
      <c r="M4752" s="24">
        <f>ROUND(G4752*L4752,P4)</f>
        <v>0</v>
      </c>
      <c r="N4752" s="25" t="s">
        <v>2671</v>
      </c>
      <c r="O4752" s="32">
        <f>M4752*AA4752</f>
        <v>0</v>
      </c>
      <c r="P4752" s="1">
        <v>3</v>
      </c>
      <c r="AA4752" s="1">
        <f>IF(P4752=1,$O$3,IF(P4752=2,$O$4,$O$5))</f>
        <v>0</v>
      </c>
    </row>
    <row r="4753">
      <c r="A4753" s="1" t="s">
        <v>75</v>
      </c>
      <c r="E4753" s="27" t="s">
        <v>2965</v>
      </c>
    </row>
    <row r="4754" ht="25.5">
      <c r="A4754" s="1" t="s">
        <v>76</v>
      </c>
      <c r="E4754" s="33" t="s">
        <v>2966</v>
      </c>
    </row>
    <row r="4755">
      <c r="A4755" s="1" t="s">
        <v>78</v>
      </c>
      <c r="E4755" s="27" t="s">
        <v>71</v>
      </c>
    </row>
    <row r="4756">
      <c r="A4756" s="1" t="s">
        <v>69</v>
      </c>
      <c r="B4756" s="1">
        <v>8</v>
      </c>
      <c r="C4756" s="26" t="s">
        <v>2967</v>
      </c>
      <c r="D4756" t="s">
        <v>71</v>
      </c>
      <c r="E4756" s="27" t="s">
        <v>2968</v>
      </c>
      <c r="F4756" s="28" t="s">
        <v>85</v>
      </c>
      <c r="G4756" s="29">
        <v>7</v>
      </c>
      <c r="H4756" s="28">
        <v>0</v>
      </c>
      <c r="I4756" s="30">
        <f>ROUND(G4756*H4756,P4)</f>
        <v>0</v>
      </c>
      <c r="L4756" s="31">
        <v>0</v>
      </c>
      <c r="M4756" s="24">
        <f>ROUND(G4756*L4756,P4)</f>
        <v>0</v>
      </c>
      <c r="N4756" s="25" t="s">
        <v>2671</v>
      </c>
      <c r="O4756" s="32">
        <f>M4756*AA4756</f>
        <v>0</v>
      </c>
      <c r="P4756" s="1">
        <v>3</v>
      </c>
      <c r="AA4756" s="1">
        <f>IF(P4756=1,$O$3,IF(P4756=2,$O$4,$O$5))</f>
        <v>0</v>
      </c>
    </row>
    <row r="4757">
      <c r="A4757" s="1" t="s">
        <v>75</v>
      </c>
      <c r="E4757" s="27" t="s">
        <v>2968</v>
      </c>
    </row>
    <row r="4758" ht="25.5">
      <c r="A4758" s="1" t="s">
        <v>76</v>
      </c>
      <c r="E4758" s="33" t="s">
        <v>2969</v>
      </c>
    </row>
    <row r="4759">
      <c r="A4759" s="1" t="s">
        <v>78</v>
      </c>
      <c r="E4759" s="27" t="s">
        <v>71</v>
      </c>
    </row>
    <row r="4760">
      <c r="A4760" s="1" t="s">
        <v>69</v>
      </c>
      <c r="B4760" s="1">
        <v>9</v>
      </c>
      <c r="C4760" s="26" t="s">
        <v>2970</v>
      </c>
      <c r="D4760" t="s">
        <v>71</v>
      </c>
      <c r="E4760" s="27" t="s">
        <v>2971</v>
      </c>
      <c r="F4760" s="28" t="s">
        <v>85</v>
      </c>
      <c r="G4760" s="29">
        <v>3.5</v>
      </c>
      <c r="H4760" s="28">
        <v>0</v>
      </c>
      <c r="I4760" s="30">
        <f>ROUND(G4760*H4760,P4)</f>
        <v>0</v>
      </c>
      <c r="L4760" s="31">
        <v>0</v>
      </c>
      <c r="M4760" s="24">
        <f>ROUND(G4760*L4760,P4)</f>
        <v>0</v>
      </c>
      <c r="N4760" s="25" t="s">
        <v>2671</v>
      </c>
      <c r="O4760" s="32">
        <f>M4760*AA4760</f>
        <v>0</v>
      </c>
      <c r="P4760" s="1">
        <v>3</v>
      </c>
      <c r="AA4760" s="1">
        <f>IF(P4760=1,$O$3,IF(P4760=2,$O$4,$O$5))</f>
        <v>0</v>
      </c>
    </row>
    <row r="4761">
      <c r="A4761" s="1" t="s">
        <v>75</v>
      </c>
      <c r="E4761" s="27" t="s">
        <v>2971</v>
      </c>
    </row>
    <row r="4762" ht="25.5">
      <c r="A4762" s="1" t="s">
        <v>76</v>
      </c>
      <c r="E4762" s="33" t="s">
        <v>2960</v>
      </c>
    </row>
    <row r="4763">
      <c r="A4763" s="1" t="s">
        <v>78</v>
      </c>
      <c r="E4763" s="27" t="s">
        <v>71</v>
      </c>
    </row>
    <row r="4764">
      <c r="A4764" s="1" t="s">
        <v>69</v>
      </c>
      <c r="B4764" s="1">
        <v>10</v>
      </c>
      <c r="C4764" s="26" t="s">
        <v>2972</v>
      </c>
      <c r="D4764" t="s">
        <v>71</v>
      </c>
      <c r="E4764" s="27" t="s">
        <v>2973</v>
      </c>
      <c r="F4764" s="28" t="s">
        <v>85</v>
      </c>
      <c r="G4764" s="29">
        <v>7</v>
      </c>
      <c r="H4764" s="28">
        <v>0</v>
      </c>
      <c r="I4764" s="30">
        <f>ROUND(G4764*H4764,P4)</f>
        <v>0</v>
      </c>
      <c r="L4764" s="31">
        <v>0</v>
      </c>
      <c r="M4764" s="24">
        <f>ROUND(G4764*L4764,P4)</f>
        <v>0</v>
      </c>
      <c r="N4764" s="25" t="s">
        <v>2671</v>
      </c>
      <c r="O4764" s="32">
        <f>M4764*AA4764</f>
        <v>0</v>
      </c>
      <c r="P4764" s="1">
        <v>3</v>
      </c>
      <c r="AA4764" s="1">
        <f>IF(P4764=1,$O$3,IF(P4764=2,$O$4,$O$5))</f>
        <v>0</v>
      </c>
    </row>
    <row r="4765">
      <c r="A4765" s="1" t="s">
        <v>75</v>
      </c>
      <c r="E4765" s="27" t="s">
        <v>2973</v>
      </c>
    </row>
    <row r="4766" ht="25.5">
      <c r="A4766" s="1" t="s">
        <v>76</v>
      </c>
      <c r="E4766" s="33" t="s">
        <v>2969</v>
      </c>
    </row>
    <row r="4767">
      <c r="A4767" s="1" t="s">
        <v>78</v>
      </c>
      <c r="E4767" s="27" t="s">
        <v>71</v>
      </c>
    </row>
    <row r="4768">
      <c r="A4768" s="1" t="s">
        <v>69</v>
      </c>
      <c r="B4768" s="1">
        <v>11</v>
      </c>
      <c r="C4768" s="26" t="s">
        <v>2974</v>
      </c>
      <c r="D4768" t="s">
        <v>71</v>
      </c>
      <c r="E4768" s="27" t="s">
        <v>2975</v>
      </c>
      <c r="F4768" s="28" t="s">
        <v>85</v>
      </c>
      <c r="G4768" s="29">
        <v>17.5</v>
      </c>
      <c r="H4768" s="28">
        <v>0</v>
      </c>
      <c r="I4768" s="30">
        <f>ROUND(G4768*H4768,P4)</f>
        <v>0</v>
      </c>
      <c r="L4768" s="31">
        <v>0</v>
      </c>
      <c r="M4768" s="24">
        <f>ROUND(G4768*L4768,P4)</f>
        <v>0</v>
      </c>
      <c r="N4768" s="25" t="s">
        <v>2671</v>
      </c>
      <c r="O4768" s="32">
        <f>M4768*AA4768</f>
        <v>0</v>
      </c>
      <c r="P4768" s="1">
        <v>3</v>
      </c>
      <c r="AA4768" s="1">
        <f>IF(P4768=1,$O$3,IF(P4768=2,$O$4,$O$5))</f>
        <v>0</v>
      </c>
    </row>
    <row r="4769">
      <c r="A4769" s="1" t="s">
        <v>75</v>
      </c>
      <c r="E4769" s="27" t="s">
        <v>2975</v>
      </c>
    </row>
    <row r="4770" ht="25.5">
      <c r="A4770" s="1" t="s">
        <v>76</v>
      </c>
      <c r="E4770" s="33" t="s">
        <v>2976</v>
      </c>
    </row>
    <row r="4771">
      <c r="A4771" s="1" t="s">
        <v>78</v>
      </c>
      <c r="E4771" s="27" t="s">
        <v>71</v>
      </c>
    </row>
    <row r="4772">
      <c r="A4772" s="1" t="s">
        <v>69</v>
      </c>
      <c r="B4772" s="1">
        <v>12</v>
      </c>
      <c r="C4772" s="26" t="s">
        <v>2977</v>
      </c>
      <c r="D4772" t="s">
        <v>71</v>
      </c>
      <c r="E4772" s="27" t="s">
        <v>2978</v>
      </c>
      <c r="F4772" s="28" t="s">
        <v>73</v>
      </c>
      <c r="G4772" s="29">
        <v>35</v>
      </c>
      <c r="H4772" s="28">
        <v>0</v>
      </c>
      <c r="I4772" s="30">
        <f>ROUND(G4772*H4772,P4)</f>
        <v>0</v>
      </c>
      <c r="L4772" s="31">
        <v>0</v>
      </c>
      <c r="M4772" s="24">
        <f>ROUND(G4772*L4772,P4)</f>
        <v>0</v>
      </c>
      <c r="N4772" s="25" t="s">
        <v>2671</v>
      </c>
      <c r="O4772" s="32">
        <f>M4772*AA4772</f>
        <v>0</v>
      </c>
      <c r="P4772" s="1">
        <v>3</v>
      </c>
      <c r="AA4772" s="1">
        <f>IF(P4772=1,$O$3,IF(P4772=2,$O$4,$O$5))</f>
        <v>0</v>
      </c>
    </row>
    <row r="4773">
      <c r="A4773" s="1" t="s">
        <v>75</v>
      </c>
      <c r="E4773" s="27" t="s">
        <v>2978</v>
      </c>
    </row>
    <row r="4774" ht="25.5">
      <c r="A4774" s="1" t="s">
        <v>76</v>
      </c>
      <c r="E4774" s="33" t="s">
        <v>2979</v>
      </c>
    </row>
    <row r="4775">
      <c r="A4775" s="1" t="s">
        <v>78</v>
      </c>
      <c r="E4775" s="27" t="s">
        <v>71</v>
      </c>
    </row>
    <row r="4776">
      <c r="A4776" s="1" t="s">
        <v>69</v>
      </c>
      <c r="B4776" s="1">
        <v>13</v>
      </c>
      <c r="C4776" s="26" t="s">
        <v>2980</v>
      </c>
      <c r="D4776" t="s">
        <v>71</v>
      </c>
      <c r="E4776" s="27" t="s">
        <v>2981</v>
      </c>
      <c r="F4776" s="28" t="s">
        <v>73</v>
      </c>
      <c r="G4776" s="29">
        <v>24.751999999999999</v>
      </c>
      <c r="H4776" s="28">
        <v>0</v>
      </c>
      <c r="I4776" s="30">
        <f>ROUND(G4776*H4776,P4)</f>
        <v>0</v>
      </c>
      <c r="L4776" s="31">
        <v>0</v>
      </c>
      <c r="M4776" s="24">
        <f>ROUND(G4776*L4776,P4)</f>
        <v>0</v>
      </c>
      <c r="N4776" s="25" t="s">
        <v>2671</v>
      </c>
      <c r="O4776" s="32">
        <f>M4776*AA4776</f>
        <v>0</v>
      </c>
      <c r="P4776" s="1">
        <v>3</v>
      </c>
      <c r="AA4776" s="1">
        <f>IF(P4776=1,$O$3,IF(P4776=2,$O$4,$O$5))</f>
        <v>0</v>
      </c>
    </row>
    <row r="4777">
      <c r="A4777" s="1" t="s">
        <v>75</v>
      </c>
      <c r="E4777" s="27" t="s">
        <v>2981</v>
      </c>
    </row>
    <row r="4778" ht="63.75">
      <c r="A4778" s="1" t="s">
        <v>76</v>
      </c>
      <c r="E4778" s="33" t="s">
        <v>2982</v>
      </c>
    </row>
    <row r="4779">
      <c r="A4779" s="1" t="s">
        <v>78</v>
      </c>
      <c r="E4779" s="27" t="s">
        <v>71</v>
      </c>
    </row>
    <row r="4780">
      <c r="A4780" s="1" t="s">
        <v>69</v>
      </c>
      <c r="B4780" s="1">
        <v>14</v>
      </c>
      <c r="C4780" s="26" t="s">
        <v>2683</v>
      </c>
      <c r="D4780" t="s">
        <v>71</v>
      </c>
      <c r="E4780" s="27" t="s">
        <v>2684</v>
      </c>
      <c r="F4780" s="28" t="s">
        <v>73</v>
      </c>
      <c r="G4780" s="29">
        <v>372.47199999999998</v>
      </c>
      <c r="H4780" s="28">
        <v>0</v>
      </c>
      <c r="I4780" s="30">
        <f>ROUND(G4780*H4780,P4)</f>
        <v>0</v>
      </c>
      <c r="L4780" s="31">
        <v>0</v>
      </c>
      <c r="M4780" s="24">
        <f>ROUND(G4780*L4780,P4)</f>
        <v>0</v>
      </c>
      <c r="N4780" s="25" t="s">
        <v>2671</v>
      </c>
      <c r="O4780" s="32">
        <f>M4780*AA4780</f>
        <v>0</v>
      </c>
      <c r="P4780" s="1">
        <v>3</v>
      </c>
      <c r="AA4780" s="1">
        <f>IF(P4780=1,$O$3,IF(P4780=2,$O$4,$O$5))</f>
        <v>0</v>
      </c>
    </row>
    <row r="4781">
      <c r="A4781" s="1" t="s">
        <v>75</v>
      </c>
      <c r="E4781" s="27" t="s">
        <v>2684</v>
      </c>
    </row>
    <row r="4782">
      <c r="A4782" s="1" t="s">
        <v>76</v>
      </c>
    </row>
    <row r="4783">
      <c r="A4783" s="1" t="s">
        <v>78</v>
      </c>
      <c r="E4783" s="27" t="s">
        <v>71</v>
      </c>
    </row>
    <row r="4784">
      <c r="A4784" s="1" t="s">
        <v>69</v>
      </c>
      <c r="B4784" s="1">
        <v>15</v>
      </c>
      <c r="C4784" s="26" t="s">
        <v>2983</v>
      </c>
      <c r="D4784" t="s">
        <v>71</v>
      </c>
      <c r="E4784" s="27" t="s">
        <v>2984</v>
      </c>
      <c r="F4784" s="28" t="s">
        <v>73</v>
      </c>
      <c r="G4784" s="29">
        <v>111.742</v>
      </c>
      <c r="H4784" s="28">
        <v>0</v>
      </c>
      <c r="I4784" s="30">
        <f>ROUND(G4784*H4784,P4)</f>
        <v>0</v>
      </c>
      <c r="L4784" s="31">
        <v>0</v>
      </c>
      <c r="M4784" s="24">
        <f>ROUND(G4784*L4784,P4)</f>
        <v>0</v>
      </c>
      <c r="N4784" s="25" t="s">
        <v>2671</v>
      </c>
      <c r="O4784" s="32">
        <f>M4784*AA4784</f>
        <v>0</v>
      </c>
      <c r="P4784" s="1">
        <v>3</v>
      </c>
      <c r="AA4784" s="1">
        <f>IF(P4784=1,$O$3,IF(P4784=2,$O$4,$O$5))</f>
        <v>0</v>
      </c>
    </row>
    <row r="4785">
      <c r="A4785" s="1" t="s">
        <v>75</v>
      </c>
      <c r="E4785" s="27" t="s">
        <v>2984</v>
      </c>
    </row>
    <row r="4786">
      <c r="A4786" s="1" t="s">
        <v>76</v>
      </c>
    </row>
    <row r="4787">
      <c r="A4787" s="1" t="s">
        <v>78</v>
      </c>
      <c r="E4787" s="27" t="s">
        <v>71</v>
      </c>
    </row>
    <row r="4788">
      <c r="A4788" s="1" t="s">
        <v>69</v>
      </c>
      <c r="B4788" s="1">
        <v>16</v>
      </c>
      <c r="C4788" s="26" t="s">
        <v>2985</v>
      </c>
      <c r="D4788" t="s">
        <v>71</v>
      </c>
      <c r="E4788" s="27" t="s">
        <v>2986</v>
      </c>
      <c r="F4788" s="28" t="s">
        <v>73</v>
      </c>
      <c r="G4788" s="29">
        <v>372.47199999999998</v>
      </c>
      <c r="H4788" s="28">
        <v>0</v>
      </c>
      <c r="I4788" s="30">
        <f>ROUND(G4788*H4788,P4)</f>
        <v>0</v>
      </c>
      <c r="L4788" s="31">
        <v>0</v>
      </c>
      <c r="M4788" s="24">
        <f>ROUND(G4788*L4788,P4)</f>
        <v>0</v>
      </c>
      <c r="N4788" s="25" t="s">
        <v>2671</v>
      </c>
      <c r="O4788" s="32">
        <f>M4788*AA4788</f>
        <v>0</v>
      </c>
      <c r="P4788" s="1">
        <v>3</v>
      </c>
      <c r="AA4788" s="1">
        <f>IF(P4788=1,$O$3,IF(P4788=2,$O$4,$O$5))</f>
        <v>0</v>
      </c>
    </row>
    <row r="4789">
      <c r="A4789" s="1" t="s">
        <v>75</v>
      </c>
      <c r="E4789" s="27" t="s">
        <v>2986</v>
      </c>
    </row>
    <row r="4790">
      <c r="A4790" s="1" t="s">
        <v>76</v>
      </c>
    </row>
    <row r="4791">
      <c r="A4791" s="1" t="s">
        <v>78</v>
      </c>
      <c r="E4791" s="27" t="s">
        <v>71</v>
      </c>
    </row>
    <row r="4792">
      <c r="A4792" s="1" t="s">
        <v>69</v>
      </c>
      <c r="B4792" s="1">
        <v>17</v>
      </c>
      <c r="C4792" s="26" t="s">
        <v>2987</v>
      </c>
      <c r="D4792" t="s">
        <v>71</v>
      </c>
      <c r="E4792" s="27" t="s">
        <v>2988</v>
      </c>
      <c r="F4792" s="28" t="s">
        <v>73</v>
      </c>
      <c r="G4792" s="29">
        <v>111.742</v>
      </c>
      <c r="H4792" s="28">
        <v>0</v>
      </c>
      <c r="I4792" s="30">
        <f>ROUND(G4792*H4792,P4)</f>
        <v>0</v>
      </c>
      <c r="L4792" s="31">
        <v>0</v>
      </c>
      <c r="M4792" s="24">
        <f>ROUND(G4792*L4792,P4)</f>
        <v>0</v>
      </c>
      <c r="N4792" s="25" t="s">
        <v>2671</v>
      </c>
      <c r="O4792" s="32">
        <f>M4792*AA4792</f>
        <v>0</v>
      </c>
      <c r="P4792" s="1">
        <v>3</v>
      </c>
      <c r="AA4792" s="1">
        <f>IF(P4792=1,$O$3,IF(P4792=2,$O$4,$O$5))</f>
        <v>0</v>
      </c>
    </row>
    <row r="4793">
      <c r="A4793" s="1" t="s">
        <v>75</v>
      </c>
      <c r="E4793" s="27" t="s">
        <v>2988</v>
      </c>
    </row>
    <row r="4794">
      <c r="A4794" s="1" t="s">
        <v>76</v>
      </c>
    </row>
    <row r="4795">
      <c r="A4795" s="1" t="s">
        <v>78</v>
      </c>
      <c r="E4795" s="27" t="s">
        <v>71</v>
      </c>
    </row>
    <row r="4796">
      <c r="A4796" s="1" t="s">
        <v>69</v>
      </c>
      <c r="B4796" s="1">
        <v>18</v>
      </c>
      <c r="C4796" s="26" t="s">
        <v>2989</v>
      </c>
      <c r="D4796" t="s">
        <v>71</v>
      </c>
      <c r="E4796" s="27" t="s">
        <v>2990</v>
      </c>
      <c r="F4796" s="28" t="s">
        <v>674</v>
      </c>
      <c r="G4796" s="29">
        <v>88.799999999999997</v>
      </c>
      <c r="H4796" s="28">
        <v>0</v>
      </c>
      <c r="I4796" s="30">
        <f>ROUND(G4796*H4796,P4)</f>
        <v>0</v>
      </c>
      <c r="L4796" s="31">
        <v>0</v>
      </c>
      <c r="M4796" s="24">
        <f>ROUND(G4796*L4796,P4)</f>
        <v>0</v>
      </c>
      <c r="N4796" s="25" t="s">
        <v>2671</v>
      </c>
      <c r="O4796" s="32">
        <f>M4796*AA4796</f>
        <v>0</v>
      </c>
      <c r="P4796" s="1">
        <v>3</v>
      </c>
      <c r="AA4796" s="1">
        <f>IF(P4796=1,$O$3,IF(P4796=2,$O$4,$O$5))</f>
        <v>0</v>
      </c>
    </row>
    <row r="4797">
      <c r="A4797" s="1" t="s">
        <v>75</v>
      </c>
      <c r="E4797" s="27" t="s">
        <v>2990</v>
      </c>
    </row>
    <row r="4798" ht="25.5">
      <c r="A4798" s="1" t="s">
        <v>76</v>
      </c>
      <c r="E4798" s="33" t="s">
        <v>2991</v>
      </c>
    </row>
    <row r="4799">
      <c r="A4799" s="1" t="s">
        <v>78</v>
      </c>
      <c r="E4799" s="27" t="s">
        <v>71</v>
      </c>
    </row>
    <row r="4800">
      <c r="A4800" s="1" t="s">
        <v>69</v>
      </c>
      <c r="B4800" s="1">
        <v>19</v>
      </c>
      <c r="C4800" s="26" t="s">
        <v>2992</v>
      </c>
      <c r="D4800" t="s">
        <v>71</v>
      </c>
      <c r="E4800" s="27" t="s">
        <v>2993</v>
      </c>
      <c r="F4800" s="28" t="s">
        <v>674</v>
      </c>
      <c r="G4800" s="29">
        <v>135.53999999999999</v>
      </c>
      <c r="H4800" s="28">
        <v>0</v>
      </c>
      <c r="I4800" s="30">
        <f>ROUND(G4800*H4800,P4)</f>
        <v>0</v>
      </c>
      <c r="L4800" s="31">
        <v>0</v>
      </c>
      <c r="M4800" s="24">
        <f>ROUND(G4800*L4800,P4)</f>
        <v>0</v>
      </c>
      <c r="N4800" s="25" t="s">
        <v>2671</v>
      </c>
      <c r="O4800" s="32">
        <f>M4800*AA4800</f>
        <v>0</v>
      </c>
      <c r="P4800" s="1">
        <v>3</v>
      </c>
      <c r="AA4800" s="1">
        <f>IF(P4800=1,$O$3,IF(P4800=2,$O$4,$O$5))</f>
        <v>0</v>
      </c>
    </row>
    <row r="4801">
      <c r="A4801" s="1" t="s">
        <v>75</v>
      </c>
      <c r="E4801" s="27" t="s">
        <v>2993</v>
      </c>
    </row>
    <row r="4802" ht="25.5">
      <c r="A4802" s="1" t="s">
        <v>76</v>
      </c>
      <c r="E4802" s="33" t="s">
        <v>2994</v>
      </c>
    </row>
    <row r="4803">
      <c r="A4803" s="1" t="s">
        <v>78</v>
      </c>
      <c r="E4803" s="27" t="s">
        <v>71</v>
      </c>
    </row>
    <row r="4804">
      <c r="A4804" s="1" t="s">
        <v>69</v>
      </c>
      <c r="B4804" s="1">
        <v>20</v>
      </c>
      <c r="C4804" s="26" t="s">
        <v>2995</v>
      </c>
      <c r="D4804" t="s">
        <v>71</v>
      </c>
      <c r="E4804" s="27" t="s">
        <v>2996</v>
      </c>
      <c r="F4804" s="28" t="s">
        <v>674</v>
      </c>
      <c r="G4804" s="29">
        <v>88.799999999999997</v>
      </c>
      <c r="H4804" s="28">
        <v>0</v>
      </c>
      <c r="I4804" s="30">
        <f>ROUND(G4804*H4804,P4)</f>
        <v>0</v>
      </c>
      <c r="L4804" s="31">
        <v>0</v>
      </c>
      <c r="M4804" s="24">
        <f>ROUND(G4804*L4804,P4)</f>
        <v>0</v>
      </c>
      <c r="N4804" s="25" t="s">
        <v>2671</v>
      </c>
      <c r="O4804" s="32">
        <f>M4804*AA4804</f>
        <v>0</v>
      </c>
      <c r="P4804" s="1">
        <v>3</v>
      </c>
      <c r="AA4804" s="1">
        <f>IF(P4804=1,$O$3,IF(P4804=2,$O$4,$O$5))</f>
        <v>0</v>
      </c>
    </row>
    <row r="4805">
      <c r="A4805" s="1" t="s">
        <v>75</v>
      </c>
      <c r="E4805" s="27" t="s">
        <v>2996</v>
      </c>
    </row>
    <row r="4806">
      <c r="A4806" s="1" t="s">
        <v>76</v>
      </c>
    </row>
    <row r="4807">
      <c r="A4807" s="1" t="s">
        <v>78</v>
      </c>
      <c r="E4807" s="27" t="s">
        <v>71</v>
      </c>
    </row>
    <row r="4808">
      <c r="A4808" s="1" t="s">
        <v>69</v>
      </c>
      <c r="B4808" s="1">
        <v>21</v>
      </c>
      <c r="C4808" s="26" t="s">
        <v>2997</v>
      </c>
      <c r="D4808" t="s">
        <v>71</v>
      </c>
      <c r="E4808" s="27" t="s">
        <v>2998</v>
      </c>
      <c r="F4808" s="28" t="s">
        <v>674</v>
      </c>
      <c r="G4808" s="29">
        <v>135.53999999999999</v>
      </c>
      <c r="H4808" s="28">
        <v>0</v>
      </c>
      <c r="I4808" s="30">
        <f>ROUND(G4808*H4808,P4)</f>
        <v>0</v>
      </c>
      <c r="L4808" s="31">
        <v>0</v>
      </c>
      <c r="M4808" s="24">
        <f>ROUND(G4808*L4808,P4)</f>
        <v>0</v>
      </c>
      <c r="N4808" s="25" t="s">
        <v>2671</v>
      </c>
      <c r="O4808" s="32">
        <f>M4808*AA4808</f>
        <v>0</v>
      </c>
      <c r="P4808" s="1">
        <v>3</v>
      </c>
      <c r="AA4808" s="1">
        <f>IF(P4808=1,$O$3,IF(P4808=2,$O$4,$O$5))</f>
        <v>0</v>
      </c>
    </row>
    <row r="4809">
      <c r="A4809" s="1" t="s">
        <v>75</v>
      </c>
      <c r="E4809" s="27" t="s">
        <v>2998</v>
      </c>
    </row>
    <row r="4810">
      <c r="A4810" s="1" t="s">
        <v>76</v>
      </c>
    </row>
    <row r="4811">
      <c r="A4811" s="1" t="s">
        <v>78</v>
      </c>
      <c r="E4811" s="27" t="s">
        <v>71</v>
      </c>
    </row>
    <row r="4812">
      <c r="A4812" s="1" t="s">
        <v>69</v>
      </c>
      <c r="B4812" s="1">
        <v>22</v>
      </c>
      <c r="C4812" s="26" t="s">
        <v>2999</v>
      </c>
      <c r="D4812" t="s">
        <v>71</v>
      </c>
      <c r="E4812" s="27" t="s">
        <v>3000</v>
      </c>
      <c r="F4812" s="28" t="s">
        <v>73</v>
      </c>
      <c r="G4812" s="29">
        <v>118.37</v>
      </c>
      <c r="H4812" s="28">
        <v>0</v>
      </c>
      <c r="I4812" s="30">
        <f>ROUND(G4812*H4812,P4)</f>
        <v>0</v>
      </c>
      <c r="L4812" s="31">
        <v>0</v>
      </c>
      <c r="M4812" s="24">
        <f>ROUND(G4812*L4812,P4)</f>
        <v>0</v>
      </c>
      <c r="N4812" s="25" t="s">
        <v>2671</v>
      </c>
      <c r="O4812" s="32">
        <f>M4812*AA4812</f>
        <v>0</v>
      </c>
      <c r="P4812" s="1">
        <v>3</v>
      </c>
      <c r="AA4812" s="1">
        <f>IF(P4812=1,$O$3,IF(P4812=2,$O$4,$O$5))</f>
        <v>0</v>
      </c>
    </row>
    <row r="4813">
      <c r="A4813" s="1" t="s">
        <v>75</v>
      </c>
      <c r="E4813" s="27" t="s">
        <v>3000</v>
      </c>
    </row>
    <row r="4814" ht="25.5">
      <c r="A4814" s="1" t="s">
        <v>76</v>
      </c>
      <c r="E4814" s="33" t="s">
        <v>3001</v>
      </c>
    </row>
    <row r="4815">
      <c r="A4815" s="1" t="s">
        <v>78</v>
      </c>
      <c r="E4815" s="27" t="s">
        <v>71</v>
      </c>
    </row>
    <row r="4816">
      <c r="A4816" s="1" t="s">
        <v>69</v>
      </c>
      <c r="B4816" s="1">
        <v>23</v>
      </c>
      <c r="C4816" s="26" t="s">
        <v>3002</v>
      </c>
      <c r="D4816" t="s">
        <v>71</v>
      </c>
      <c r="E4816" s="27" t="s">
        <v>3003</v>
      </c>
      <c r="F4816" s="28" t="s">
        <v>73</v>
      </c>
      <c r="G4816" s="29">
        <v>242.06899999999999</v>
      </c>
      <c r="H4816" s="28">
        <v>0</v>
      </c>
      <c r="I4816" s="30">
        <f>ROUND(G4816*H4816,P4)</f>
        <v>0</v>
      </c>
      <c r="L4816" s="31">
        <v>0</v>
      </c>
      <c r="M4816" s="24">
        <f>ROUND(G4816*L4816,P4)</f>
        <v>0</v>
      </c>
      <c r="N4816" s="25" t="s">
        <v>2671</v>
      </c>
      <c r="O4816" s="32">
        <f>M4816*AA4816</f>
        <v>0</v>
      </c>
      <c r="P4816" s="1">
        <v>3</v>
      </c>
      <c r="AA4816" s="1">
        <f>IF(P4816=1,$O$3,IF(P4816=2,$O$4,$O$5))</f>
        <v>0</v>
      </c>
    </row>
    <row r="4817">
      <c r="A4817" s="1" t="s">
        <v>75</v>
      </c>
      <c r="E4817" s="27" t="s">
        <v>3003</v>
      </c>
    </row>
    <row r="4818" ht="25.5">
      <c r="A4818" s="1" t="s">
        <v>76</v>
      </c>
      <c r="E4818" s="33" t="s">
        <v>3004</v>
      </c>
    </row>
    <row r="4819">
      <c r="A4819" s="1" t="s">
        <v>78</v>
      </c>
      <c r="E4819" s="27" t="s">
        <v>71</v>
      </c>
    </row>
    <row r="4820">
      <c r="A4820" s="1" t="s">
        <v>69</v>
      </c>
      <c r="B4820" s="1">
        <v>24</v>
      </c>
      <c r="C4820" s="26" t="s">
        <v>3005</v>
      </c>
      <c r="D4820" t="s">
        <v>71</v>
      </c>
      <c r="E4820" s="27" t="s">
        <v>3006</v>
      </c>
      <c r="F4820" s="28" t="s">
        <v>73</v>
      </c>
      <c r="G4820" s="29">
        <v>739.44000000000005</v>
      </c>
      <c r="H4820" s="28">
        <v>0</v>
      </c>
      <c r="I4820" s="30">
        <f>ROUND(G4820*H4820,P4)</f>
        <v>0</v>
      </c>
      <c r="L4820" s="31">
        <v>0</v>
      </c>
      <c r="M4820" s="24">
        <f>ROUND(G4820*L4820,P4)</f>
        <v>0</v>
      </c>
      <c r="N4820" s="25" t="s">
        <v>2671</v>
      </c>
      <c r="O4820" s="32">
        <f>M4820*AA4820</f>
        <v>0</v>
      </c>
      <c r="P4820" s="1">
        <v>3</v>
      </c>
      <c r="AA4820" s="1">
        <f>IF(P4820=1,$O$3,IF(P4820=2,$O$4,$O$5))</f>
        <v>0</v>
      </c>
    </row>
    <row r="4821">
      <c r="A4821" s="1" t="s">
        <v>75</v>
      </c>
      <c r="E4821" s="27" t="s">
        <v>3006</v>
      </c>
    </row>
    <row r="4822" ht="38.25">
      <c r="A4822" s="1" t="s">
        <v>76</v>
      </c>
      <c r="E4822" s="33" t="s">
        <v>3007</v>
      </c>
    </row>
    <row r="4823">
      <c r="A4823" s="1" t="s">
        <v>78</v>
      </c>
      <c r="E4823" s="27" t="s">
        <v>71</v>
      </c>
    </row>
    <row r="4824">
      <c r="A4824" s="1" t="s">
        <v>69</v>
      </c>
      <c r="B4824" s="1">
        <v>25</v>
      </c>
      <c r="C4824" s="26" t="s">
        <v>3008</v>
      </c>
      <c r="D4824" t="s">
        <v>71</v>
      </c>
      <c r="E4824" s="27" t="s">
        <v>3009</v>
      </c>
      <c r="F4824" s="28" t="s">
        <v>73</v>
      </c>
      <c r="G4824" s="29">
        <v>739.44000000000005</v>
      </c>
      <c r="H4824" s="28">
        <v>0</v>
      </c>
      <c r="I4824" s="30">
        <f>ROUND(G4824*H4824,P4)</f>
        <v>0</v>
      </c>
      <c r="L4824" s="31">
        <v>0</v>
      </c>
      <c r="M4824" s="24">
        <f>ROUND(G4824*L4824,P4)</f>
        <v>0</v>
      </c>
      <c r="N4824" s="25" t="s">
        <v>2671</v>
      </c>
      <c r="O4824" s="32">
        <f>M4824*AA4824</f>
        <v>0</v>
      </c>
      <c r="P4824" s="1">
        <v>3</v>
      </c>
      <c r="AA4824" s="1">
        <f>IF(P4824=1,$O$3,IF(P4824=2,$O$4,$O$5))</f>
        <v>0</v>
      </c>
    </row>
    <row r="4825">
      <c r="A4825" s="1" t="s">
        <v>75</v>
      </c>
      <c r="E4825" s="27" t="s">
        <v>3009</v>
      </c>
    </row>
    <row r="4826">
      <c r="A4826" s="1" t="s">
        <v>76</v>
      </c>
    </row>
    <row r="4827">
      <c r="A4827" s="1" t="s">
        <v>78</v>
      </c>
      <c r="E4827" s="27" t="s">
        <v>71</v>
      </c>
    </row>
    <row r="4828">
      <c r="A4828" s="1" t="s">
        <v>69</v>
      </c>
      <c r="B4828" s="1">
        <v>26</v>
      </c>
      <c r="C4828" s="26" t="s">
        <v>3010</v>
      </c>
      <c r="D4828" t="s">
        <v>71</v>
      </c>
      <c r="E4828" s="27" t="s">
        <v>3011</v>
      </c>
      <c r="F4828" s="28" t="s">
        <v>674</v>
      </c>
      <c r="G4828" s="29">
        <v>407.06</v>
      </c>
      <c r="H4828" s="28">
        <v>0</v>
      </c>
      <c r="I4828" s="30">
        <f>ROUND(G4828*H4828,P4)</f>
        <v>0</v>
      </c>
      <c r="L4828" s="31">
        <v>0</v>
      </c>
      <c r="M4828" s="24">
        <f>ROUND(G4828*L4828,P4)</f>
        <v>0</v>
      </c>
      <c r="N4828" s="25" t="s">
        <v>2671</v>
      </c>
      <c r="O4828" s="32">
        <f>M4828*AA4828</f>
        <v>0</v>
      </c>
      <c r="P4828" s="1">
        <v>3</v>
      </c>
      <c r="AA4828" s="1">
        <f>IF(P4828=1,$O$3,IF(P4828=2,$O$4,$O$5))</f>
        <v>0</v>
      </c>
    </row>
    <row r="4829">
      <c r="A4829" s="1" t="s">
        <v>75</v>
      </c>
      <c r="E4829" s="27" t="s">
        <v>3011</v>
      </c>
    </row>
    <row r="4830" ht="38.25">
      <c r="A4830" s="1" t="s">
        <v>76</v>
      </c>
      <c r="E4830" s="33" t="s">
        <v>3012</v>
      </c>
    </row>
    <row r="4831">
      <c r="A4831" s="1" t="s">
        <v>78</v>
      </c>
      <c r="E4831" s="27" t="s">
        <v>71</v>
      </c>
    </row>
    <row r="4832">
      <c r="A4832" s="1" t="s">
        <v>69</v>
      </c>
      <c r="B4832" s="1">
        <v>27</v>
      </c>
      <c r="C4832" s="26" t="s">
        <v>3013</v>
      </c>
      <c r="D4832" t="s">
        <v>71</v>
      </c>
      <c r="E4832" s="27" t="s">
        <v>3014</v>
      </c>
      <c r="F4832" s="28" t="s">
        <v>674</v>
      </c>
      <c r="G4832" s="29">
        <v>407.06</v>
      </c>
      <c r="H4832" s="28">
        <v>0</v>
      </c>
      <c r="I4832" s="30">
        <f>ROUND(G4832*H4832,P4)</f>
        <v>0</v>
      </c>
      <c r="L4832" s="31">
        <v>0</v>
      </c>
      <c r="M4832" s="24">
        <f>ROUND(G4832*L4832,P4)</f>
        <v>0</v>
      </c>
      <c r="N4832" s="25" t="s">
        <v>2671</v>
      </c>
      <c r="O4832" s="32">
        <f>M4832*AA4832</f>
        <v>0</v>
      </c>
      <c r="P4832" s="1">
        <v>3</v>
      </c>
      <c r="AA4832" s="1">
        <f>IF(P4832=1,$O$3,IF(P4832=2,$O$4,$O$5))</f>
        <v>0</v>
      </c>
    </row>
    <row r="4833">
      <c r="A4833" s="1" t="s">
        <v>75</v>
      </c>
      <c r="E4833" s="27" t="s">
        <v>3014</v>
      </c>
    </row>
    <row r="4834">
      <c r="A4834" s="1" t="s">
        <v>76</v>
      </c>
    </row>
    <row r="4835">
      <c r="A4835" s="1" t="s">
        <v>78</v>
      </c>
      <c r="E4835" s="27" t="s">
        <v>71</v>
      </c>
    </row>
    <row r="4836">
      <c r="A4836" s="1" t="s">
        <v>69</v>
      </c>
      <c r="B4836" s="1">
        <v>28</v>
      </c>
      <c r="C4836" s="26" t="s">
        <v>2689</v>
      </c>
      <c r="D4836" t="s">
        <v>71</v>
      </c>
      <c r="E4836" s="27" t="s">
        <v>2690</v>
      </c>
      <c r="F4836" s="28" t="s">
        <v>73</v>
      </c>
      <c r="G4836" s="29">
        <v>744.94500000000005</v>
      </c>
      <c r="H4836" s="28">
        <v>0</v>
      </c>
      <c r="I4836" s="30">
        <f>ROUND(G4836*H4836,P4)</f>
        <v>0</v>
      </c>
      <c r="L4836" s="31">
        <v>0</v>
      </c>
      <c r="M4836" s="24">
        <f>ROUND(G4836*L4836,P4)</f>
        <v>0</v>
      </c>
      <c r="N4836" s="25" t="s">
        <v>2671</v>
      </c>
      <c r="O4836" s="32">
        <f>M4836*AA4836</f>
        <v>0</v>
      </c>
      <c r="P4836" s="1">
        <v>3</v>
      </c>
      <c r="AA4836" s="1">
        <f>IF(P4836=1,$O$3,IF(P4836=2,$O$4,$O$5))</f>
        <v>0</v>
      </c>
    </row>
    <row r="4837">
      <c r="A4837" s="1" t="s">
        <v>75</v>
      </c>
      <c r="E4837" s="27" t="s">
        <v>2690</v>
      </c>
    </row>
    <row r="4838">
      <c r="A4838" s="1" t="s">
        <v>76</v>
      </c>
    </row>
    <row r="4839">
      <c r="A4839" s="1" t="s">
        <v>78</v>
      </c>
      <c r="E4839" s="27" t="s">
        <v>71</v>
      </c>
    </row>
    <row r="4840">
      <c r="A4840" s="1" t="s">
        <v>69</v>
      </c>
      <c r="B4840" s="1">
        <v>29</v>
      </c>
      <c r="C4840" s="26" t="s">
        <v>2701</v>
      </c>
      <c r="D4840" t="s">
        <v>71</v>
      </c>
      <c r="E4840" s="27" t="s">
        <v>2702</v>
      </c>
      <c r="F4840" s="28" t="s">
        <v>73</v>
      </c>
      <c r="G4840" s="29">
        <v>417.40899999999999</v>
      </c>
      <c r="H4840" s="28">
        <v>0</v>
      </c>
      <c r="I4840" s="30">
        <f>ROUND(G4840*H4840,P4)</f>
        <v>0</v>
      </c>
      <c r="L4840" s="31">
        <v>0</v>
      </c>
      <c r="M4840" s="24">
        <f>ROUND(G4840*L4840,P4)</f>
        <v>0</v>
      </c>
      <c r="N4840" s="25" t="s">
        <v>2671</v>
      </c>
      <c r="O4840" s="32">
        <f>M4840*AA4840</f>
        <v>0</v>
      </c>
      <c r="P4840" s="1">
        <v>3</v>
      </c>
      <c r="AA4840" s="1">
        <f>IF(P4840=1,$O$3,IF(P4840=2,$O$4,$O$5))</f>
        <v>0</v>
      </c>
    </row>
    <row r="4841">
      <c r="A4841" s="1" t="s">
        <v>75</v>
      </c>
      <c r="E4841" s="27" t="s">
        <v>2702</v>
      </c>
    </row>
    <row r="4842">
      <c r="A4842" s="1" t="s">
        <v>76</v>
      </c>
    </row>
    <row r="4843">
      <c r="A4843" s="1" t="s">
        <v>78</v>
      </c>
      <c r="E4843" s="27" t="s">
        <v>71</v>
      </c>
    </row>
    <row r="4844">
      <c r="A4844" s="1" t="s">
        <v>69</v>
      </c>
      <c r="B4844" s="1">
        <v>30</v>
      </c>
      <c r="C4844" s="26" t="s">
        <v>3015</v>
      </c>
      <c r="D4844" t="s">
        <v>71</v>
      </c>
      <c r="E4844" s="27" t="s">
        <v>3016</v>
      </c>
      <c r="F4844" s="28" t="s">
        <v>73</v>
      </c>
      <c r="G4844" s="29">
        <v>291.83999999999997</v>
      </c>
      <c r="H4844" s="28">
        <v>0</v>
      </c>
      <c r="I4844" s="30">
        <f>ROUND(G4844*H4844,P4)</f>
        <v>0</v>
      </c>
      <c r="L4844" s="31">
        <v>0</v>
      </c>
      <c r="M4844" s="24">
        <f>ROUND(G4844*L4844,P4)</f>
        <v>0</v>
      </c>
      <c r="N4844" s="25" t="s">
        <v>2671</v>
      </c>
      <c r="O4844" s="32">
        <f>M4844*AA4844</f>
        <v>0</v>
      </c>
      <c r="P4844" s="1">
        <v>3</v>
      </c>
      <c r="AA4844" s="1">
        <f>IF(P4844=1,$O$3,IF(P4844=2,$O$4,$O$5))</f>
        <v>0</v>
      </c>
    </row>
    <row r="4845">
      <c r="A4845" s="1" t="s">
        <v>75</v>
      </c>
      <c r="E4845" s="27" t="s">
        <v>3016</v>
      </c>
    </row>
    <row r="4846" ht="25.5">
      <c r="A4846" s="1" t="s">
        <v>76</v>
      </c>
      <c r="E4846" s="33" t="s">
        <v>3017</v>
      </c>
    </row>
    <row r="4847">
      <c r="A4847" s="1" t="s">
        <v>78</v>
      </c>
      <c r="E4847" s="27" t="s">
        <v>71</v>
      </c>
    </row>
    <row r="4848">
      <c r="A4848" s="1" t="s">
        <v>69</v>
      </c>
      <c r="B4848" s="1">
        <v>31</v>
      </c>
      <c r="C4848" s="26" t="s">
        <v>3018</v>
      </c>
      <c r="D4848" t="s">
        <v>71</v>
      </c>
      <c r="E4848" s="27" t="s">
        <v>3019</v>
      </c>
      <c r="F4848" s="28" t="s">
        <v>674</v>
      </c>
      <c r="G4848" s="29">
        <v>344.44</v>
      </c>
      <c r="H4848" s="28">
        <v>0</v>
      </c>
      <c r="I4848" s="30">
        <f>ROUND(G4848*H4848,P4)</f>
        <v>0</v>
      </c>
      <c r="L4848" s="31">
        <v>0</v>
      </c>
      <c r="M4848" s="24">
        <f>ROUND(G4848*L4848,P4)</f>
        <v>0</v>
      </c>
      <c r="N4848" s="25" t="s">
        <v>2671</v>
      </c>
      <c r="O4848" s="32">
        <f>M4848*AA4848</f>
        <v>0</v>
      </c>
      <c r="P4848" s="1">
        <v>3</v>
      </c>
      <c r="AA4848" s="1">
        <f>IF(P4848=1,$O$3,IF(P4848=2,$O$4,$O$5))</f>
        <v>0</v>
      </c>
    </row>
    <row r="4849">
      <c r="A4849" s="1" t="s">
        <v>75</v>
      </c>
      <c r="E4849" s="27" t="s">
        <v>3019</v>
      </c>
    </row>
    <row r="4850" ht="25.5">
      <c r="A4850" s="1" t="s">
        <v>76</v>
      </c>
      <c r="E4850" s="33" t="s">
        <v>3020</v>
      </c>
    </row>
    <row r="4851">
      <c r="A4851" s="1" t="s">
        <v>78</v>
      </c>
      <c r="E4851" s="27" t="s">
        <v>71</v>
      </c>
    </row>
    <row r="4852">
      <c r="A4852" s="1" t="s">
        <v>69</v>
      </c>
      <c r="B4852" s="1">
        <v>32</v>
      </c>
      <c r="C4852" s="26" t="s">
        <v>3021</v>
      </c>
      <c r="D4852" t="s">
        <v>71</v>
      </c>
      <c r="E4852" s="27" t="s">
        <v>3022</v>
      </c>
      <c r="F4852" s="28" t="s">
        <v>96</v>
      </c>
      <c r="G4852" s="29">
        <v>2</v>
      </c>
      <c r="H4852" s="28">
        <v>0</v>
      </c>
      <c r="I4852" s="30">
        <f>ROUND(G4852*H4852,P4)</f>
        <v>0</v>
      </c>
      <c r="L4852" s="31">
        <v>0</v>
      </c>
      <c r="M4852" s="24">
        <f>ROUND(G4852*L4852,P4)</f>
        <v>0</v>
      </c>
      <c r="N4852" s="25" t="s">
        <v>2671</v>
      </c>
      <c r="O4852" s="32">
        <f>M4852*AA4852</f>
        <v>0</v>
      </c>
      <c r="P4852" s="1">
        <v>3</v>
      </c>
      <c r="AA4852" s="1">
        <f>IF(P4852=1,$O$3,IF(P4852=2,$O$4,$O$5))</f>
        <v>0</v>
      </c>
    </row>
    <row r="4853">
      <c r="A4853" s="1" t="s">
        <v>75</v>
      </c>
      <c r="E4853" s="27" t="s">
        <v>3022</v>
      </c>
    </row>
    <row r="4854">
      <c r="A4854" s="1" t="s">
        <v>76</v>
      </c>
    </row>
    <row r="4855">
      <c r="A4855" s="1" t="s">
        <v>78</v>
      </c>
      <c r="E4855" s="27" t="s">
        <v>71</v>
      </c>
    </row>
    <row r="4856">
      <c r="A4856" s="1" t="s">
        <v>69</v>
      </c>
      <c r="B4856" s="1">
        <v>33</v>
      </c>
      <c r="C4856" s="26" t="s">
        <v>3023</v>
      </c>
      <c r="D4856" t="s">
        <v>71</v>
      </c>
      <c r="E4856" s="27" t="s">
        <v>3024</v>
      </c>
      <c r="F4856" s="28" t="s">
        <v>319</v>
      </c>
      <c r="G4856" s="29">
        <v>333.92700000000002</v>
      </c>
      <c r="H4856" s="28">
        <v>0</v>
      </c>
      <c r="I4856" s="30">
        <f>ROUND(G4856*H4856,P4)</f>
        <v>0</v>
      </c>
      <c r="L4856" s="31">
        <v>0</v>
      </c>
      <c r="M4856" s="24">
        <f>ROUND(G4856*L4856,P4)</f>
        <v>0</v>
      </c>
      <c r="N4856" s="25" t="s">
        <v>2671</v>
      </c>
      <c r="O4856" s="32">
        <f>M4856*AA4856</f>
        <v>0</v>
      </c>
      <c r="P4856" s="1">
        <v>3</v>
      </c>
      <c r="AA4856" s="1">
        <f>IF(P4856=1,$O$3,IF(P4856=2,$O$4,$O$5))</f>
        <v>0</v>
      </c>
    </row>
    <row r="4857">
      <c r="A4857" s="1" t="s">
        <v>75</v>
      </c>
      <c r="E4857" s="27" t="s">
        <v>3024</v>
      </c>
    </row>
    <row r="4858">
      <c r="A4858" s="1" t="s">
        <v>76</v>
      </c>
    </row>
    <row r="4859">
      <c r="A4859" s="1" t="s">
        <v>78</v>
      </c>
      <c r="E4859" s="27" t="s">
        <v>71</v>
      </c>
    </row>
    <row r="4860">
      <c r="A4860" s="1" t="s">
        <v>69</v>
      </c>
      <c r="B4860" s="1">
        <v>34</v>
      </c>
      <c r="C4860" s="26" t="s">
        <v>3025</v>
      </c>
      <c r="D4860" t="s">
        <v>71</v>
      </c>
      <c r="E4860" s="27" t="s">
        <v>3026</v>
      </c>
      <c r="F4860" s="28" t="s">
        <v>319</v>
      </c>
      <c r="G4860" s="29">
        <v>554.49599999999998</v>
      </c>
      <c r="H4860" s="28">
        <v>0</v>
      </c>
      <c r="I4860" s="30">
        <f>ROUND(G4860*H4860,P4)</f>
        <v>0</v>
      </c>
      <c r="L4860" s="31">
        <v>0</v>
      </c>
      <c r="M4860" s="24">
        <f>ROUND(G4860*L4860,P4)</f>
        <v>0</v>
      </c>
      <c r="N4860" s="25" t="s">
        <v>2671</v>
      </c>
      <c r="O4860" s="32">
        <f>M4860*AA4860</f>
        <v>0</v>
      </c>
      <c r="P4860" s="1">
        <v>3</v>
      </c>
      <c r="AA4860" s="1">
        <f>IF(P4860=1,$O$3,IF(P4860=2,$O$4,$O$5))</f>
        <v>0</v>
      </c>
    </row>
    <row r="4861">
      <c r="A4861" s="1" t="s">
        <v>75</v>
      </c>
      <c r="E4861" s="27" t="s">
        <v>3026</v>
      </c>
    </row>
    <row r="4862">
      <c r="A4862" s="1" t="s">
        <v>76</v>
      </c>
    </row>
    <row r="4863">
      <c r="A4863" s="1" t="s">
        <v>78</v>
      </c>
      <c r="E4863" s="27" t="s">
        <v>71</v>
      </c>
    </row>
    <row r="4864">
      <c r="A4864" s="1" t="s">
        <v>69</v>
      </c>
      <c r="B4864" s="1">
        <v>35</v>
      </c>
      <c r="C4864" s="26" t="s">
        <v>3027</v>
      </c>
      <c r="D4864" t="s">
        <v>71</v>
      </c>
      <c r="E4864" s="27" t="s">
        <v>3028</v>
      </c>
      <c r="F4864" s="28" t="s">
        <v>319</v>
      </c>
      <c r="G4864" s="29">
        <v>375.66800000000001</v>
      </c>
      <c r="H4864" s="28">
        <v>0</v>
      </c>
      <c r="I4864" s="30">
        <f>ROUND(G4864*H4864,P4)</f>
        <v>0</v>
      </c>
      <c r="L4864" s="31">
        <v>0</v>
      </c>
      <c r="M4864" s="24">
        <f>ROUND(G4864*L4864,P4)</f>
        <v>0</v>
      </c>
      <c r="N4864" s="25" t="s">
        <v>2671</v>
      </c>
      <c r="O4864" s="32">
        <f>M4864*AA4864</f>
        <v>0</v>
      </c>
      <c r="P4864" s="1">
        <v>3</v>
      </c>
      <c r="AA4864" s="1">
        <f>IF(P4864=1,$O$3,IF(P4864=2,$O$4,$O$5))</f>
        <v>0</v>
      </c>
    </row>
    <row r="4865">
      <c r="A4865" s="1" t="s">
        <v>75</v>
      </c>
      <c r="E4865" s="27" t="s">
        <v>3028</v>
      </c>
    </row>
    <row r="4866">
      <c r="A4866" s="1" t="s">
        <v>76</v>
      </c>
    </row>
    <row r="4867">
      <c r="A4867" s="1" t="s">
        <v>78</v>
      </c>
      <c r="E4867" s="27" t="s">
        <v>71</v>
      </c>
    </row>
    <row r="4868" ht="38.25">
      <c r="A4868" s="1" t="s">
        <v>69</v>
      </c>
      <c r="B4868" s="1">
        <v>36</v>
      </c>
      <c r="C4868" s="26" t="s">
        <v>316</v>
      </c>
      <c r="D4868" t="s">
        <v>317</v>
      </c>
      <c r="E4868" s="27" t="s">
        <v>1229</v>
      </c>
      <c r="F4868" s="28" t="s">
        <v>319</v>
      </c>
      <c r="G4868" s="29">
        <v>1415.396</v>
      </c>
      <c r="H4868" s="28">
        <v>0</v>
      </c>
      <c r="I4868" s="30">
        <f>ROUND(G4868*H4868,P4)</f>
        <v>0</v>
      </c>
      <c r="L4868" s="31">
        <v>0</v>
      </c>
      <c r="M4868" s="24">
        <f>ROUND(G4868*L4868,P4)</f>
        <v>0</v>
      </c>
      <c r="N4868" s="25" t="s">
        <v>290</v>
      </c>
      <c r="O4868" s="32">
        <f>M4868*AA4868</f>
        <v>0</v>
      </c>
      <c r="P4868" s="1">
        <v>3</v>
      </c>
      <c r="AA4868" s="1">
        <f>IF(P4868=1,$O$3,IF(P4868=2,$O$4,$O$5))</f>
        <v>0</v>
      </c>
    </row>
    <row r="4869" ht="38.25">
      <c r="A4869" s="1" t="s">
        <v>75</v>
      </c>
      <c r="E4869" s="27" t="s">
        <v>2393</v>
      </c>
    </row>
    <row r="4870">
      <c r="A4870" s="1" t="s">
        <v>76</v>
      </c>
    </row>
    <row r="4871">
      <c r="A4871" s="1" t="s">
        <v>78</v>
      </c>
      <c r="E4871" s="27" t="s">
        <v>71</v>
      </c>
    </row>
    <row r="4872">
      <c r="A4872" s="1" t="s">
        <v>69</v>
      </c>
      <c r="B4872" s="1">
        <v>37</v>
      </c>
      <c r="C4872" s="26" t="s">
        <v>3029</v>
      </c>
      <c r="D4872" t="s">
        <v>71</v>
      </c>
      <c r="E4872" s="27" t="s">
        <v>3030</v>
      </c>
      <c r="F4872" s="28" t="s">
        <v>3031</v>
      </c>
      <c r="G4872" s="29">
        <v>2</v>
      </c>
      <c r="H4872" s="28">
        <v>0</v>
      </c>
      <c r="I4872" s="30">
        <f>ROUND(G4872*H4872,P4)</f>
        <v>0</v>
      </c>
      <c r="L4872" s="31">
        <v>0</v>
      </c>
      <c r="M4872" s="24">
        <f>ROUND(G4872*L4872,P4)</f>
        <v>0</v>
      </c>
      <c r="N4872" s="25" t="s">
        <v>2671</v>
      </c>
      <c r="O4872" s="32">
        <f>M4872*AA4872</f>
        <v>0</v>
      </c>
      <c r="P4872" s="1">
        <v>3</v>
      </c>
      <c r="AA4872" s="1">
        <f>IF(P4872=1,$O$3,IF(P4872=2,$O$4,$O$5))</f>
        <v>0</v>
      </c>
    </row>
    <row r="4873">
      <c r="A4873" s="1" t="s">
        <v>75</v>
      </c>
      <c r="E4873" s="27" t="s">
        <v>3030</v>
      </c>
    </row>
    <row r="4874">
      <c r="A4874" s="1" t="s">
        <v>76</v>
      </c>
    </row>
    <row r="4875">
      <c r="A4875" s="1" t="s">
        <v>78</v>
      </c>
      <c r="E4875" s="27" t="s">
        <v>71</v>
      </c>
    </row>
    <row r="4876">
      <c r="A4876" s="1" t="s">
        <v>66</v>
      </c>
      <c r="C4876" s="22" t="s">
        <v>1115</v>
      </c>
      <c r="E4876" s="23" t="s">
        <v>2708</v>
      </c>
      <c r="L4876" s="24">
        <f>SUMIFS(L4877:L4900,A4877:A4900,"P")</f>
        <v>0</v>
      </c>
      <c r="M4876" s="24">
        <f>SUMIFS(M4877:M4900,A4877:A4900,"P")</f>
        <v>0</v>
      </c>
      <c r="N4876" s="25"/>
    </row>
    <row r="4877">
      <c r="A4877" s="1" t="s">
        <v>69</v>
      </c>
      <c r="B4877" s="1">
        <v>38</v>
      </c>
      <c r="C4877" s="26" t="s">
        <v>3032</v>
      </c>
      <c r="D4877" t="s">
        <v>71</v>
      </c>
      <c r="E4877" s="27" t="s">
        <v>3033</v>
      </c>
      <c r="F4877" s="28" t="s">
        <v>73</v>
      </c>
      <c r="G4877" s="29">
        <v>15.409000000000001</v>
      </c>
      <c r="H4877" s="28">
        <v>0</v>
      </c>
      <c r="I4877" s="30">
        <f>ROUND(G4877*H4877,P4)</f>
        <v>0</v>
      </c>
      <c r="L4877" s="31">
        <v>0</v>
      </c>
      <c r="M4877" s="24">
        <f>ROUND(G4877*L4877,P4)</f>
        <v>0</v>
      </c>
      <c r="N4877" s="25" t="s">
        <v>2671</v>
      </c>
      <c r="O4877" s="32">
        <f>M4877*AA4877</f>
        <v>0</v>
      </c>
      <c r="P4877" s="1">
        <v>3</v>
      </c>
      <c r="AA4877" s="1">
        <f>IF(P4877=1,$O$3,IF(P4877=2,$O$4,$O$5))</f>
        <v>0</v>
      </c>
    </row>
    <row r="4878">
      <c r="A4878" s="1" t="s">
        <v>75</v>
      </c>
      <c r="E4878" s="27" t="s">
        <v>3033</v>
      </c>
    </row>
    <row r="4879" ht="51">
      <c r="A4879" s="1" t="s">
        <v>76</v>
      </c>
      <c r="E4879" s="33" t="s">
        <v>3034</v>
      </c>
    </row>
    <row r="4880">
      <c r="A4880" s="1" t="s">
        <v>78</v>
      </c>
      <c r="E4880" s="27" t="s">
        <v>71</v>
      </c>
    </row>
    <row r="4881">
      <c r="A4881" s="1" t="s">
        <v>69</v>
      </c>
      <c r="B4881" s="1">
        <v>39</v>
      </c>
      <c r="C4881" s="26" t="s">
        <v>3035</v>
      </c>
      <c r="D4881" t="s">
        <v>71</v>
      </c>
      <c r="E4881" s="27" t="s">
        <v>3036</v>
      </c>
      <c r="F4881" s="28" t="s">
        <v>73</v>
      </c>
      <c r="G4881" s="29">
        <v>0.83999999999999997</v>
      </c>
      <c r="H4881" s="28">
        <v>0</v>
      </c>
      <c r="I4881" s="30">
        <f>ROUND(G4881*H4881,P4)</f>
        <v>0</v>
      </c>
      <c r="L4881" s="31">
        <v>0</v>
      </c>
      <c r="M4881" s="24">
        <f>ROUND(G4881*L4881,P4)</f>
        <v>0</v>
      </c>
      <c r="N4881" s="25" t="s">
        <v>2671</v>
      </c>
      <c r="O4881" s="32">
        <f>M4881*AA4881</f>
        <v>0</v>
      </c>
      <c r="P4881" s="1">
        <v>3</v>
      </c>
      <c r="AA4881" s="1">
        <f>IF(P4881=1,$O$3,IF(P4881=2,$O$4,$O$5))</f>
        <v>0</v>
      </c>
    </row>
    <row r="4882">
      <c r="A4882" s="1" t="s">
        <v>75</v>
      </c>
      <c r="E4882" s="27" t="s">
        <v>3036</v>
      </c>
    </row>
    <row r="4883" ht="25.5">
      <c r="A4883" s="1" t="s">
        <v>76</v>
      </c>
      <c r="E4883" s="33" t="s">
        <v>3037</v>
      </c>
    </row>
    <row r="4884">
      <c r="A4884" s="1" t="s">
        <v>78</v>
      </c>
      <c r="E4884" s="27" t="s">
        <v>71</v>
      </c>
    </row>
    <row r="4885">
      <c r="A4885" s="1" t="s">
        <v>69</v>
      </c>
      <c r="B4885" s="1">
        <v>40</v>
      </c>
      <c r="C4885" s="26" t="s">
        <v>3038</v>
      </c>
      <c r="D4885" t="s">
        <v>71</v>
      </c>
      <c r="E4885" s="27" t="s">
        <v>3039</v>
      </c>
      <c r="F4885" s="28" t="s">
        <v>73</v>
      </c>
      <c r="G4885" s="29">
        <v>6.2009999999999996</v>
      </c>
      <c r="H4885" s="28">
        <v>0</v>
      </c>
      <c r="I4885" s="30">
        <f>ROUND(G4885*H4885,P4)</f>
        <v>0</v>
      </c>
      <c r="L4885" s="31">
        <v>0</v>
      </c>
      <c r="M4885" s="24">
        <f>ROUND(G4885*L4885,P4)</f>
        <v>0</v>
      </c>
      <c r="N4885" s="25" t="s">
        <v>2671</v>
      </c>
      <c r="O4885" s="32">
        <f>M4885*AA4885</f>
        <v>0</v>
      </c>
      <c r="P4885" s="1">
        <v>3</v>
      </c>
      <c r="AA4885" s="1">
        <f>IF(P4885=1,$O$3,IF(P4885=2,$O$4,$O$5))</f>
        <v>0</v>
      </c>
    </row>
    <row r="4886">
      <c r="A4886" s="1" t="s">
        <v>75</v>
      </c>
      <c r="E4886" s="27" t="s">
        <v>3039</v>
      </c>
    </row>
    <row r="4887" ht="51">
      <c r="A4887" s="1" t="s">
        <v>76</v>
      </c>
      <c r="E4887" s="33" t="s">
        <v>3040</v>
      </c>
    </row>
    <row r="4888">
      <c r="A4888" s="1" t="s">
        <v>78</v>
      </c>
      <c r="E4888" s="27" t="s">
        <v>71</v>
      </c>
    </row>
    <row r="4889">
      <c r="A4889" s="1" t="s">
        <v>69</v>
      </c>
      <c r="B4889" s="1">
        <v>41</v>
      </c>
      <c r="C4889" s="26" t="s">
        <v>3041</v>
      </c>
      <c r="D4889" t="s">
        <v>71</v>
      </c>
      <c r="E4889" s="27" t="s">
        <v>3042</v>
      </c>
      <c r="F4889" s="28" t="s">
        <v>674</v>
      </c>
      <c r="G4889" s="29">
        <v>7.2320000000000002</v>
      </c>
      <c r="H4889" s="28">
        <v>0</v>
      </c>
      <c r="I4889" s="30">
        <f>ROUND(G4889*H4889,P4)</f>
        <v>0</v>
      </c>
      <c r="L4889" s="31">
        <v>0</v>
      </c>
      <c r="M4889" s="24">
        <f>ROUND(G4889*L4889,P4)</f>
        <v>0</v>
      </c>
      <c r="N4889" s="25" t="s">
        <v>2671</v>
      </c>
      <c r="O4889" s="32">
        <f>M4889*AA4889</f>
        <v>0</v>
      </c>
      <c r="P4889" s="1">
        <v>3</v>
      </c>
      <c r="AA4889" s="1">
        <f>IF(P4889=1,$O$3,IF(P4889=2,$O$4,$O$5))</f>
        <v>0</v>
      </c>
    </row>
    <row r="4890">
      <c r="A4890" s="1" t="s">
        <v>75</v>
      </c>
      <c r="E4890" s="27" t="s">
        <v>3042</v>
      </c>
    </row>
    <row r="4891" ht="51">
      <c r="A4891" s="1" t="s">
        <v>76</v>
      </c>
      <c r="E4891" s="33" t="s">
        <v>3043</v>
      </c>
    </row>
    <row r="4892">
      <c r="A4892" s="1" t="s">
        <v>78</v>
      </c>
      <c r="E4892" s="27" t="s">
        <v>71</v>
      </c>
    </row>
    <row r="4893">
      <c r="A4893" s="1" t="s">
        <v>69</v>
      </c>
      <c r="B4893" s="1">
        <v>42</v>
      </c>
      <c r="C4893" s="26" t="s">
        <v>3044</v>
      </c>
      <c r="D4893" t="s">
        <v>71</v>
      </c>
      <c r="E4893" s="27" t="s">
        <v>3045</v>
      </c>
      <c r="F4893" s="28" t="s">
        <v>674</v>
      </c>
      <c r="G4893" s="29">
        <v>7.2320000000000002</v>
      </c>
      <c r="H4893" s="28">
        <v>0</v>
      </c>
      <c r="I4893" s="30">
        <f>ROUND(G4893*H4893,P4)</f>
        <v>0</v>
      </c>
      <c r="L4893" s="31">
        <v>0</v>
      </c>
      <c r="M4893" s="24">
        <f>ROUND(G4893*L4893,P4)</f>
        <v>0</v>
      </c>
      <c r="N4893" s="25" t="s">
        <v>2671</v>
      </c>
      <c r="O4893" s="32">
        <f>M4893*AA4893</f>
        <v>0</v>
      </c>
      <c r="P4893" s="1">
        <v>3</v>
      </c>
      <c r="AA4893" s="1">
        <f>IF(P4893=1,$O$3,IF(P4893=2,$O$4,$O$5))</f>
        <v>0</v>
      </c>
    </row>
    <row r="4894">
      <c r="A4894" s="1" t="s">
        <v>75</v>
      </c>
      <c r="E4894" s="27" t="s">
        <v>3045</v>
      </c>
    </row>
    <row r="4895">
      <c r="A4895" s="1" t="s">
        <v>76</v>
      </c>
    </row>
    <row r="4896">
      <c r="A4896" s="1" t="s">
        <v>78</v>
      </c>
      <c r="E4896" s="27" t="s">
        <v>71</v>
      </c>
    </row>
    <row r="4897">
      <c r="A4897" s="1" t="s">
        <v>69</v>
      </c>
      <c r="B4897" s="1">
        <v>43</v>
      </c>
      <c r="C4897" s="26" t="s">
        <v>3046</v>
      </c>
      <c r="D4897" t="s">
        <v>71</v>
      </c>
      <c r="E4897" s="27" t="s">
        <v>3047</v>
      </c>
      <c r="F4897" s="28" t="s">
        <v>319</v>
      </c>
      <c r="G4897" s="29">
        <v>0.20699999999999999</v>
      </c>
      <c r="H4897" s="28">
        <v>0</v>
      </c>
      <c r="I4897" s="30">
        <f>ROUND(G4897*H4897,P4)</f>
        <v>0</v>
      </c>
      <c r="L4897" s="31">
        <v>0</v>
      </c>
      <c r="M4897" s="24">
        <f>ROUND(G4897*L4897,P4)</f>
        <v>0</v>
      </c>
      <c r="N4897" s="25" t="s">
        <v>2671</v>
      </c>
      <c r="O4897" s="32">
        <f>M4897*AA4897</f>
        <v>0</v>
      </c>
      <c r="P4897" s="1">
        <v>3</v>
      </c>
      <c r="AA4897" s="1">
        <f>IF(P4897=1,$O$3,IF(P4897=2,$O$4,$O$5))</f>
        <v>0</v>
      </c>
    </row>
    <row r="4898">
      <c r="A4898" s="1" t="s">
        <v>75</v>
      </c>
      <c r="E4898" s="27" t="s">
        <v>3047</v>
      </c>
    </row>
    <row r="4899" ht="51">
      <c r="A4899" s="1" t="s">
        <v>76</v>
      </c>
      <c r="E4899" s="33" t="s">
        <v>3048</v>
      </c>
    </row>
    <row r="4900">
      <c r="A4900" s="1" t="s">
        <v>78</v>
      </c>
      <c r="E4900" s="27" t="s">
        <v>71</v>
      </c>
    </row>
    <row r="4901">
      <c r="A4901" s="1" t="s">
        <v>66</v>
      </c>
      <c r="C4901" s="22" t="s">
        <v>1287</v>
      </c>
      <c r="E4901" s="23" t="s">
        <v>1288</v>
      </c>
      <c r="L4901" s="24">
        <f>SUMIFS(L4902:L4945,A4902:A4945,"P")</f>
        <v>0</v>
      </c>
      <c r="M4901" s="24">
        <f>SUMIFS(M4902:M4945,A4902:A4945,"P")</f>
        <v>0</v>
      </c>
      <c r="N4901" s="25"/>
    </row>
    <row r="4902">
      <c r="A4902" s="1" t="s">
        <v>69</v>
      </c>
      <c r="B4902" s="1">
        <v>44</v>
      </c>
      <c r="C4902" s="26" t="s">
        <v>3049</v>
      </c>
      <c r="D4902" t="s">
        <v>71</v>
      </c>
      <c r="E4902" s="27" t="s">
        <v>3050</v>
      </c>
      <c r="F4902" s="28" t="s">
        <v>73</v>
      </c>
      <c r="G4902" s="29">
        <v>1.534</v>
      </c>
      <c r="H4902" s="28">
        <v>0</v>
      </c>
      <c r="I4902" s="30">
        <f>ROUND(G4902*H4902,P4)</f>
        <v>0</v>
      </c>
      <c r="L4902" s="31">
        <v>0</v>
      </c>
      <c r="M4902" s="24">
        <f>ROUND(G4902*L4902,P4)</f>
        <v>0</v>
      </c>
      <c r="N4902" s="25" t="s">
        <v>2671</v>
      </c>
      <c r="O4902" s="32">
        <f>M4902*AA4902</f>
        <v>0</v>
      </c>
      <c r="P4902" s="1">
        <v>3</v>
      </c>
      <c r="AA4902" s="1">
        <f>IF(P4902=1,$O$3,IF(P4902=2,$O$4,$O$5))</f>
        <v>0</v>
      </c>
    </row>
    <row r="4903">
      <c r="A4903" s="1" t="s">
        <v>75</v>
      </c>
      <c r="E4903" s="27" t="s">
        <v>3050</v>
      </c>
    </row>
    <row r="4904" ht="38.25">
      <c r="A4904" s="1" t="s">
        <v>76</v>
      </c>
      <c r="E4904" s="33" t="s">
        <v>3051</v>
      </c>
    </row>
    <row r="4905">
      <c r="A4905" s="1" t="s">
        <v>78</v>
      </c>
      <c r="E4905" s="27" t="s">
        <v>71</v>
      </c>
    </row>
    <row r="4906">
      <c r="A4906" s="1" t="s">
        <v>69</v>
      </c>
      <c r="B4906" s="1">
        <v>45</v>
      </c>
      <c r="C4906" s="26" t="s">
        <v>3052</v>
      </c>
      <c r="D4906" t="s">
        <v>71</v>
      </c>
      <c r="E4906" s="27" t="s">
        <v>3053</v>
      </c>
      <c r="F4906" s="28" t="s">
        <v>674</v>
      </c>
      <c r="G4906" s="29">
        <v>28.088000000000001</v>
      </c>
      <c r="H4906" s="28">
        <v>0</v>
      </c>
      <c r="I4906" s="30">
        <f>ROUND(G4906*H4906,P4)</f>
        <v>0</v>
      </c>
      <c r="L4906" s="31">
        <v>0</v>
      </c>
      <c r="M4906" s="24">
        <f>ROUND(G4906*L4906,P4)</f>
        <v>0</v>
      </c>
      <c r="N4906" s="25" t="s">
        <v>2671</v>
      </c>
      <c r="O4906" s="32">
        <f>M4906*AA4906</f>
        <v>0</v>
      </c>
      <c r="P4906" s="1">
        <v>3</v>
      </c>
      <c r="AA4906" s="1">
        <f>IF(P4906=1,$O$3,IF(P4906=2,$O$4,$O$5))</f>
        <v>0</v>
      </c>
    </row>
    <row r="4907">
      <c r="A4907" s="1" t="s">
        <v>75</v>
      </c>
      <c r="E4907" s="27" t="s">
        <v>3053</v>
      </c>
    </row>
    <row r="4908" ht="38.25">
      <c r="A4908" s="1" t="s">
        <v>76</v>
      </c>
      <c r="E4908" s="33" t="s">
        <v>3054</v>
      </c>
    </row>
    <row r="4909">
      <c r="A4909" s="1" t="s">
        <v>78</v>
      </c>
      <c r="E4909" s="27" t="s">
        <v>71</v>
      </c>
    </row>
    <row r="4910">
      <c r="A4910" s="1" t="s">
        <v>69</v>
      </c>
      <c r="B4910" s="1">
        <v>46</v>
      </c>
      <c r="C4910" s="26" t="s">
        <v>3055</v>
      </c>
      <c r="D4910" t="s">
        <v>71</v>
      </c>
      <c r="E4910" s="27" t="s">
        <v>3056</v>
      </c>
      <c r="F4910" s="28" t="s">
        <v>674</v>
      </c>
      <c r="G4910" s="29">
        <v>28.088000000000001</v>
      </c>
      <c r="H4910" s="28">
        <v>0</v>
      </c>
      <c r="I4910" s="30">
        <f>ROUND(G4910*H4910,P4)</f>
        <v>0</v>
      </c>
      <c r="L4910" s="31">
        <v>0</v>
      </c>
      <c r="M4910" s="24">
        <f>ROUND(G4910*L4910,P4)</f>
        <v>0</v>
      </c>
      <c r="N4910" s="25" t="s">
        <v>2671</v>
      </c>
      <c r="O4910" s="32">
        <f>M4910*AA4910</f>
        <v>0</v>
      </c>
      <c r="P4910" s="1">
        <v>3</v>
      </c>
      <c r="AA4910" s="1">
        <f>IF(P4910=1,$O$3,IF(P4910=2,$O$4,$O$5))</f>
        <v>0</v>
      </c>
    </row>
    <row r="4911">
      <c r="A4911" s="1" t="s">
        <v>75</v>
      </c>
      <c r="E4911" s="27" t="s">
        <v>3056</v>
      </c>
    </row>
    <row r="4912">
      <c r="A4912" s="1" t="s">
        <v>76</v>
      </c>
    </row>
    <row r="4913">
      <c r="A4913" s="1" t="s">
        <v>78</v>
      </c>
      <c r="E4913" s="27" t="s">
        <v>71</v>
      </c>
    </row>
    <row r="4914">
      <c r="A4914" s="1" t="s">
        <v>69</v>
      </c>
      <c r="B4914" s="1">
        <v>47</v>
      </c>
      <c r="C4914" s="26" t="s">
        <v>3057</v>
      </c>
      <c r="D4914" t="s">
        <v>71</v>
      </c>
      <c r="E4914" s="27" t="s">
        <v>3058</v>
      </c>
      <c r="F4914" s="28" t="s">
        <v>319</v>
      </c>
      <c r="G4914" s="29">
        <v>0.23200000000000001</v>
      </c>
      <c r="H4914" s="28">
        <v>0</v>
      </c>
      <c r="I4914" s="30">
        <f>ROUND(G4914*H4914,P4)</f>
        <v>0</v>
      </c>
      <c r="L4914" s="31">
        <v>0</v>
      </c>
      <c r="M4914" s="24">
        <f>ROUND(G4914*L4914,P4)</f>
        <v>0</v>
      </c>
      <c r="N4914" s="25" t="s">
        <v>2671</v>
      </c>
      <c r="O4914" s="32">
        <f>M4914*AA4914</f>
        <v>0</v>
      </c>
      <c r="P4914" s="1">
        <v>3</v>
      </c>
      <c r="AA4914" s="1">
        <f>IF(P4914=1,$O$3,IF(P4914=2,$O$4,$O$5))</f>
        <v>0</v>
      </c>
    </row>
    <row r="4915">
      <c r="A4915" s="1" t="s">
        <v>75</v>
      </c>
      <c r="E4915" s="27" t="s">
        <v>3058</v>
      </c>
    </row>
    <row r="4916">
      <c r="A4916" s="1" t="s">
        <v>76</v>
      </c>
    </row>
    <row r="4917">
      <c r="A4917" s="1" t="s">
        <v>78</v>
      </c>
      <c r="E4917" s="27" t="s">
        <v>71</v>
      </c>
    </row>
    <row r="4918">
      <c r="A4918" s="1" t="s">
        <v>69</v>
      </c>
      <c r="B4918" s="1">
        <v>48</v>
      </c>
      <c r="C4918" s="26" t="s">
        <v>3059</v>
      </c>
      <c r="D4918" t="s">
        <v>71</v>
      </c>
      <c r="E4918" s="27" t="s">
        <v>3060</v>
      </c>
      <c r="F4918" s="28" t="s">
        <v>96</v>
      </c>
      <c r="G4918" s="29">
        <v>2</v>
      </c>
      <c r="H4918" s="28">
        <v>0</v>
      </c>
      <c r="I4918" s="30">
        <f>ROUND(G4918*H4918,P4)</f>
        <v>0</v>
      </c>
      <c r="L4918" s="31">
        <v>0</v>
      </c>
      <c r="M4918" s="24">
        <f>ROUND(G4918*L4918,P4)</f>
        <v>0</v>
      </c>
      <c r="N4918" s="25" t="s">
        <v>2671</v>
      </c>
      <c r="O4918" s="32">
        <f>M4918*AA4918</f>
        <v>0</v>
      </c>
      <c r="P4918" s="1">
        <v>3</v>
      </c>
      <c r="AA4918" s="1">
        <f>IF(P4918=1,$O$3,IF(P4918=2,$O$4,$O$5))</f>
        <v>0</v>
      </c>
    </row>
    <row r="4919">
      <c r="A4919" s="1" t="s">
        <v>75</v>
      </c>
      <c r="E4919" s="27" t="s">
        <v>3060</v>
      </c>
    </row>
    <row r="4920" ht="25.5">
      <c r="A4920" s="1" t="s">
        <v>76</v>
      </c>
      <c r="E4920" s="33" t="s">
        <v>3061</v>
      </c>
    </row>
    <row r="4921">
      <c r="A4921" s="1" t="s">
        <v>78</v>
      </c>
      <c r="E4921" s="27" t="s">
        <v>71</v>
      </c>
    </row>
    <row r="4922">
      <c r="A4922" s="1" t="s">
        <v>69</v>
      </c>
      <c r="B4922" s="1">
        <v>49</v>
      </c>
      <c r="C4922" s="26" t="s">
        <v>3062</v>
      </c>
      <c r="D4922" t="s">
        <v>71</v>
      </c>
      <c r="E4922" s="27" t="s">
        <v>3063</v>
      </c>
      <c r="F4922" s="28" t="s">
        <v>96</v>
      </c>
      <c r="G4922" s="29">
        <v>2</v>
      </c>
      <c r="H4922" s="28">
        <v>0</v>
      </c>
      <c r="I4922" s="30">
        <f>ROUND(G4922*H4922,P4)</f>
        <v>0</v>
      </c>
      <c r="L4922" s="31">
        <v>0</v>
      </c>
      <c r="M4922" s="24">
        <f>ROUND(G4922*L4922,P4)</f>
        <v>0</v>
      </c>
      <c r="N4922" s="25" t="s">
        <v>2671</v>
      </c>
      <c r="O4922" s="32">
        <f>M4922*AA4922</f>
        <v>0</v>
      </c>
      <c r="P4922" s="1">
        <v>3</v>
      </c>
      <c r="AA4922" s="1">
        <f>IF(P4922=1,$O$3,IF(P4922=2,$O$4,$O$5))</f>
        <v>0</v>
      </c>
    </row>
    <row r="4923">
      <c r="A4923" s="1" t="s">
        <v>75</v>
      </c>
      <c r="E4923" s="27" t="s">
        <v>3063</v>
      </c>
    </row>
    <row r="4924" ht="25.5">
      <c r="A4924" s="1" t="s">
        <v>76</v>
      </c>
      <c r="E4924" s="33" t="s">
        <v>3061</v>
      </c>
    </row>
    <row r="4925">
      <c r="A4925" s="1" t="s">
        <v>78</v>
      </c>
      <c r="E4925" s="27" t="s">
        <v>71</v>
      </c>
    </row>
    <row r="4926">
      <c r="A4926" s="1" t="s">
        <v>69</v>
      </c>
      <c r="B4926" s="1">
        <v>50</v>
      </c>
      <c r="C4926" s="26" t="s">
        <v>3064</v>
      </c>
      <c r="D4926" t="s">
        <v>71</v>
      </c>
      <c r="E4926" s="27" t="s">
        <v>3065</v>
      </c>
      <c r="F4926" s="28" t="s">
        <v>73</v>
      </c>
      <c r="G4926" s="29">
        <v>2.9990000000000001</v>
      </c>
      <c r="H4926" s="28">
        <v>0</v>
      </c>
      <c r="I4926" s="30">
        <f>ROUND(G4926*H4926,P4)</f>
        <v>0</v>
      </c>
      <c r="L4926" s="31">
        <v>0</v>
      </c>
      <c r="M4926" s="24">
        <f>ROUND(G4926*L4926,P4)</f>
        <v>0</v>
      </c>
      <c r="N4926" s="25" t="s">
        <v>2671</v>
      </c>
      <c r="O4926" s="32">
        <f>M4926*AA4926</f>
        <v>0</v>
      </c>
      <c r="P4926" s="1">
        <v>3</v>
      </c>
      <c r="AA4926" s="1">
        <f>IF(P4926=1,$O$3,IF(P4926=2,$O$4,$O$5))</f>
        <v>0</v>
      </c>
    </row>
    <row r="4927">
      <c r="A4927" s="1" t="s">
        <v>75</v>
      </c>
      <c r="E4927" s="27" t="s">
        <v>3065</v>
      </c>
    </row>
    <row r="4928" ht="38.25">
      <c r="A4928" s="1" t="s">
        <v>76</v>
      </c>
      <c r="E4928" s="33" t="s">
        <v>3066</v>
      </c>
    </row>
    <row r="4929">
      <c r="A4929" s="1" t="s">
        <v>78</v>
      </c>
      <c r="E4929" s="27" t="s">
        <v>71</v>
      </c>
    </row>
    <row r="4930">
      <c r="A4930" s="1" t="s">
        <v>69</v>
      </c>
      <c r="B4930" s="1">
        <v>51</v>
      </c>
      <c r="C4930" s="26" t="s">
        <v>3067</v>
      </c>
      <c r="D4930" t="s">
        <v>71</v>
      </c>
      <c r="E4930" s="27" t="s">
        <v>3068</v>
      </c>
      <c r="F4930" s="28" t="s">
        <v>96</v>
      </c>
      <c r="G4930" s="29">
        <v>4</v>
      </c>
      <c r="H4930" s="28">
        <v>0</v>
      </c>
      <c r="I4930" s="30">
        <f>ROUND(G4930*H4930,P4)</f>
        <v>0</v>
      </c>
      <c r="L4930" s="31">
        <v>0</v>
      </c>
      <c r="M4930" s="24">
        <f>ROUND(G4930*L4930,P4)</f>
        <v>0</v>
      </c>
      <c r="N4930" s="25" t="s">
        <v>2671</v>
      </c>
      <c r="O4930" s="32">
        <f>M4930*AA4930</f>
        <v>0</v>
      </c>
      <c r="P4930" s="1">
        <v>3</v>
      </c>
      <c r="AA4930" s="1">
        <f>IF(P4930=1,$O$3,IF(P4930=2,$O$4,$O$5))</f>
        <v>0</v>
      </c>
    </row>
    <row r="4931">
      <c r="A4931" s="1" t="s">
        <v>75</v>
      </c>
      <c r="E4931" s="27" t="s">
        <v>3068</v>
      </c>
    </row>
    <row r="4932" ht="25.5">
      <c r="A4932" s="1" t="s">
        <v>76</v>
      </c>
      <c r="E4932" s="33" t="s">
        <v>3069</v>
      </c>
    </row>
    <row r="4933">
      <c r="A4933" s="1" t="s">
        <v>78</v>
      </c>
      <c r="E4933" s="27" t="s">
        <v>71</v>
      </c>
    </row>
    <row r="4934">
      <c r="A4934" s="1" t="s">
        <v>69</v>
      </c>
      <c r="B4934" s="1">
        <v>52</v>
      </c>
      <c r="C4934" s="26" t="s">
        <v>3070</v>
      </c>
      <c r="D4934" t="s">
        <v>71</v>
      </c>
      <c r="E4934" s="27" t="s">
        <v>3071</v>
      </c>
      <c r="F4934" s="28" t="s">
        <v>3072</v>
      </c>
      <c r="G4934" s="29">
        <v>1</v>
      </c>
      <c r="H4934" s="28">
        <v>0</v>
      </c>
      <c r="I4934" s="30">
        <f>ROUND(G4934*H4934,P4)</f>
        <v>0</v>
      </c>
      <c r="L4934" s="31">
        <v>0</v>
      </c>
      <c r="M4934" s="24">
        <f>ROUND(G4934*L4934,P4)</f>
        <v>0</v>
      </c>
      <c r="N4934" s="25" t="s">
        <v>2671</v>
      </c>
      <c r="O4934" s="32">
        <f>M4934*AA4934</f>
        <v>0</v>
      </c>
      <c r="P4934" s="1">
        <v>3</v>
      </c>
      <c r="AA4934" s="1">
        <f>IF(P4934=1,$O$3,IF(P4934=2,$O$4,$O$5))</f>
        <v>0</v>
      </c>
    </row>
    <row r="4935">
      <c r="A4935" s="1" t="s">
        <v>75</v>
      </c>
      <c r="E4935" s="27" t="s">
        <v>3071</v>
      </c>
    </row>
    <row r="4936">
      <c r="A4936" s="1" t="s">
        <v>76</v>
      </c>
    </row>
    <row r="4937">
      <c r="A4937" s="1" t="s">
        <v>78</v>
      </c>
      <c r="E4937" s="27" t="s">
        <v>71</v>
      </c>
    </row>
    <row r="4938">
      <c r="A4938" s="1" t="s">
        <v>69</v>
      </c>
      <c r="B4938" s="1">
        <v>53</v>
      </c>
      <c r="C4938" s="26" t="s">
        <v>3073</v>
      </c>
      <c r="D4938" t="s">
        <v>71</v>
      </c>
      <c r="E4938" s="27" t="s">
        <v>3074</v>
      </c>
      <c r="F4938" s="28" t="s">
        <v>96</v>
      </c>
      <c r="G4938" s="29">
        <v>1</v>
      </c>
      <c r="H4938" s="28">
        <v>0</v>
      </c>
      <c r="I4938" s="30">
        <f>ROUND(G4938*H4938,P4)</f>
        <v>0</v>
      </c>
      <c r="L4938" s="31">
        <v>0</v>
      </c>
      <c r="M4938" s="24">
        <f>ROUND(G4938*L4938,P4)</f>
        <v>0</v>
      </c>
      <c r="N4938" s="25" t="s">
        <v>2671</v>
      </c>
      <c r="O4938" s="32">
        <f>M4938*AA4938</f>
        <v>0</v>
      </c>
      <c r="P4938" s="1">
        <v>3</v>
      </c>
      <c r="AA4938" s="1">
        <f>IF(P4938=1,$O$3,IF(P4938=2,$O$4,$O$5))</f>
        <v>0</v>
      </c>
    </row>
    <row r="4939">
      <c r="A4939" s="1" t="s">
        <v>75</v>
      </c>
      <c r="E4939" s="27" t="s">
        <v>3074</v>
      </c>
    </row>
    <row r="4940">
      <c r="A4940" s="1" t="s">
        <v>76</v>
      </c>
    </row>
    <row r="4941">
      <c r="A4941" s="1" t="s">
        <v>78</v>
      </c>
      <c r="E4941" s="27" t="s">
        <v>71</v>
      </c>
    </row>
    <row r="4942">
      <c r="A4942" s="1" t="s">
        <v>69</v>
      </c>
      <c r="B4942" s="1">
        <v>54</v>
      </c>
      <c r="C4942" s="26" t="s">
        <v>3075</v>
      </c>
      <c r="D4942" t="s">
        <v>71</v>
      </c>
      <c r="E4942" s="27" t="s">
        <v>3076</v>
      </c>
      <c r="F4942" s="28" t="s">
        <v>96</v>
      </c>
      <c r="G4942" s="29">
        <v>1</v>
      </c>
      <c r="H4942" s="28">
        <v>0</v>
      </c>
      <c r="I4942" s="30">
        <f>ROUND(G4942*H4942,P4)</f>
        <v>0</v>
      </c>
      <c r="L4942" s="31">
        <v>0</v>
      </c>
      <c r="M4942" s="24">
        <f>ROUND(G4942*L4942,P4)</f>
        <v>0</v>
      </c>
      <c r="N4942" s="25" t="s">
        <v>2671</v>
      </c>
      <c r="O4942" s="32">
        <f>M4942*AA4942</f>
        <v>0</v>
      </c>
      <c r="P4942" s="1">
        <v>3</v>
      </c>
      <c r="AA4942" s="1">
        <f>IF(P4942=1,$O$3,IF(P4942=2,$O$4,$O$5))</f>
        <v>0</v>
      </c>
    </row>
    <row r="4943">
      <c r="A4943" s="1" t="s">
        <v>75</v>
      </c>
      <c r="E4943" s="27" t="s">
        <v>3076</v>
      </c>
    </row>
    <row r="4944">
      <c r="A4944" s="1" t="s">
        <v>76</v>
      </c>
    </row>
    <row r="4945">
      <c r="A4945" s="1" t="s">
        <v>78</v>
      </c>
      <c r="E4945" s="27" t="s">
        <v>71</v>
      </c>
    </row>
    <row r="4946">
      <c r="A4946" s="1" t="s">
        <v>66</v>
      </c>
      <c r="C4946" s="22" t="s">
        <v>1125</v>
      </c>
      <c r="E4946" s="23" t="s">
        <v>1126</v>
      </c>
      <c r="L4946" s="24">
        <f>SUMIFS(L4947:L4950,A4947:A4950,"P")</f>
        <v>0</v>
      </c>
      <c r="M4946" s="24">
        <f>SUMIFS(M4947:M4950,A4947:A4950,"P")</f>
        <v>0</v>
      </c>
      <c r="N4946" s="25"/>
    </row>
    <row r="4947">
      <c r="A4947" s="1" t="s">
        <v>69</v>
      </c>
      <c r="B4947" s="1">
        <v>55</v>
      </c>
      <c r="C4947" s="26" t="s">
        <v>3077</v>
      </c>
      <c r="D4947" t="s">
        <v>71</v>
      </c>
      <c r="E4947" s="27" t="s">
        <v>3078</v>
      </c>
      <c r="F4947" s="28" t="s">
        <v>73</v>
      </c>
      <c r="G4947" s="29">
        <v>29.184000000000001</v>
      </c>
      <c r="H4947" s="28">
        <v>0</v>
      </c>
      <c r="I4947" s="30">
        <f>ROUND(G4947*H4947,P4)</f>
        <v>0</v>
      </c>
      <c r="L4947" s="31">
        <v>0</v>
      </c>
      <c r="M4947" s="24">
        <f>ROUND(G4947*L4947,P4)</f>
        <v>0</v>
      </c>
      <c r="N4947" s="25" t="s">
        <v>2671</v>
      </c>
      <c r="O4947" s="32">
        <f>M4947*AA4947</f>
        <v>0</v>
      </c>
      <c r="P4947" s="1">
        <v>3</v>
      </c>
      <c r="AA4947" s="1">
        <f>IF(P4947=1,$O$3,IF(P4947=2,$O$4,$O$5))</f>
        <v>0</v>
      </c>
    </row>
    <row r="4948">
      <c r="A4948" s="1" t="s">
        <v>75</v>
      </c>
      <c r="E4948" s="27" t="s">
        <v>3078</v>
      </c>
    </row>
    <row r="4949" ht="25.5">
      <c r="A4949" s="1" t="s">
        <v>76</v>
      </c>
      <c r="E4949" s="33" t="s">
        <v>3079</v>
      </c>
    </row>
    <row r="4950">
      <c r="A4950" s="1" t="s">
        <v>78</v>
      </c>
      <c r="E4950" s="27" t="s">
        <v>71</v>
      </c>
    </row>
    <row r="4951">
      <c r="A4951" s="1" t="s">
        <v>66</v>
      </c>
      <c r="C4951" s="22" t="s">
        <v>1149</v>
      </c>
      <c r="E4951" s="23" t="s">
        <v>2749</v>
      </c>
      <c r="L4951" s="24">
        <f>SUMIFS(L4952:L4955,A4952:A4955,"P")</f>
        <v>0</v>
      </c>
      <c r="M4951" s="24">
        <f>SUMIFS(M4952:M4955,A4952:A4955,"P")</f>
        <v>0</v>
      </c>
      <c r="N4951" s="25"/>
    </row>
    <row r="4952">
      <c r="A4952" s="1" t="s">
        <v>69</v>
      </c>
      <c r="B4952" s="1">
        <v>56</v>
      </c>
      <c r="C4952" s="26" t="s">
        <v>3080</v>
      </c>
      <c r="D4952" t="s">
        <v>71</v>
      </c>
      <c r="E4952" s="27" t="s">
        <v>3081</v>
      </c>
      <c r="F4952" s="28" t="s">
        <v>674</v>
      </c>
      <c r="G4952" s="29">
        <v>6.7699999999999996</v>
      </c>
      <c r="H4952" s="28">
        <v>0</v>
      </c>
      <c r="I4952" s="30">
        <f>ROUND(G4952*H4952,P4)</f>
        <v>0</v>
      </c>
      <c r="L4952" s="31">
        <v>0</v>
      </c>
      <c r="M4952" s="24">
        <f>ROUND(G4952*L4952,P4)</f>
        <v>0</v>
      </c>
      <c r="N4952" s="25" t="s">
        <v>2671</v>
      </c>
      <c r="O4952" s="32">
        <f>M4952*AA4952</f>
        <v>0</v>
      </c>
      <c r="P4952" s="1">
        <v>3</v>
      </c>
      <c r="AA4952" s="1">
        <f>IF(P4952=1,$O$3,IF(P4952=2,$O$4,$O$5))</f>
        <v>0</v>
      </c>
    </row>
    <row r="4953">
      <c r="A4953" s="1" t="s">
        <v>75</v>
      </c>
      <c r="E4953" s="27" t="s">
        <v>3081</v>
      </c>
    </row>
    <row r="4954" ht="25.5">
      <c r="A4954" s="1" t="s">
        <v>76</v>
      </c>
      <c r="E4954" s="33" t="s">
        <v>3082</v>
      </c>
    </row>
    <row r="4955">
      <c r="A4955" s="1" t="s">
        <v>78</v>
      </c>
      <c r="E4955" s="27" t="s">
        <v>71</v>
      </c>
    </row>
    <row r="4956">
      <c r="A4956" s="1" t="s">
        <v>66</v>
      </c>
      <c r="C4956" s="22" t="s">
        <v>3083</v>
      </c>
      <c r="E4956" s="23" t="s">
        <v>3084</v>
      </c>
      <c r="L4956" s="24">
        <f>SUMIFS(L4957:L4960,A4957:A4960,"P")</f>
        <v>0</v>
      </c>
      <c r="M4956" s="24">
        <f>SUMIFS(M4957:M4960,A4957:A4960,"P")</f>
        <v>0</v>
      </c>
      <c r="N4956" s="25"/>
    </row>
    <row r="4957">
      <c r="A4957" s="1" t="s">
        <v>69</v>
      </c>
      <c r="B4957" s="1">
        <v>57</v>
      </c>
      <c r="C4957" s="26" t="s">
        <v>3085</v>
      </c>
      <c r="D4957" t="s">
        <v>71</v>
      </c>
      <c r="E4957" s="27" t="s">
        <v>3086</v>
      </c>
      <c r="F4957" s="28" t="s">
        <v>674</v>
      </c>
      <c r="G4957" s="29">
        <v>50.399999999999999</v>
      </c>
      <c r="H4957" s="28">
        <v>0</v>
      </c>
      <c r="I4957" s="30">
        <f>ROUND(G4957*H4957,P4)</f>
        <v>0</v>
      </c>
      <c r="L4957" s="31">
        <v>0</v>
      </c>
      <c r="M4957" s="24">
        <f>ROUND(G4957*L4957,P4)</f>
        <v>0</v>
      </c>
      <c r="N4957" s="25" t="s">
        <v>2671</v>
      </c>
      <c r="O4957" s="32">
        <f>M4957*AA4957</f>
        <v>0</v>
      </c>
      <c r="P4957" s="1">
        <v>3</v>
      </c>
      <c r="AA4957" s="1">
        <f>IF(P4957=1,$O$3,IF(P4957=2,$O$4,$O$5))</f>
        <v>0</v>
      </c>
    </row>
    <row r="4958">
      <c r="A4958" s="1" t="s">
        <v>75</v>
      </c>
      <c r="E4958" s="27" t="s">
        <v>3086</v>
      </c>
    </row>
    <row r="4959" ht="38.25">
      <c r="A4959" s="1" t="s">
        <v>76</v>
      </c>
      <c r="E4959" s="33" t="s">
        <v>3087</v>
      </c>
    </row>
    <row r="4960">
      <c r="A4960" s="1" t="s">
        <v>78</v>
      </c>
      <c r="E4960" s="27" t="s">
        <v>71</v>
      </c>
    </row>
    <row r="4961">
      <c r="A4961" s="1" t="s">
        <v>66</v>
      </c>
      <c r="C4961" s="22" t="s">
        <v>3088</v>
      </c>
      <c r="E4961" s="23" t="s">
        <v>3089</v>
      </c>
      <c r="L4961" s="24">
        <f>SUMIFS(L4962:L4969,A4962:A4969,"P")</f>
        <v>0</v>
      </c>
      <c r="M4961" s="24">
        <f>SUMIFS(M4962:M4969,A4962:A4969,"P")</f>
        <v>0</v>
      </c>
      <c r="N4961" s="25"/>
    </row>
    <row r="4962">
      <c r="A4962" s="1" t="s">
        <v>69</v>
      </c>
      <c r="B4962" s="1">
        <v>58</v>
      </c>
      <c r="C4962" s="26" t="s">
        <v>3090</v>
      </c>
      <c r="D4962" t="s">
        <v>71</v>
      </c>
      <c r="E4962" s="27" t="s">
        <v>3091</v>
      </c>
      <c r="F4962" s="28" t="s">
        <v>73</v>
      </c>
      <c r="G4962" s="29">
        <v>1.1140000000000001</v>
      </c>
      <c r="H4962" s="28">
        <v>0</v>
      </c>
      <c r="I4962" s="30">
        <f>ROUND(G4962*H4962,P4)</f>
        <v>0</v>
      </c>
      <c r="L4962" s="31">
        <v>0</v>
      </c>
      <c r="M4962" s="24">
        <f>ROUND(G4962*L4962,P4)</f>
        <v>0</v>
      </c>
      <c r="N4962" s="25" t="s">
        <v>2671</v>
      </c>
      <c r="O4962" s="32">
        <f>M4962*AA4962</f>
        <v>0</v>
      </c>
      <c r="P4962" s="1">
        <v>3</v>
      </c>
      <c r="AA4962" s="1">
        <f>IF(P4962=1,$O$3,IF(P4962=2,$O$4,$O$5))</f>
        <v>0</v>
      </c>
    </row>
    <row r="4963">
      <c r="A4963" s="1" t="s">
        <v>75</v>
      </c>
      <c r="E4963" s="27" t="s">
        <v>3091</v>
      </c>
    </row>
    <row r="4964">
      <c r="A4964" s="1" t="s">
        <v>76</v>
      </c>
    </row>
    <row r="4965">
      <c r="A4965" s="1" t="s">
        <v>78</v>
      </c>
      <c r="E4965" s="27" t="s">
        <v>71</v>
      </c>
    </row>
    <row r="4966">
      <c r="A4966" s="1" t="s">
        <v>69</v>
      </c>
      <c r="B4966" s="1">
        <v>59</v>
      </c>
      <c r="C4966" s="26" t="s">
        <v>3092</v>
      </c>
      <c r="D4966" t="s">
        <v>71</v>
      </c>
      <c r="E4966" s="27" t="s">
        <v>3093</v>
      </c>
      <c r="F4966" s="28" t="s">
        <v>674</v>
      </c>
      <c r="G4966" s="29">
        <v>14.359999999999999</v>
      </c>
      <c r="H4966" s="28">
        <v>0</v>
      </c>
      <c r="I4966" s="30">
        <f>ROUND(G4966*H4966,P4)</f>
        <v>0</v>
      </c>
      <c r="L4966" s="31">
        <v>0</v>
      </c>
      <c r="M4966" s="24">
        <f>ROUND(G4966*L4966,P4)</f>
        <v>0</v>
      </c>
      <c r="N4966" s="25" t="s">
        <v>2671</v>
      </c>
      <c r="O4966" s="32">
        <f>M4966*AA4966</f>
        <v>0</v>
      </c>
      <c r="P4966" s="1">
        <v>3</v>
      </c>
      <c r="AA4966" s="1">
        <f>IF(P4966=1,$O$3,IF(P4966=2,$O$4,$O$5))</f>
        <v>0</v>
      </c>
    </row>
    <row r="4967">
      <c r="A4967" s="1" t="s">
        <v>75</v>
      </c>
      <c r="E4967" s="27" t="s">
        <v>3093</v>
      </c>
    </row>
    <row r="4968" ht="38.25">
      <c r="A4968" s="1" t="s">
        <v>76</v>
      </c>
      <c r="E4968" s="33" t="s">
        <v>3094</v>
      </c>
    </row>
    <row r="4969">
      <c r="A4969" s="1" t="s">
        <v>78</v>
      </c>
      <c r="E4969" s="27" t="s">
        <v>71</v>
      </c>
    </row>
    <row r="4970">
      <c r="A4970" s="1" t="s">
        <v>66</v>
      </c>
      <c r="C4970" s="22" t="s">
        <v>1584</v>
      </c>
      <c r="E4970" s="23" t="s">
        <v>1585</v>
      </c>
      <c r="L4970" s="24">
        <f>SUMIFS(L4971:L4998,A4971:A4998,"P")</f>
        <v>0</v>
      </c>
      <c r="M4970" s="24">
        <f>SUMIFS(M4971:M4998,A4971:A4998,"P")</f>
        <v>0</v>
      </c>
      <c r="N4970" s="25"/>
    </row>
    <row r="4971">
      <c r="A4971" s="1" t="s">
        <v>69</v>
      </c>
      <c r="B4971" s="1">
        <v>60</v>
      </c>
      <c r="C4971" s="26" t="s">
        <v>3095</v>
      </c>
      <c r="D4971" t="s">
        <v>71</v>
      </c>
      <c r="E4971" s="27" t="s">
        <v>3096</v>
      </c>
      <c r="F4971" s="28" t="s">
        <v>674</v>
      </c>
      <c r="G4971" s="29">
        <v>103.09399999999999</v>
      </c>
      <c r="H4971" s="28">
        <v>0</v>
      </c>
      <c r="I4971" s="30">
        <f>ROUND(G4971*H4971,P4)</f>
        <v>0</v>
      </c>
      <c r="L4971" s="31">
        <v>0</v>
      </c>
      <c r="M4971" s="24">
        <f>ROUND(G4971*L4971,P4)</f>
        <v>0</v>
      </c>
      <c r="N4971" s="25" t="s">
        <v>2671</v>
      </c>
      <c r="O4971" s="32">
        <f>M4971*AA4971</f>
        <v>0</v>
      </c>
      <c r="P4971" s="1">
        <v>3</v>
      </c>
      <c r="AA4971" s="1">
        <f>IF(P4971=1,$O$3,IF(P4971=2,$O$4,$O$5))</f>
        <v>0</v>
      </c>
    </row>
    <row r="4972">
      <c r="A4972" s="1" t="s">
        <v>75</v>
      </c>
      <c r="E4972" s="27" t="s">
        <v>3096</v>
      </c>
    </row>
    <row r="4973">
      <c r="A4973" s="1" t="s">
        <v>76</v>
      </c>
    </row>
    <row r="4974">
      <c r="A4974" s="1" t="s">
        <v>78</v>
      </c>
      <c r="E4974" s="27" t="s">
        <v>71</v>
      </c>
    </row>
    <row r="4975" ht="25.5">
      <c r="A4975" s="1" t="s">
        <v>69</v>
      </c>
      <c r="B4975" s="1">
        <v>61</v>
      </c>
      <c r="C4975" s="26" t="s">
        <v>3097</v>
      </c>
      <c r="D4975" t="s">
        <v>71</v>
      </c>
      <c r="E4975" s="27" t="s">
        <v>3098</v>
      </c>
      <c r="F4975" s="28" t="s">
        <v>674</v>
      </c>
      <c r="G4975" s="29">
        <v>49.299999999999997</v>
      </c>
      <c r="H4975" s="28">
        <v>0</v>
      </c>
      <c r="I4975" s="30">
        <f>ROUND(G4975*H4975,P4)</f>
        <v>0</v>
      </c>
      <c r="L4975" s="31">
        <v>0</v>
      </c>
      <c r="M4975" s="24">
        <f>ROUND(G4975*L4975,P4)</f>
        <v>0</v>
      </c>
      <c r="N4975" s="25" t="s">
        <v>2671</v>
      </c>
      <c r="O4975" s="32">
        <f>M4975*AA4975</f>
        <v>0</v>
      </c>
      <c r="P4975" s="1">
        <v>3</v>
      </c>
      <c r="AA4975" s="1">
        <f>IF(P4975=1,$O$3,IF(P4975=2,$O$4,$O$5))</f>
        <v>0</v>
      </c>
    </row>
    <row r="4976" ht="25.5">
      <c r="A4976" s="1" t="s">
        <v>75</v>
      </c>
      <c r="E4976" s="27" t="s">
        <v>3098</v>
      </c>
    </row>
    <row r="4977" ht="38.25">
      <c r="A4977" s="1" t="s">
        <v>76</v>
      </c>
      <c r="E4977" s="33" t="s">
        <v>3099</v>
      </c>
    </row>
    <row r="4978">
      <c r="A4978" s="1" t="s">
        <v>78</v>
      </c>
      <c r="E4978" s="27" t="s">
        <v>71</v>
      </c>
    </row>
    <row r="4979" ht="25.5">
      <c r="A4979" s="1" t="s">
        <v>69</v>
      </c>
      <c r="B4979" s="1">
        <v>62</v>
      </c>
      <c r="C4979" s="26" t="s">
        <v>3100</v>
      </c>
      <c r="D4979" t="s">
        <v>71</v>
      </c>
      <c r="E4979" s="27" t="s">
        <v>3101</v>
      </c>
      <c r="F4979" s="28" t="s">
        <v>674</v>
      </c>
      <c r="G4979" s="29">
        <v>85.912000000000006</v>
      </c>
      <c r="H4979" s="28">
        <v>0</v>
      </c>
      <c r="I4979" s="30">
        <f>ROUND(G4979*H4979,P4)</f>
        <v>0</v>
      </c>
      <c r="L4979" s="31">
        <v>0</v>
      </c>
      <c r="M4979" s="24">
        <f>ROUND(G4979*L4979,P4)</f>
        <v>0</v>
      </c>
      <c r="N4979" s="25" t="s">
        <v>2671</v>
      </c>
      <c r="O4979" s="32">
        <f>M4979*AA4979</f>
        <v>0</v>
      </c>
      <c r="P4979" s="1">
        <v>3</v>
      </c>
      <c r="AA4979" s="1">
        <f>IF(P4979=1,$O$3,IF(P4979=2,$O$4,$O$5))</f>
        <v>0</v>
      </c>
    </row>
    <row r="4980" ht="25.5">
      <c r="A4980" s="1" t="s">
        <v>75</v>
      </c>
      <c r="E4980" s="27" t="s">
        <v>3101</v>
      </c>
    </row>
    <row r="4981" ht="38.25">
      <c r="A4981" s="1" t="s">
        <v>76</v>
      </c>
      <c r="E4981" s="33" t="s">
        <v>3102</v>
      </c>
    </row>
    <row r="4982">
      <c r="A4982" s="1" t="s">
        <v>78</v>
      </c>
      <c r="E4982" s="27" t="s">
        <v>71</v>
      </c>
    </row>
    <row r="4983" ht="25.5">
      <c r="A4983" s="1" t="s">
        <v>69</v>
      </c>
      <c r="B4983" s="1">
        <v>63</v>
      </c>
      <c r="C4983" s="26" t="s">
        <v>3103</v>
      </c>
      <c r="D4983" t="s">
        <v>71</v>
      </c>
      <c r="E4983" s="27" t="s">
        <v>3104</v>
      </c>
      <c r="F4983" s="28" t="s">
        <v>674</v>
      </c>
      <c r="G4983" s="29">
        <v>54.229999999999997</v>
      </c>
      <c r="H4983" s="28">
        <v>0</v>
      </c>
      <c r="I4983" s="30">
        <f>ROUND(G4983*H4983,P4)</f>
        <v>0</v>
      </c>
      <c r="L4983" s="31">
        <v>0</v>
      </c>
      <c r="M4983" s="24">
        <f>ROUND(G4983*L4983,P4)</f>
        <v>0</v>
      </c>
      <c r="N4983" s="25" t="s">
        <v>2671</v>
      </c>
      <c r="O4983" s="32">
        <f>M4983*AA4983</f>
        <v>0</v>
      </c>
      <c r="P4983" s="1">
        <v>3</v>
      </c>
      <c r="AA4983" s="1">
        <f>IF(P4983=1,$O$3,IF(P4983=2,$O$4,$O$5))</f>
        <v>0</v>
      </c>
    </row>
    <row r="4984" ht="25.5">
      <c r="A4984" s="1" t="s">
        <v>75</v>
      </c>
      <c r="E4984" s="27" t="s">
        <v>3104</v>
      </c>
    </row>
    <row r="4985">
      <c r="A4985" s="1" t="s">
        <v>76</v>
      </c>
    </row>
    <row r="4986">
      <c r="A4986" s="1" t="s">
        <v>78</v>
      </c>
      <c r="E4986" s="27" t="s">
        <v>71</v>
      </c>
    </row>
    <row r="4987" ht="25.5">
      <c r="A4987" s="1" t="s">
        <v>69</v>
      </c>
      <c r="B4987" s="1">
        <v>64</v>
      </c>
      <c r="C4987" s="26" t="s">
        <v>3105</v>
      </c>
      <c r="D4987" t="s">
        <v>71</v>
      </c>
      <c r="E4987" s="27" t="s">
        <v>3106</v>
      </c>
      <c r="F4987" s="28" t="s">
        <v>674</v>
      </c>
      <c r="G4987" s="29">
        <v>94.503</v>
      </c>
      <c r="H4987" s="28">
        <v>0</v>
      </c>
      <c r="I4987" s="30">
        <f>ROUND(G4987*H4987,P4)</f>
        <v>0</v>
      </c>
      <c r="L4987" s="31">
        <v>0</v>
      </c>
      <c r="M4987" s="24">
        <f>ROUND(G4987*L4987,P4)</f>
        <v>0</v>
      </c>
      <c r="N4987" s="25" t="s">
        <v>2671</v>
      </c>
      <c r="O4987" s="32">
        <f>M4987*AA4987</f>
        <v>0</v>
      </c>
      <c r="P4987" s="1">
        <v>3</v>
      </c>
      <c r="AA4987" s="1">
        <f>IF(P4987=1,$O$3,IF(P4987=2,$O$4,$O$5))</f>
        <v>0</v>
      </c>
    </row>
    <row r="4988" ht="25.5">
      <c r="A4988" s="1" t="s">
        <v>75</v>
      </c>
      <c r="E4988" s="27" t="s">
        <v>3106</v>
      </c>
    </row>
    <row r="4989">
      <c r="A4989" s="1" t="s">
        <v>76</v>
      </c>
    </row>
    <row r="4990">
      <c r="A4990" s="1" t="s">
        <v>78</v>
      </c>
      <c r="E4990" s="27" t="s">
        <v>71</v>
      </c>
    </row>
    <row r="4991">
      <c r="A4991" s="1" t="s">
        <v>69</v>
      </c>
      <c r="B4991" s="1">
        <v>65</v>
      </c>
      <c r="C4991" s="26" t="s">
        <v>3107</v>
      </c>
      <c r="D4991" t="s">
        <v>71</v>
      </c>
      <c r="E4991" s="27" t="s">
        <v>3108</v>
      </c>
      <c r="F4991" s="28" t="s">
        <v>674</v>
      </c>
      <c r="G4991" s="29">
        <v>85.912000000000006</v>
      </c>
      <c r="H4991" s="28">
        <v>0</v>
      </c>
      <c r="I4991" s="30">
        <f>ROUND(G4991*H4991,P4)</f>
        <v>0</v>
      </c>
      <c r="L4991" s="31">
        <v>0</v>
      </c>
      <c r="M4991" s="24">
        <f>ROUND(G4991*L4991,P4)</f>
        <v>0</v>
      </c>
      <c r="N4991" s="25" t="s">
        <v>2671</v>
      </c>
      <c r="O4991" s="32">
        <f>M4991*AA4991</f>
        <v>0</v>
      </c>
      <c r="P4991" s="1">
        <v>3</v>
      </c>
      <c r="AA4991" s="1">
        <f>IF(P4991=1,$O$3,IF(P4991=2,$O$4,$O$5))</f>
        <v>0</v>
      </c>
    </row>
    <row r="4992">
      <c r="A4992" s="1" t="s">
        <v>75</v>
      </c>
      <c r="E4992" s="27" t="s">
        <v>3108</v>
      </c>
    </row>
    <row r="4993">
      <c r="A4993" s="1" t="s">
        <v>76</v>
      </c>
    </row>
    <row r="4994">
      <c r="A4994" s="1" t="s">
        <v>78</v>
      </c>
      <c r="E4994" s="27" t="s">
        <v>71</v>
      </c>
    </row>
    <row r="4995">
      <c r="A4995" s="1" t="s">
        <v>69</v>
      </c>
      <c r="B4995" s="1">
        <v>66</v>
      </c>
      <c r="C4995" s="26" t="s">
        <v>3109</v>
      </c>
      <c r="D4995" t="s">
        <v>71</v>
      </c>
      <c r="E4995" s="27" t="s">
        <v>3110</v>
      </c>
      <c r="F4995" s="28" t="s">
        <v>319</v>
      </c>
      <c r="G4995" s="29">
        <v>1.8440000000000001</v>
      </c>
      <c r="H4995" s="28">
        <v>0</v>
      </c>
      <c r="I4995" s="30">
        <f>ROUND(G4995*H4995,P4)</f>
        <v>0</v>
      </c>
      <c r="L4995" s="31">
        <v>0</v>
      </c>
      <c r="M4995" s="24">
        <f>ROUND(G4995*L4995,P4)</f>
        <v>0</v>
      </c>
      <c r="N4995" s="25" t="s">
        <v>2671</v>
      </c>
      <c r="O4995" s="32">
        <f>M4995*AA4995</f>
        <v>0</v>
      </c>
      <c r="P4995" s="1">
        <v>3</v>
      </c>
      <c r="AA4995" s="1">
        <f>IF(P4995=1,$O$3,IF(P4995=2,$O$4,$O$5))</f>
        <v>0</v>
      </c>
    </row>
    <row r="4996">
      <c r="A4996" s="1" t="s">
        <v>75</v>
      </c>
      <c r="E4996" s="27" t="s">
        <v>3110</v>
      </c>
    </row>
    <row r="4997">
      <c r="A4997" s="1" t="s">
        <v>76</v>
      </c>
    </row>
    <row r="4998">
      <c r="A4998" s="1" t="s">
        <v>78</v>
      </c>
      <c r="E4998" s="27" t="s">
        <v>71</v>
      </c>
    </row>
    <row r="4999">
      <c r="A4999" s="1" t="s">
        <v>66</v>
      </c>
      <c r="C4999" s="22" t="s">
        <v>2758</v>
      </c>
      <c r="E4999" s="23" t="s">
        <v>2759</v>
      </c>
      <c r="L4999" s="24">
        <f>SUMIFS(L5000:L5039,A5000:A5039,"P")</f>
        <v>0</v>
      </c>
      <c r="M4999" s="24">
        <f>SUMIFS(M5000:M5039,A5000:A5039,"P")</f>
        <v>0</v>
      </c>
      <c r="N4999" s="25"/>
    </row>
    <row r="5000">
      <c r="A5000" s="1" t="s">
        <v>69</v>
      </c>
      <c r="B5000" s="1">
        <v>67</v>
      </c>
      <c r="C5000" s="26" t="s">
        <v>3111</v>
      </c>
      <c r="D5000" t="s">
        <v>71</v>
      </c>
      <c r="E5000" s="27" t="s">
        <v>3112</v>
      </c>
      <c r="F5000" s="28" t="s">
        <v>319</v>
      </c>
      <c r="G5000" s="29">
        <v>4.1040000000000001</v>
      </c>
      <c r="H5000" s="28">
        <v>0</v>
      </c>
      <c r="I5000" s="30">
        <f>ROUND(G5000*H5000,P4)</f>
        <v>0</v>
      </c>
      <c r="L5000" s="31">
        <v>0</v>
      </c>
      <c r="M5000" s="24">
        <f>ROUND(G5000*L5000,P4)</f>
        <v>0</v>
      </c>
      <c r="N5000" s="25" t="s">
        <v>2671</v>
      </c>
      <c r="O5000" s="32">
        <f>M5000*AA5000</f>
        <v>0</v>
      </c>
      <c r="P5000" s="1">
        <v>3</v>
      </c>
      <c r="AA5000" s="1">
        <f>IF(P5000=1,$O$3,IF(P5000=2,$O$4,$O$5))</f>
        <v>0</v>
      </c>
    </row>
    <row r="5001">
      <c r="A5001" s="1" t="s">
        <v>75</v>
      </c>
      <c r="E5001" s="27" t="s">
        <v>3112</v>
      </c>
    </row>
    <row r="5002" ht="38.25">
      <c r="A5002" s="1" t="s">
        <v>76</v>
      </c>
      <c r="E5002" s="33" t="s">
        <v>3113</v>
      </c>
    </row>
    <row r="5003">
      <c r="A5003" s="1" t="s">
        <v>78</v>
      </c>
      <c r="E5003" s="27" t="s">
        <v>71</v>
      </c>
    </row>
    <row r="5004">
      <c r="A5004" s="1" t="s">
        <v>69</v>
      </c>
      <c r="B5004" s="1">
        <v>68</v>
      </c>
      <c r="C5004" s="26" t="s">
        <v>3114</v>
      </c>
      <c r="D5004" t="s">
        <v>71</v>
      </c>
      <c r="E5004" s="27" t="s">
        <v>3115</v>
      </c>
      <c r="F5004" s="28" t="s">
        <v>319</v>
      </c>
      <c r="G5004" s="29">
        <v>0.51400000000000001</v>
      </c>
      <c r="H5004" s="28">
        <v>0</v>
      </c>
      <c r="I5004" s="30">
        <f>ROUND(G5004*H5004,P4)</f>
        <v>0</v>
      </c>
      <c r="L5004" s="31">
        <v>0</v>
      </c>
      <c r="M5004" s="24">
        <f>ROUND(G5004*L5004,P4)</f>
        <v>0</v>
      </c>
      <c r="N5004" s="25" t="s">
        <v>2671</v>
      </c>
      <c r="O5004" s="32">
        <f>M5004*AA5004</f>
        <v>0</v>
      </c>
      <c r="P5004" s="1">
        <v>3</v>
      </c>
      <c r="AA5004" s="1">
        <f>IF(P5004=1,$O$3,IF(P5004=2,$O$4,$O$5))</f>
        <v>0</v>
      </c>
    </row>
    <row r="5005">
      <c r="A5005" s="1" t="s">
        <v>75</v>
      </c>
      <c r="E5005" s="27" t="s">
        <v>3115</v>
      </c>
    </row>
    <row r="5006">
      <c r="A5006" s="1" t="s">
        <v>76</v>
      </c>
    </row>
    <row r="5007">
      <c r="A5007" s="1" t="s">
        <v>78</v>
      </c>
      <c r="E5007" s="27" t="s">
        <v>71</v>
      </c>
    </row>
    <row r="5008">
      <c r="A5008" s="1" t="s">
        <v>69</v>
      </c>
      <c r="B5008" s="1">
        <v>69</v>
      </c>
      <c r="C5008" s="26" t="s">
        <v>3116</v>
      </c>
      <c r="D5008" t="s">
        <v>71</v>
      </c>
      <c r="E5008" s="27" t="s">
        <v>3117</v>
      </c>
      <c r="F5008" s="28" t="s">
        <v>319</v>
      </c>
      <c r="G5008" s="29">
        <v>6.7480000000000002</v>
      </c>
      <c r="H5008" s="28">
        <v>0</v>
      </c>
      <c r="I5008" s="30">
        <f>ROUND(G5008*H5008,P4)</f>
        <v>0</v>
      </c>
      <c r="L5008" s="31">
        <v>0</v>
      </c>
      <c r="M5008" s="24">
        <f>ROUND(G5008*L5008,P4)</f>
        <v>0</v>
      </c>
      <c r="N5008" s="25" t="s">
        <v>2671</v>
      </c>
      <c r="O5008" s="32">
        <f>M5008*AA5008</f>
        <v>0</v>
      </c>
      <c r="P5008" s="1">
        <v>3</v>
      </c>
      <c r="AA5008" s="1">
        <f>IF(P5008=1,$O$3,IF(P5008=2,$O$4,$O$5))</f>
        <v>0</v>
      </c>
    </row>
    <row r="5009">
      <c r="A5009" s="1" t="s">
        <v>75</v>
      </c>
      <c r="E5009" s="27" t="s">
        <v>3117</v>
      </c>
    </row>
    <row r="5010" ht="38.25">
      <c r="A5010" s="1" t="s">
        <v>76</v>
      </c>
      <c r="E5010" s="33" t="s">
        <v>3118</v>
      </c>
    </row>
    <row r="5011">
      <c r="A5011" s="1" t="s">
        <v>78</v>
      </c>
      <c r="E5011" s="27" t="s">
        <v>71</v>
      </c>
    </row>
    <row r="5012">
      <c r="A5012" s="1" t="s">
        <v>69</v>
      </c>
      <c r="B5012" s="1">
        <v>70</v>
      </c>
      <c r="C5012" s="26" t="s">
        <v>3119</v>
      </c>
      <c r="D5012" t="s">
        <v>71</v>
      </c>
      <c r="E5012" s="27" t="s">
        <v>3120</v>
      </c>
      <c r="F5012" s="28" t="s">
        <v>319</v>
      </c>
      <c r="G5012" s="29">
        <v>8.3330000000000002</v>
      </c>
      <c r="H5012" s="28">
        <v>0</v>
      </c>
      <c r="I5012" s="30">
        <f>ROUND(G5012*H5012,P4)</f>
        <v>0</v>
      </c>
      <c r="L5012" s="31">
        <v>0</v>
      </c>
      <c r="M5012" s="24">
        <f>ROUND(G5012*L5012,P4)</f>
        <v>0</v>
      </c>
      <c r="N5012" s="25" t="s">
        <v>2671</v>
      </c>
      <c r="O5012" s="32">
        <f>M5012*AA5012</f>
        <v>0</v>
      </c>
      <c r="P5012" s="1">
        <v>3</v>
      </c>
      <c r="AA5012" s="1">
        <f>IF(P5012=1,$O$3,IF(P5012=2,$O$4,$O$5))</f>
        <v>0</v>
      </c>
    </row>
    <row r="5013">
      <c r="A5013" s="1" t="s">
        <v>75</v>
      </c>
      <c r="E5013" s="27" t="s">
        <v>3120</v>
      </c>
    </row>
    <row r="5014" ht="38.25">
      <c r="A5014" s="1" t="s">
        <v>76</v>
      </c>
      <c r="E5014" s="33" t="s">
        <v>3121</v>
      </c>
    </row>
    <row r="5015">
      <c r="A5015" s="1" t="s">
        <v>78</v>
      </c>
      <c r="E5015" s="27" t="s">
        <v>71</v>
      </c>
    </row>
    <row r="5016">
      <c r="A5016" s="1" t="s">
        <v>69</v>
      </c>
      <c r="B5016" s="1">
        <v>71</v>
      </c>
      <c r="C5016" s="26" t="s">
        <v>3122</v>
      </c>
      <c r="D5016" t="s">
        <v>71</v>
      </c>
      <c r="E5016" s="27" t="s">
        <v>3123</v>
      </c>
      <c r="F5016" s="28" t="s">
        <v>96</v>
      </c>
      <c r="G5016" s="29">
        <v>2</v>
      </c>
      <c r="H5016" s="28">
        <v>0</v>
      </c>
      <c r="I5016" s="30">
        <f>ROUND(G5016*H5016,P4)</f>
        <v>0</v>
      </c>
      <c r="L5016" s="31">
        <v>0</v>
      </c>
      <c r="M5016" s="24">
        <f>ROUND(G5016*L5016,P4)</f>
        <v>0</v>
      </c>
      <c r="N5016" s="25" t="s">
        <v>2671</v>
      </c>
      <c r="O5016" s="32">
        <f>M5016*AA5016</f>
        <v>0</v>
      </c>
      <c r="P5016" s="1">
        <v>3</v>
      </c>
      <c r="AA5016" s="1">
        <f>IF(P5016=1,$O$3,IF(P5016=2,$O$4,$O$5))</f>
        <v>0</v>
      </c>
    </row>
    <row r="5017">
      <c r="A5017" s="1" t="s">
        <v>75</v>
      </c>
      <c r="E5017" s="27" t="s">
        <v>3123</v>
      </c>
    </row>
    <row r="5018" ht="25.5">
      <c r="A5018" s="1" t="s">
        <v>76</v>
      </c>
      <c r="E5018" s="33" t="s">
        <v>3061</v>
      </c>
    </row>
    <row r="5019">
      <c r="A5019" s="1" t="s">
        <v>78</v>
      </c>
      <c r="E5019" s="27" t="s">
        <v>71</v>
      </c>
    </row>
    <row r="5020">
      <c r="A5020" s="1" t="s">
        <v>69</v>
      </c>
      <c r="B5020" s="1">
        <v>72</v>
      </c>
      <c r="C5020" s="26" t="s">
        <v>3124</v>
      </c>
      <c r="D5020" t="s">
        <v>71</v>
      </c>
      <c r="E5020" s="27" t="s">
        <v>3125</v>
      </c>
      <c r="F5020" s="28" t="s">
        <v>96</v>
      </c>
      <c r="G5020" s="29">
        <v>2</v>
      </c>
      <c r="H5020" s="28">
        <v>0</v>
      </c>
      <c r="I5020" s="30">
        <f>ROUND(G5020*H5020,P4)</f>
        <v>0</v>
      </c>
      <c r="L5020" s="31">
        <v>0</v>
      </c>
      <c r="M5020" s="24">
        <f>ROUND(G5020*L5020,P4)</f>
        <v>0</v>
      </c>
      <c r="N5020" s="25" t="s">
        <v>2671</v>
      </c>
      <c r="O5020" s="32">
        <f>M5020*AA5020</f>
        <v>0</v>
      </c>
      <c r="P5020" s="1">
        <v>3</v>
      </c>
      <c r="AA5020" s="1">
        <f>IF(P5020=1,$O$3,IF(P5020=2,$O$4,$O$5))</f>
        <v>0</v>
      </c>
    </row>
    <row r="5021">
      <c r="A5021" s="1" t="s">
        <v>75</v>
      </c>
      <c r="E5021" s="27" t="s">
        <v>3125</v>
      </c>
    </row>
    <row r="5022" ht="25.5">
      <c r="A5022" s="1" t="s">
        <v>76</v>
      </c>
      <c r="E5022" s="33" t="s">
        <v>3061</v>
      </c>
    </row>
    <row r="5023">
      <c r="A5023" s="1" t="s">
        <v>78</v>
      </c>
      <c r="E5023" s="27" t="s">
        <v>71</v>
      </c>
    </row>
    <row r="5024">
      <c r="A5024" s="1" t="s">
        <v>69</v>
      </c>
      <c r="B5024" s="1">
        <v>73</v>
      </c>
      <c r="C5024" s="26" t="s">
        <v>3126</v>
      </c>
      <c r="D5024" t="s">
        <v>71</v>
      </c>
      <c r="E5024" s="27" t="s">
        <v>3127</v>
      </c>
      <c r="F5024" s="28" t="s">
        <v>96</v>
      </c>
      <c r="G5024" s="29">
        <v>5</v>
      </c>
      <c r="H5024" s="28">
        <v>0</v>
      </c>
      <c r="I5024" s="30">
        <f>ROUND(G5024*H5024,P4)</f>
        <v>0</v>
      </c>
      <c r="L5024" s="31">
        <v>0</v>
      </c>
      <c r="M5024" s="24">
        <f>ROUND(G5024*L5024,P4)</f>
        <v>0</v>
      </c>
      <c r="N5024" s="25" t="s">
        <v>2671</v>
      </c>
      <c r="O5024" s="32">
        <f>M5024*AA5024</f>
        <v>0</v>
      </c>
      <c r="P5024" s="1">
        <v>3</v>
      </c>
      <c r="AA5024" s="1">
        <f>IF(P5024=1,$O$3,IF(P5024=2,$O$4,$O$5))</f>
        <v>0</v>
      </c>
    </row>
    <row r="5025">
      <c r="A5025" s="1" t="s">
        <v>75</v>
      </c>
      <c r="E5025" s="27" t="s">
        <v>3127</v>
      </c>
    </row>
    <row r="5026" ht="25.5">
      <c r="A5026" s="1" t="s">
        <v>76</v>
      </c>
      <c r="E5026" s="33" t="s">
        <v>3128</v>
      </c>
    </row>
    <row r="5027">
      <c r="A5027" s="1" t="s">
        <v>78</v>
      </c>
      <c r="E5027" s="27" t="s">
        <v>71</v>
      </c>
    </row>
    <row r="5028">
      <c r="A5028" s="1" t="s">
        <v>69</v>
      </c>
      <c r="B5028" s="1">
        <v>74</v>
      </c>
      <c r="C5028" s="26" t="s">
        <v>3129</v>
      </c>
      <c r="D5028" t="s">
        <v>71</v>
      </c>
      <c r="E5028" s="27" t="s">
        <v>3130</v>
      </c>
      <c r="F5028" s="28" t="s">
        <v>85</v>
      </c>
      <c r="G5028" s="29">
        <v>12.6</v>
      </c>
      <c r="H5028" s="28">
        <v>0</v>
      </c>
      <c r="I5028" s="30">
        <f>ROUND(G5028*H5028,P4)</f>
        <v>0</v>
      </c>
      <c r="L5028" s="31">
        <v>0</v>
      </c>
      <c r="M5028" s="24">
        <f>ROUND(G5028*L5028,P4)</f>
        <v>0</v>
      </c>
      <c r="N5028" s="25" t="s">
        <v>2671</v>
      </c>
      <c r="O5028" s="32">
        <f>M5028*AA5028</f>
        <v>0</v>
      </c>
      <c r="P5028" s="1">
        <v>3</v>
      </c>
      <c r="AA5028" s="1">
        <f>IF(P5028=1,$O$3,IF(P5028=2,$O$4,$O$5))</f>
        <v>0</v>
      </c>
    </row>
    <row r="5029">
      <c r="A5029" s="1" t="s">
        <v>75</v>
      </c>
      <c r="E5029" s="27" t="s">
        <v>3130</v>
      </c>
    </row>
    <row r="5030" ht="25.5">
      <c r="A5030" s="1" t="s">
        <v>76</v>
      </c>
      <c r="E5030" s="33" t="s">
        <v>3131</v>
      </c>
    </row>
    <row r="5031">
      <c r="A5031" s="1" t="s">
        <v>78</v>
      </c>
      <c r="E5031" s="27" t="s">
        <v>71</v>
      </c>
    </row>
    <row r="5032">
      <c r="A5032" s="1" t="s">
        <v>69</v>
      </c>
      <c r="B5032" s="1">
        <v>75</v>
      </c>
      <c r="C5032" s="26" t="s">
        <v>2823</v>
      </c>
      <c r="D5032" t="s">
        <v>71</v>
      </c>
      <c r="E5032" s="27" t="s">
        <v>2824</v>
      </c>
      <c r="F5032" s="28" t="s">
        <v>1295</v>
      </c>
      <c r="G5032" s="29">
        <v>11365.379999999999</v>
      </c>
      <c r="H5032" s="28">
        <v>0</v>
      </c>
      <c r="I5032" s="30">
        <f>ROUND(G5032*H5032,P4)</f>
        <v>0</v>
      </c>
      <c r="L5032" s="31">
        <v>0</v>
      </c>
      <c r="M5032" s="24">
        <f>ROUND(G5032*L5032,P4)</f>
        <v>0</v>
      </c>
      <c r="N5032" s="25" t="s">
        <v>2671</v>
      </c>
      <c r="O5032" s="32">
        <f>M5032*AA5032</f>
        <v>0</v>
      </c>
      <c r="P5032" s="1">
        <v>3</v>
      </c>
      <c r="AA5032" s="1">
        <f>IF(P5032=1,$O$3,IF(P5032=2,$O$4,$O$5))</f>
        <v>0</v>
      </c>
    </row>
    <row r="5033">
      <c r="A5033" s="1" t="s">
        <v>75</v>
      </c>
      <c r="E5033" s="27" t="s">
        <v>2824</v>
      </c>
    </row>
    <row r="5034">
      <c r="A5034" s="1" t="s">
        <v>76</v>
      </c>
    </row>
    <row r="5035">
      <c r="A5035" s="1" t="s">
        <v>78</v>
      </c>
      <c r="E5035" s="27" t="s">
        <v>71</v>
      </c>
    </row>
    <row r="5036">
      <c r="A5036" s="1" t="s">
        <v>69</v>
      </c>
      <c r="B5036" s="1">
        <v>76</v>
      </c>
      <c r="C5036" s="26" t="s">
        <v>3132</v>
      </c>
      <c r="D5036" t="s">
        <v>71</v>
      </c>
      <c r="E5036" s="27" t="s">
        <v>2828</v>
      </c>
      <c r="F5036" s="28" t="s">
        <v>319</v>
      </c>
      <c r="G5036" s="29">
        <v>20.338999999999999</v>
      </c>
      <c r="H5036" s="28">
        <v>0</v>
      </c>
      <c r="I5036" s="30">
        <f>ROUND(G5036*H5036,P4)</f>
        <v>0</v>
      </c>
      <c r="L5036" s="31">
        <v>0</v>
      </c>
      <c r="M5036" s="24">
        <f>ROUND(G5036*L5036,P4)</f>
        <v>0</v>
      </c>
      <c r="N5036" s="25" t="s">
        <v>2671</v>
      </c>
      <c r="O5036" s="32">
        <f>M5036*AA5036</f>
        <v>0</v>
      </c>
      <c r="P5036" s="1">
        <v>3</v>
      </c>
      <c r="AA5036" s="1">
        <f>IF(P5036=1,$O$3,IF(P5036=2,$O$4,$O$5))</f>
        <v>0</v>
      </c>
    </row>
    <row r="5037">
      <c r="A5037" s="1" t="s">
        <v>75</v>
      </c>
      <c r="E5037" s="27" t="s">
        <v>2828</v>
      </c>
    </row>
    <row r="5038">
      <c r="A5038" s="1" t="s">
        <v>76</v>
      </c>
    </row>
    <row r="5039">
      <c r="A5039" s="1" t="s">
        <v>78</v>
      </c>
      <c r="E5039" s="27" t="s">
        <v>71</v>
      </c>
    </row>
    <row r="5040">
      <c r="A5040" s="1" t="s">
        <v>66</v>
      </c>
      <c r="C5040" s="22" t="s">
        <v>302</v>
      </c>
      <c r="E5040" s="23" t="s">
        <v>1177</v>
      </c>
      <c r="L5040" s="24">
        <f>SUMIFS(L5041:L5100,A5041:A5100,"P")</f>
        <v>0</v>
      </c>
      <c r="M5040" s="24">
        <f>SUMIFS(M5041:M5100,A5041:A5100,"P")</f>
        <v>0</v>
      </c>
      <c r="N5040" s="25"/>
    </row>
    <row r="5041">
      <c r="A5041" s="1" t="s">
        <v>69</v>
      </c>
      <c r="B5041" s="1">
        <v>77</v>
      </c>
      <c r="C5041" s="26" t="s">
        <v>3133</v>
      </c>
      <c r="D5041" t="s">
        <v>71</v>
      </c>
      <c r="E5041" s="27" t="s">
        <v>3134</v>
      </c>
      <c r="F5041" s="28" t="s">
        <v>319</v>
      </c>
      <c r="G5041" s="29">
        <v>0.66300000000000003</v>
      </c>
      <c r="H5041" s="28">
        <v>0</v>
      </c>
      <c r="I5041" s="30">
        <f>ROUND(G5041*H5041,P4)</f>
        <v>0</v>
      </c>
      <c r="L5041" s="31">
        <v>0</v>
      </c>
      <c r="M5041" s="24">
        <f>ROUND(G5041*L5041,P4)</f>
        <v>0</v>
      </c>
      <c r="N5041" s="25" t="s">
        <v>2671</v>
      </c>
      <c r="O5041" s="32">
        <f>M5041*AA5041</f>
        <v>0</v>
      </c>
      <c r="P5041" s="1">
        <v>3</v>
      </c>
      <c r="AA5041" s="1">
        <f>IF(P5041=1,$O$3,IF(P5041=2,$O$4,$O$5))</f>
        <v>0</v>
      </c>
    </row>
    <row r="5042">
      <c r="A5042" s="1" t="s">
        <v>75</v>
      </c>
      <c r="E5042" s="27" t="s">
        <v>3134</v>
      </c>
    </row>
    <row r="5043">
      <c r="A5043" s="1" t="s">
        <v>76</v>
      </c>
    </row>
    <row r="5044">
      <c r="A5044" s="1" t="s">
        <v>78</v>
      </c>
      <c r="E5044" s="27" t="s">
        <v>71</v>
      </c>
    </row>
    <row r="5045">
      <c r="A5045" s="1" t="s">
        <v>69</v>
      </c>
      <c r="B5045" s="1">
        <v>78</v>
      </c>
      <c r="C5045" s="26" t="s">
        <v>3135</v>
      </c>
      <c r="D5045" t="s">
        <v>71</v>
      </c>
      <c r="E5045" s="27" t="s">
        <v>3136</v>
      </c>
      <c r="F5045" s="28" t="s">
        <v>674</v>
      </c>
      <c r="G5045" s="29">
        <v>2.6499999999999999</v>
      </c>
      <c r="H5045" s="28">
        <v>0</v>
      </c>
      <c r="I5045" s="30">
        <f>ROUND(G5045*H5045,P4)</f>
        <v>0</v>
      </c>
      <c r="L5045" s="31">
        <v>0</v>
      </c>
      <c r="M5045" s="24">
        <f>ROUND(G5045*L5045,P4)</f>
        <v>0</v>
      </c>
      <c r="N5045" s="25" t="s">
        <v>2671</v>
      </c>
      <c r="O5045" s="32">
        <f>M5045*AA5045</f>
        <v>0</v>
      </c>
      <c r="P5045" s="1">
        <v>3</v>
      </c>
      <c r="AA5045" s="1">
        <f>IF(P5045=1,$O$3,IF(P5045=2,$O$4,$O$5))</f>
        <v>0</v>
      </c>
    </row>
    <row r="5046">
      <c r="A5046" s="1" t="s">
        <v>75</v>
      </c>
      <c r="E5046" s="27" t="s">
        <v>3136</v>
      </c>
    </row>
    <row r="5047" ht="25.5">
      <c r="A5047" s="1" t="s">
        <v>76</v>
      </c>
      <c r="E5047" s="33" t="s">
        <v>3137</v>
      </c>
    </row>
    <row r="5048">
      <c r="A5048" s="1" t="s">
        <v>78</v>
      </c>
      <c r="E5048" s="27" t="s">
        <v>71</v>
      </c>
    </row>
    <row r="5049">
      <c r="A5049" s="1" t="s">
        <v>69</v>
      </c>
      <c r="B5049" s="1">
        <v>79</v>
      </c>
      <c r="C5049" s="26" t="s">
        <v>3138</v>
      </c>
      <c r="D5049" t="s">
        <v>71</v>
      </c>
      <c r="E5049" s="27" t="s">
        <v>3139</v>
      </c>
      <c r="F5049" s="28" t="s">
        <v>96</v>
      </c>
      <c r="G5049" s="29">
        <v>3</v>
      </c>
      <c r="H5049" s="28">
        <v>0</v>
      </c>
      <c r="I5049" s="30">
        <f>ROUND(G5049*H5049,P4)</f>
        <v>0</v>
      </c>
      <c r="L5049" s="31">
        <v>0</v>
      </c>
      <c r="M5049" s="24">
        <f>ROUND(G5049*L5049,P4)</f>
        <v>0</v>
      </c>
      <c r="N5049" s="25" t="s">
        <v>2671</v>
      </c>
      <c r="O5049" s="32">
        <f>M5049*AA5049</f>
        <v>0</v>
      </c>
      <c r="P5049" s="1">
        <v>3</v>
      </c>
      <c r="AA5049" s="1">
        <f>IF(P5049=1,$O$3,IF(P5049=2,$O$4,$O$5))</f>
        <v>0</v>
      </c>
    </row>
    <row r="5050">
      <c r="A5050" s="1" t="s">
        <v>75</v>
      </c>
      <c r="E5050" s="27" t="s">
        <v>3139</v>
      </c>
    </row>
    <row r="5051" ht="25.5">
      <c r="A5051" s="1" t="s">
        <v>76</v>
      </c>
      <c r="E5051" s="33" t="s">
        <v>3140</v>
      </c>
    </row>
    <row r="5052">
      <c r="A5052" s="1" t="s">
        <v>78</v>
      </c>
      <c r="E5052" s="27" t="s">
        <v>71</v>
      </c>
    </row>
    <row r="5053">
      <c r="A5053" s="1" t="s">
        <v>69</v>
      </c>
      <c r="B5053" s="1">
        <v>80</v>
      </c>
      <c r="C5053" s="26" t="s">
        <v>3141</v>
      </c>
      <c r="D5053" t="s">
        <v>71</v>
      </c>
      <c r="E5053" s="27" t="s">
        <v>3142</v>
      </c>
      <c r="F5053" s="28" t="s">
        <v>96</v>
      </c>
      <c r="G5053" s="29">
        <v>1</v>
      </c>
      <c r="H5053" s="28">
        <v>0</v>
      </c>
      <c r="I5053" s="30">
        <f>ROUND(G5053*H5053,P4)</f>
        <v>0</v>
      </c>
      <c r="L5053" s="31">
        <v>0</v>
      </c>
      <c r="M5053" s="24">
        <f>ROUND(G5053*L5053,P4)</f>
        <v>0</v>
      </c>
      <c r="N5053" s="25" t="s">
        <v>2671</v>
      </c>
      <c r="O5053" s="32">
        <f>M5053*AA5053</f>
        <v>0</v>
      </c>
      <c r="P5053" s="1">
        <v>3</v>
      </c>
      <c r="AA5053" s="1">
        <f>IF(P5053=1,$O$3,IF(P5053=2,$O$4,$O$5))</f>
        <v>0</v>
      </c>
    </row>
    <row r="5054">
      <c r="A5054" s="1" t="s">
        <v>75</v>
      </c>
      <c r="E5054" s="27" t="s">
        <v>3142</v>
      </c>
    </row>
    <row r="5055" ht="25.5">
      <c r="A5055" s="1" t="s">
        <v>76</v>
      </c>
      <c r="E5055" s="33" t="s">
        <v>3143</v>
      </c>
    </row>
    <row r="5056">
      <c r="A5056" s="1" t="s">
        <v>78</v>
      </c>
      <c r="E5056" s="27" t="s">
        <v>71</v>
      </c>
    </row>
    <row r="5057">
      <c r="A5057" s="1" t="s">
        <v>69</v>
      </c>
      <c r="B5057" s="1">
        <v>81</v>
      </c>
      <c r="C5057" s="26" t="s">
        <v>3144</v>
      </c>
      <c r="D5057" t="s">
        <v>71</v>
      </c>
      <c r="E5057" s="27" t="s">
        <v>3145</v>
      </c>
      <c r="F5057" s="28" t="s">
        <v>96</v>
      </c>
      <c r="G5057" s="29">
        <v>1</v>
      </c>
      <c r="H5057" s="28">
        <v>0</v>
      </c>
      <c r="I5057" s="30">
        <f>ROUND(G5057*H5057,P4)</f>
        <v>0</v>
      </c>
      <c r="L5057" s="31">
        <v>0</v>
      </c>
      <c r="M5057" s="24">
        <f>ROUND(G5057*L5057,P4)</f>
        <v>0</v>
      </c>
      <c r="N5057" s="25" t="s">
        <v>2671</v>
      </c>
      <c r="O5057" s="32">
        <f>M5057*AA5057</f>
        <v>0</v>
      </c>
      <c r="P5057" s="1">
        <v>3</v>
      </c>
      <c r="AA5057" s="1">
        <f>IF(P5057=1,$O$3,IF(P5057=2,$O$4,$O$5))</f>
        <v>0</v>
      </c>
    </row>
    <row r="5058">
      <c r="A5058" s="1" t="s">
        <v>75</v>
      </c>
      <c r="E5058" s="27" t="s">
        <v>3145</v>
      </c>
    </row>
    <row r="5059" ht="25.5">
      <c r="A5059" s="1" t="s">
        <v>76</v>
      </c>
      <c r="E5059" s="33" t="s">
        <v>3143</v>
      </c>
    </row>
    <row r="5060">
      <c r="A5060" s="1" t="s">
        <v>78</v>
      </c>
      <c r="E5060" s="27" t="s">
        <v>71</v>
      </c>
    </row>
    <row r="5061">
      <c r="A5061" s="1" t="s">
        <v>69</v>
      </c>
      <c r="B5061" s="1">
        <v>82</v>
      </c>
      <c r="C5061" s="26" t="s">
        <v>3146</v>
      </c>
      <c r="D5061" t="s">
        <v>71</v>
      </c>
      <c r="E5061" s="27" t="s">
        <v>3147</v>
      </c>
      <c r="F5061" s="28" t="s">
        <v>96</v>
      </c>
      <c r="G5061" s="29">
        <v>1</v>
      </c>
      <c r="H5061" s="28">
        <v>0</v>
      </c>
      <c r="I5061" s="30">
        <f>ROUND(G5061*H5061,P4)</f>
        <v>0</v>
      </c>
      <c r="L5061" s="31">
        <v>0</v>
      </c>
      <c r="M5061" s="24">
        <f>ROUND(G5061*L5061,P4)</f>
        <v>0</v>
      </c>
      <c r="N5061" s="25" t="s">
        <v>2671</v>
      </c>
      <c r="O5061" s="32">
        <f>M5061*AA5061</f>
        <v>0</v>
      </c>
      <c r="P5061" s="1">
        <v>3</v>
      </c>
      <c r="AA5061" s="1">
        <f>IF(P5061=1,$O$3,IF(P5061=2,$O$4,$O$5))</f>
        <v>0</v>
      </c>
    </row>
    <row r="5062">
      <c r="A5062" s="1" t="s">
        <v>75</v>
      </c>
      <c r="E5062" s="27" t="s">
        <v>3147</v>
      </c>
    </row>
    <row r="5063" ht="25.5">
      <c r="A5063" s="1" t="s">
        <v>76</v>
      </c>
      <c r="E5063" s="33" t="s">
        <v>3143</v>
      </c>
    </row>
    <row r="5064">
      <c r="A5064" s="1" t="s">
        <v>78</v>
      </c>
      <c r="E5064" s="27" t="s">
        <v>71</v>
      </c>
    </row>
    <row r="5065">
      <c r="A5065" s="1" t="s">
        <v>69</v>
      </c>
      <c r="B5065" s="1">
        <v>83</v>
      </c>
      <c r="C5065" s="26" t="s">
        <v>3148</v>
      </c>
      <c r="D5065" t="s">
        <v>71</v>
      </c>
      <c r="E5065" s="27" t="s">
        <v>3149</v>
      </c>
      <c r="F5065" s="28" t="s">
        <v>96</v>
      </c>
      <c r="G5065" s="29">
        <v>1</v>
      </c>
      <c r="H5065" s="28">
        <v>0</v>
      </c>
      <c r="I5065" s="30">
        <f>ROUND(G5065*H5065,P4)</f>
        <v>0</v>
      </c>
      <c r="L5065" s="31">
        <v>0</v>
      </c>
      <c r="M5065" s="24">
        <f>ROUND(G5065*L5065,P4)</f>
        <v>0</v>
      </c>
      <c r="N5065" s="25" t="s">
        <v>2671</v>
      </c>
      <c r="O5065" s="32">
        <f>M5065*AA5065</f>
        <v>0</v>
      </c>
      <c r="P5065" s="1">
        <v>3</v>
      </c>
      <c r="AA5065" s="1">
        <f>IF(P5065=1,$O$3,IF(P5065=2,$O$4,$O$5))</f>
        <v>0</v>
      </c>
    </row>
    <row r="5066">
      <c r="A5066" s="1" t="s">
        <v>75</v>
      </c>
      <c r="E5066" s="27" t="s">
        <v>3149</v>
      </c>
    </row>
    <row r="5067" ht="25.5">
      <c r="A5067" s="1" t="s">
        <v>76</v>
      </c>
      <c r="E5067" s="33" t="s">
        <v>3143</v>
      </c>
    </row>
    <row r="5068">
      <c r="A5068" s="1" t="s">
        <v>78</v>
      </c>
      <c r="E5068" s="27" t="s">
        <v>71</v>
      </c>
    </row>
    <row r="5069">
      <c r="A5069" s="1" t="s">
        <v>69</v>
      </c>
      <c r="B5069" s="1">
        <v>84</v>
      </c>
      <c r="C5069" s="26" t="s">
        <v>3150</v>
      </c>
      <c r="D5069" t="s">
        <v>71</v>
      </c>
      <c r="E5069" s="27" t="s">
        <v>3151</v>
      </c>
      <c r="F5069" s="28" t="s">
        <v>96</v>
      </c>
      <c r="G5069" s="29">
        <v>3</v>
      </c>
      <c r="H5069" s="28">
        <v>0</v>
      </c>
      <c r="I5069" s="30">
        <f>ROUND(G5069*H5069,P4)</f>
        <v>0</v>
      </c>
      <c r="L5069" s="31">
        <v>0</v>
      </c>
      <c r="M5069" s="24">
        <f>ROUND(G5069*L5069,P4)</f>
        <v>0</v>
      </c>
      <c r="N5069" s="25" t="s">
        <v>2671</v>
      </c>
      <c r="O5069" s="32">
        <f>M5069*AA5069</f>
        <v>0</v>
      </c>
      <c r="P5069" s="1">
        <v>3</v>
      </c>
      <c r="AA5069" s="1">
        <f>IF(P5069=1,$O$3,IF(P5069=2,$O$4,$O$5))</f>
        <v>0</v>
      </c>
    </row>
    <row r="5070">
      <c r="A5070" s="1" t="s">
        <v>75</v>
      </c>
      <c r="E5070" s="27" t="s">
        <v>3151</v>
      </c>
    </row>
    <row r="5071" ht="25.5">
      <c r="A5071" s="1" t="s">
        <v>76</v>
      </c>
      <c r="E5071" s="33" t="s">
        <v>3140</v>
      </c>
    </row>
    <row r="5072">
      <c r="A5072" s="1" t="s">
        <v>78</v>
      </c>
      <c r="E5072" s="27" t="s">
        <v>71</v>
      </c>
    </row>
    <row r="5073">
      <c r="A5073" s="1" t="s">
        <v>69</v>
      </c>
      <c r="B5073" s="1">
        <v>85</v>
      </c>
      <c r="C5073" s="26" t="s">
        <v>3152</v>
      </c>
      <c r="D5073" t="s">
        <v>71</v>
      </c>
      <c r="E5073" s="27" t="s">
        <v>3153</v>
      </c>
      <c r="F5073" s="28" t="s">
        <v>96</v>
      </c>
      <c r="G5073" s="29">
        <v>2</v>
      </c>
      <c r="H5073" s="28">
        <v>0</v>
      </c>
      <c r="I5073" s="30">
        <f>ROUND(G5073*H5073,P4)</f>
        <v>0</v>
      </c>
      <c r="L5073" s="31">
        <v>0</v>
      </c>
      <c r="M5073" s="24">
        <f>ROUND(G5073*L5073,P4)</f>
        <v>0</v>
      </c>
      <c r="N5073" s="25" t="s">
        <v>2671</v>
      </c>
      <c r="O5073" s="32">
        <f>M5073*AA5073</f>
        <v>0</v>
      </c>
      <c r="P5073" s="1">
        <v>3</v>
      </c>
      <c r="AA5073" s="1">
        <f>IF(P5073=1,$O$3,IF(P5073=2,$O$4,$O$5))</f>
        <v>0</v>
      </c>
    </row>
    <row r="5074">
      <c r="A5074" s="1" t="s">
        <v>75</v>
      </c>
      <c r="E5074" s="27" t="s">
        <v>3153</v>
      </c>
    </row>
    <row r="5075" ht="25.5">
      <c r="A5075" s="1" t="s">
        <v>76</v>
      </c>
      <c r="E5075" s="33" t="s">
        <v>3061</v>
      </c>
    </row>
    <row r="5076">
      <c r="A5076" s="1" t="s">
        <v>78</v>
      </c>
      <c r="E5076" s="27" t="s">
        <v>71</v>
      </c>
    </row>
    <row r="5077">
      <c r="A5077" s="1" t="s">
        <v>69</v>
      </c>
      <c r="B5077" s="1">
        <v>86</v>
      </c>
      <c r="C5077" s="26" t="s">
        <v>3154</v>
      </c>
      <c r="D5077" t="s">
        <v>71</v>
      </c>
      <c r="E5077" s="27" t="s">
        <v>3155</v>
      </c>
      <c r="F5077" s="28" t="s">
        <v>96</v>
      </c>
      <c r="G5077" s="29">
        <v>6</v>
      </c>
      <c r="H5077" s="28">
        <v>0</v>
      </c>
      <c r="I5077" s="30">
        <f>ROUND(G5077*H5077,P4)</f>
        <v>0</v>
      </c>
      <c r="L5077" s="31">
        <v>0</v>
      </c>
      <c r="M5077" s="24">
        <f>ROUND(G5077*L5077,P4)</f>
        <v>0</v>
      </c>
      <c r="N5077" s="25" t="s">
        <v>2671</v>
      </c>
      <c r="O5077" s="32">
        <f>M5077*AA5077</f>
        <v>0</v>
      </c>
      <c r="P5077" s="1">
        <v>3</v>
      </c>
      <c r="AA5077" s="1">
        <f>IF(P5077=1,$O$3,IF(P5077=2,$O$4,$O$5))</f>
        <v>0</v>
      </c>
    </row>
    <row r="5078">
      <c r="A5078" s="1" t="s">
        <v>75</v>
      </c>
      <c r="E5078" s="27" t="s">
        <v>3155</v>
      </c>
    </row>
    <row r="5079">
      <c r="A5079" s="1" t="s">
        <v>76</v>
      </c>
    </row>
    <row r="5080">
      <c r="A5080" s="1" t="s">
        <v>78</v>
      </c>
      <c r="E5080" s="27" t="s">
        <v>71</v>
      </c>
    </row>
    <row r="5081">
      <c r="A5081" s="1" t="s">
        <v>69</v>
      </c>
      <c r="B5081" s="1">
        <v>87</v>
      </c>
      <c r="C5081" s="26" t="s">
        <v>3156</v>
      </c>
      <c r="D5081" t="s">
        <v>71</v>
      </c>
      <c r="E5081" s="27" t="s">
        <v>3157</v>
      </c>
      <c r="F5081" s="28" t="s">
        <v>96</v>
      </c>
      <c r="G5081" s="29">
        <v>4</v>
      </c>
      <c r="H5081" s="28">
        <v>0</v>
      </c>
      <c r="I5081" s="30">
        <f>ROUND(G5081*H5081,P4)</f>
        <v>0</v>
      </c>
      <c r="L5081" s="31">
        <v>0</v>
      </c>
      <c r="M5081" s="24">
        <f>ROUND(G5081*L5081,P4)</f>
        <v>0</v>
      </c>
      <c r="N5081" s="25" t="s">
        <v>2671</v>
      </c>
      <c r="O5081" s="32">
        <f>M5081*AA5081</f>
        <v>0</v>
      </c>
      <c r="P5081" s="1">
        <v>3</v>
      </c>
      <c r="AA5081" s="1">
        <f>IF(P5081=1,$O$3,IF(P5081=2,$O$4,$O$5))</f>
        <v>0</v>
      </c>
    </row>
    <row r="5082">
      <c r="A5082" s="1" t="s">
        <v>75</v>
      </c>
      <c r="E5082" s="27" t="s">
        <v>3157</v>
      </c>
    </row>
    <row r="5083">
      <c r="A5083" s="1" t="s">
        <v>76</v>
      </c>
    </row>
    <row r="5084">
      <c r="A5084" s="1" t="s">
        <v>78</v>
      </c>
      <c r="E5084" s="27" t="s">
        <v>71</v>
      </c>
    </row>
    <row r="5085">
      <c r="A5085" s="1" t="s">
        <v>69</v>
      </c>
      <c r="B5085" s="1">
        <v>88</v>
      </c>
      <c r="C5085" s="26" t="s">
        <v>3158</v>
      </c>
      <c r="D5085" t="s">
        <v>71</v>
      </c>
      <c r="E5085" s="27" t="s">
        <v>3159</v>
      </c>
      <c r="F5085" s="28" t="s">
        <v>96</v>
      </c>
      <c r="G5085" s="29">
        <v>2</v>
      </c>
      <c r="H5085" s="28">
        <v>0</v>
      </c>
      <c r="I5085" s="30">
        <f>ROUND(G5085*H5085,P4)</f>
        <v>0</v>
      </c>
      <c r="L5085" s="31">
        <v>0</v>
      </c>
      <c r="M5085" s="24">
        <f>ROUND(G5085*L5085,P4)</f>
        <v>0</v>
      </c>
      <c r="N5085" s="25" t="s">
        <v>2671</v>
      </c>
      <c r="O5085" s="32">
        <f>M5085*AA5085</f>
        <v>0</v>
      </c>
      <c r="P5085" s="1">
        <v>3</v>
      </c>
      <c r="AA5085" s="1">
        <f>IF(P5085=1,$O$3,IF(P5085=2,$O$4,$O$5))</f>
        <v>0</v>
      </c>
    </row>
    <row r="5086">
      <c r="A5086" s="1" t="s">
        <v>75</v>
      </c>
      <c r="E5086" s="27" t="s">
        <v>3159</v>
      </c>
    </row>
    <row r="5087">
      <c r="A5087" s="1" t="s">
        <v>76</v>
      </c>
    </row>
    <row r="5088">
      <c r="A5088" s="1" t="s">
        <v>78</v>
      </c>
      <c r="E5088" s="27" t="s">
        <v>71</v>
      </c>
    </row>
    <row r="5089">
      <c r="A5089" s="1" t="s">
        <v>69</v>
      </c>
      <c r="B5089" s="1">
        <v>89</v>
      </c>
      <c r="C5089" s="26" t="s">
        <v>3160</v>
      </c>
      <c r="D5089" t="s">
        <v>71</v>
      </c>
      <c r="E5089" s="27" t="s">
        <v>3161</v>
      </c>
      <c r="F5089" s="28" t="s">
        <v>73</v>
      </c>
      <c r="G5089" s="29">
        <v>6.9160000000000004</v>
      </c>
      <c r="H5089" s="28">
        <v>0</v>
      </c>
      <c r="I5089" s="30">
        <f>ROUND(G5089*H5089,P4)</f>
        <v>0</v>
      </c>
      <c r="L5089" s="31">
        <v>0</v>
      </c>
      <c r="M5089" s="24">
        <f>ROUND(G5089*L5089,P4)</f>
        <v>0</v>
      </c>
      <c r="N5089" s="25" t="s">
        <v>2671</v>
      </c>
      <c r="O5089" s="32">
        <f>M5089*AA5089</f>
        <v>0</v>
      </c>
      <c r="P5089" s="1">
        <v>3</v>
      </c>
      <c r="AA5089" s="1">
        <f>IF(P5089=1,$O$3,IF(P5089=2,$O$4,$O$5))</f>
        <v>0</v>
      </c>
    </row>
    <row r="5090">
      <c r="A5090" s="1" t="s">
        <v>75</v>
      </c>
      <c r="E5090" s="27" t="s">
        <v>3161</v>
      </c>
    </row>
    <row r="5091" ht="38.25">
      <c r="A5091" s="1" t="s">
        <v>76</v>
      </c>
      <c r="E5091" s="33" t="s">
        <v>3162</v>
      </c>
    </row>
    <row r="5092">
      <c r="A5092" s="1" t="s">
        <v>78</v>
      </c>
      <c r="E5092" s="27" t="s">
        <v>71</v>
      </c>
    </row>
    <row r="5093">
      <c r="A5093" s="1" t="s">
        <v>69</v>
      </c>
      <c r="B5093" s="1">
        <v>90</v>
      </c>
      <c r="C5093" s="26" t="s">
        <v>3163</v>
      </c>
      <c r="D5093" t="s">
        <v>71</v>
      </c>
      <c r="E5093" s="27" t="s">
        <v>3164</v>
      </c>
      <c r="F5093" s="28" t="s">
        <v>674</v>
      </c>
      <c r="G5093" s="29">
        <v>30.206</v>
      </c>
      <c r="H5093" s="28">
        <v>0</v>
      </c>
      <c r="I5093" s="30">
        <f>ROUND(G5093*H5093,P4)</f>
        <v>0</v>
      </c>
      <c r="L5093" s="31">
        <v>0</v>
      </c>
      <c r="M5093" s="24">
        <f>ROUND(G5093*L5093,P4)</f>
        <v>0</v>
      </c>
      <c r="N5093" s="25" t="s">
        <v>2671</v>
      </c>
      <c r="O5093" s="32">
        <f>M5093*AA5093</f>
        <v>0</v>
      </c>
      <c r="P5093" s="1">
        <v>3</v>
      </c>
      <c r="AA5093" s="1">
        <f>IF(P5093=1,$O$3,IF(P5093=2,$O$4,$O$5))</f>
        <v>0</v>
      </c>
    </row>
    <row r="5094">
      <c r="A5094" s="1" t="s">
        <v>75</v>
      </c>
      <c r="E5094" s="27" t="s">
        <v>3164</v>
      </c>
    </row>
    <row r="5095" ht="38.25">
      <c r="A5095" s="1" t="s">
        <v>76</v>
      </c>
      <c r="E5095" s="33" t="s">
        <v>3165</v>
      </c>
    </row>
    <row r="5096">
      <c r="A5096" s="1" t="s">
        <v>78</v>
      </c>
      <c r="E5096" s="27" t="s">
        <v>71</v>
      </c>
    </row>
    <row r="5097">
      <c r="A5097" s="1" t="s">
        <v>69</v>
      </c>
      <c r="B5097" s="1">
        <v>91</v>
      </c>
      <c r="C5097" s="26" t="s">
        <v>3166</v>
      </c>
      <c r="D5097" t="s">
        <v>71</v>
      </c>
      <c r="E5097" s="27" t="s">
        <v>3167</v>
      </c>
      <c r="F5097" s="28" t="s">
        <v>96</v>
      </c>
      <c r="G5097" s="29">
        <v>2</v>
      </c>
      <c r="H5097" s="28">
        <v>0</v>
      </c>
      <c r="I5097" s="30">
        <f>ROUND(G5097*H5097,P4)</f>
        <v>0</v>
      </c>
      <c r="L5097" s="31">
        <v>0</v>
      </c>
      <c r="M5097" s="24">
        <f>ROUND(G5097*L5097,P4)</f>
        <v>0</v>
      </c>
      <c r="N5097" s="25" t="s">
        <v>290</v>
      </c>
      <c r="O5097" s="32">
        <f>M5097*AA5097</f>
        <v>0</v>
      </c>
      <c r="P5097" s="1">
        <v>3</v>
      </c>
      <c r="AA5097" s="1">
        <f>IF(P5097=1,$O$3,IF(P5097=2,$O$4,$O$5))</f>
        <v>0</v>
      </c>
    </row>
    <row r="5098">
      <c r="A5098" s="1" t="s">
        <v>75</v>
      </c>
      <c r="E5098" s="27" t="s">
        <v>3167</v>
      </c>
    </row>
    <row r="5099" ht="25.5">
      <c r="A5099" s="1" t="s">
        <v>76</v>
      </c>
      <c r="E5099" s="33" t="s">
        <v>3061</v>
      </c>
    </row>
    <row r="5100">
      <c r="A5100" s="1" t="s">
        <v>78</v>
      </c>
      <c r="E5100" s="27" t="s">
        <v>71</v>
      </c>
    </row>
    <row r="5101">
      <c r="A5101" s="1" t="s">
        <v>66</v>
      </c>
      <c r="C5101" s="22" t="s">
        <v>3168</v>
      </c>
      <c r="E5101" s="23" t="s">
        <v>3169</v>
      </c>
      <c r="L5101" s="24">
        <f>SUMIFS(L5102:L5109,A5102:A5109,"P")</f>
        <v>0</v>
      </c>
      <c r="M5101" s="24">
        <f>SUMIFS(M5102:M5109,A5102:A5109,"P")</f>
        <v>0</v>
      </c>
      <c r="N5101" s="25"/>
    </row>
    <row r="5102">
      <c r="A5102" s="1" t="s">
        <v>69</v>
      </c>
      <c r="B5102" s="1">
        <v>92</v>
      </c>
      <c r="C5102" s="26" t="s">
        <v>3170</v>
      </c>
      <c r="D5102" t="s">
        <v>71</v>
      </c>
      <c r="E5102" s="27" t="s">
        <v>3171</v>
      </c>
      <c r="F5102" s="28" t="s">
        <v>85</v>
      </c>
      <c r="G5102" s="29">
        <v>43.5</v>
      </c>
      <c r="H5102" s="28">
        <v>0</v>
      </c>
      <c r="I5102" s="30">
        <f>ROUND(G5102*H5102,P4)</f>
        <v>0</v>
      </c>
      <c r="L5102" s="31">
        <v>0</v>
      </c>
      <c r="M5102" s="24">
        <f>ROUND(G5102*L5102,P4)</f>
        <v>0</v>
      </c>
      <c r="N5102" s="25" t="s">
        <v>2671</v>
      </c>
      <c r="O5102" s="32">
        <f>M5102*AA5102</f>
        <v>0</v>
      </c>
      <c r="P5102" s="1">
        <v>3</v>
      </c>
      <c r="AA5102" s="1">
        <f>IF(P5102=1,$O$3,IF(P5102=2,$O$4,$O$5))</f>
        <v>0</v>
      </c>
    </row>
    <row r="5103">
      <c r="A5103" s="1" t="s">
        <v>75</v>
      </c>
      <c r="E5103" s="27" t="s">
        <v>3171</v>
      </c>
    </row>
    <row r="5104" ht="25.5">
      <c r="A5104" s="1" t="s">
        <v>76</v>
      </c>
      <c r="E5104" s="33" t="s">
        <v>3172</v>
      </c>
    </row>
    <row r="5105">
      <c r="A5105" s="1" t="s">
        <v>78</v>
      </c>
      <c r="E5105" s="27" t="s">
        <v>71</v>
      </c>
    </row>
    <row r="5106">
      <c r="A5106" s="1" t="s">
        <v>69</v>
      </c>
      <c r="B5106" s="1">
        <v>93</v>
      </c>
      <c r="C5106" s="26" t="s">
        <v>3173</v>
      </c>
      <c r="D5106" t="s">
        <v>71</v>
      </c>
      <c r="E5106" s="27" t="s">
        <v>3174</v>
      </c>
      <c r="F5106" s="28" t="s">
        <v>85</v>
      </c>
      <c r="G5106" s="29">
        <v>55.899999999999999</v>
      </c>
      <c r="H5106" s="28">
        <v>0</v>
      </c>
      <c r="I5106" s="30">
        <f>ROUND(G5106*H5106,P4)</f>
        <v>0</v>
      </c>
      <c r="L5106" s="31">
        <v>0</v>
      </c>
      <c r="M5106" s="24">
        <f>ROUND(G5106*L5106,P4)</f>
        <v>0</v>
      </c>
      <c r="N5106" s="25" t="s">
        <v>2671</v>
      </c>
      <c r="O5106" s="32">
        <f>M5106*AA5106</f>
        <v>0</v>
      </c>
      <c r="P5106" s="1">
        <v>3</v>
      </c>
      <c r="AA5106" s="1">
        <f>IF(P5106=1,$O$3,IF(P5106=2,$O$4,$O$5))</f>
        <v>0</v>
      </c>
    </row>
    <row r="5107">
      <c r="A5107" s="1" t="s">
        <v>75</v>
      </c>
      <c r="E5107" s="27" t="s">
        <v>3174</v>
      </c>
    </row>
    <row r="5108" ht="25.5">
      <c r="A5108" s="1" t="s">
        <v>76</v>
      </c>
      <c r="E5108" s="33" t="s">
        <v>3175</v>
      </c>
    </row>
    <row r="5109">
      <c r="A5109" s="1" t="s">
        <v>78</v>
      </c>
      <c r="E5109" s="27" t="s">
        <v>71</v>
      </c>
    </row>
    <row r="5110">
      <c r="A5110" s="1" t="s">
        <v>66</v>
      </c>
      <c r="C5110" s="22" t="s">
        <v>3176</v>
      </c>
      <c r="E5110" s="23" t="s">
        <v>3177</v>
      </c>
      <c r="L5110" s="24">
        <f>SUMIFS(L5111:L5122,A5111:A5122,"P")</f>
        <v>0</v>
      </c>
      <c r="M5110" s="24">
        <f>SUMIFS(M5111:M5122,A5111:A5122,"P")</f>
        <v>0</v>
      </c>
      <c r="N5110" s="25"/>
    </row>
    <row r="5111">
      <c r="A5111" s="1" t="s">
        <v>69</v>
      </c>
      <c r="B5111" s="1">
        <v>94</v>
      </c>
      <c r="C5111" s="26" t="s">
        <v>3178</v>
      </c>
      <c r="D5111" t="s">
        <v>71</v>
      </c>
      <c r="E5111" s="27" t="s">
        <v>3179</v>
      </c>
      <c r="F5111" s="28" t="s">
        <v>85</v>
      </c>
      <c r="G5111" s="29">
        <v>39.060000000000002</v>
      </c>
      <c r="H5111" s="28">
        <v>0</v>
      </c>
      <c r="I5111" s="30">
        <f>ROUND(G5111*H5111,P4)</f>
        <v>0</v>
      </c>
      <c r="L5111" s="31">
        <v>0</v>
      </c>
      <c r="M5111" s="24">
        <f>ROUND(G5111*L5111,P4)</f>
        <v>0</v>
      </c>
      <c r="N5111" s="25" t="s">
        <v>2671</v>
      </c>
      <c r="O5111" s="32">
        <f>M5111*AA5111</f>
        <v>0</v>
      </c>
      <c r="P5111" s="1">
        <v>3</v>
      </c>
      <c r="AA5111" s="1">
        <f>IF(P5111=1,$O$3,IF(P5111=2,$O$4,$O$5))</f>
        <v>0</v>
      </c>
    </row>
    <row r="5112">
      <c r="A5112" s="1" t="s">
        <v>75</v>
      </c>
      <c r="E5112" s="27" t="s">
        <v>3179</v>
      </c>
    </row>
    <row r="5113" ht="38.25">
      <c r="A5113" s="1" t="s">
        <v>76</v>
      </c>
      <c r="E5113" s="33" t="s">
        <v>3180</v>
      </c>
    </row>
    <row r="5114">
      <c r="A5114" s="1" t="s">
        <v>78</v>
      </c>
      <c r="E5114" s="27" t="s">
        <v>71</v>
      </c>
    </row>
    <row r="5115">
      <c r="A5115" s="1" t="s">
        <v>69</v>
      </c>
      <c r="B5115" s="1">
        <v>95</v>
      </c>
      <c r="C5115" s="26" t="s">
        <v>3181</v>
      </c>
      <c r="D5115" t="s">
        <v>71</v>
      </c>
      <c r="E5115" s="27" t="s">
        <v>3182</v>
      </c>
      <c r="F5115" s="28" t="s">
        <v>73</v>
      </c>
      <c r="G5115" s="29">
        <v>0.037999999999999999</v>
      </c>
      <c r="H5115" s="28">
        <v>0</v>
      </c>
      <c r="I5115" s="30">
        <f>ROUND(G5115*H5115,P4)</f>
        <v>0</v>
      </c>
      <c r="L5115" s="31">
        <v>0</v>
      </c>
      <c r="M5115" s="24">
        <f>ROUND(G5115*L5115,P4)</f>
        <v>0</v>
      </c>
      <c r="N5115" s="25" t="s">
        <v>2671</v>
      </c>
      <c r="O5115" s="32">
        <f>M5115*AA5115</f>
        <v>0</v>
      </c>
      <c r="P5115" s="1">
        <v>3</v>
      </c>
      <c r="AA5115" s="1">
        <f>IF(P5115=1,$O$3,IF(P5115=2,$O$4,$O$5))</f>
        <v>0</v>
      </c>
    </row>
    <row r="5116">
      <c r="A5116" s="1" t="s">
        <v>75</v>
      </c>
      <c r="E5116" s="27" t="s">
        <v>3182</v>
      </c>
    </row>
    <row r="5117" ht="25.5">
      <c r="A5117" s="1" t="s">
        <v>76</v>
      </c>
      <c r="E5117" s="33" t="s">
        <v>3183</v>
      </c>
    </row>
    <row r="5118">
      <c r="A5118" s="1" t="s">
        <v>78</v>
      </c>
      <c r="E5118" s="27" t="s">
        <v>71</v>
      </c>
    </row>
    <row r="5119">
      <c r="A5119" s="1" t="s">
        <v>69</v>
      </c>
      <c r="B5119" s="1">
        <v>96</v>
      </c>
      <c r="C5119" s="26" t="s">
        <v>3184</v>
      </c>
      <c r="D5119" t="s">
        <v>71</v>
      </c>
      <c r="E5119" s="27" t="s">
        <v>3185</v>
      </c>
      <c r="F5119" s="28" t="s">
        <v>73</v>
      </c>
      <c r="G5119" s="29">
        <v>0.68200000000000005</v>
      </c>
      <c r="H5119" s="28">
        <v>0</v>
      </c>
      <c r="I5119" s="30">
        <f>ROUND(G5119*H5119,P4)</f>
        <v>0</v>
      </c>
      <c r="L5119" s="31">
        <v>0</v>
      </c>
      <c r="M5119" s="24">
        <f>ROUND(G5119*L5119,P4)</f>
        <v>0</v>
      </c>
      <c r="N5119" s="25" t="s">
        <v>2671</v>
      </c>
      <c r="O5119" s="32">
        <f>M5119*AA5119</f>
        <v>0</v>
      </c>
      <c r="P5119" s="1">
        <v>3</v>
      </c>
      <c r="AA5119" s="1">
        <f>IF(P5119=1,$O$3,IF(P5119=2,$O$4,$O$5))</f>
        <v>0</v>
      </c>
    </row>
    <row r="5120">
      <c r="A5120" s="1" t="s">
        <v>75</v>
      </c>
      <c r="E5120" s="27" t="s">
        <v>3185</v>
      </c>
    </row>
    <row r="5121" ht="25.5">
      <c r="A5121" s="1" t="s">
        <v>76</v>
      </c>
      <c r="E5121" s="33" t="s">
        <v>3186</v>
      </c>
    </row>
    <row r="5122">
      <c r="A5122" s="1" t="s">
        <v>78</v>
      </c>
      <c r="E5122" s="27" t="s">
        <v>71</v>
      </c>
    </row>
    <row r="5123">
      <c r="A5123" s="1" t="s">
        <v>66</v>
      </c>
      <c r="C5123" s="22" t="s">
        <v>2182</v>
      </c>
      <c r="E5123" s="23" t="s">
        <v>3187</v>
      </c>
      <c r="L5123" s="24">
        <f>SUMIFS(L5124:L5127,A5124:A5127,"P")</f>
        <v>0</v>
      </c>
      <c r="M5123" s="24">
        <f>SUMIFS(M5124:M5127,A5124:A5127,"P")</f>
        <v>0</v>
      </c>
      <c r="N5123" s="25"/>
    </row>
    <row r="5124">
      <c r="A5124" s="1" t="s">
        <v>69</v>
      </c>
      <c r="B5124" s="1">
        <v>97</v>
      </c>
      <c r="C5124" s="26" t="s">
        <v>3188</v>
      </c>
      <c r="D5124" t="s">
        <v>71</v>
      </c>
      <c r="E5124" s="27" t="s">
        <v>3189</v>
      </c>
      <c r="F5124" s="28" t="s">
        <v>96</v>
      </c>
      <c r="G5124" s="29">
        <v>16</v>
      </c>
      <c r="H5124" s="28">
        <v>0</v>
      </c>
      <c r="I5124" s="30">
        <f>ROUND(G5124*H5124,P4)</f>
        <v>0</v>
      </c>
      <c r="L5124" s="31">
        <v>0</v>
      </c>
      <c r="M5124" s="24">
        <f>ROUND(G5124*L5124,P4)</f>
        <v>0</v>
      </c>
      <c r="N5124" s="25" t="s">
        <v>2671</v>
      </c>
      <c r="O5124" s="32">
        <f>M5124*AA5124</f>
        <v>0</v>
      </c>
      <c r="P5124" s="1">
        <v>3</v>
      </c>
      <c r="AA5124" s="1">
        <f>IF(P5124=1,$O$3,IF(P5124=2,$O$4,$O$5))</f>
        <v>0</v>
      </c>
    </row>
    <row r="5125">
      <c r="A5125" s="1" t="s">
        <v>75</v>
      </c>
      <c r="E5125" s="27" t="s">
        <v>3189</v>
      </c>
    </row>
    <row r="5126" ht="25.5">
      <c r="A5126" s="1" t="s">
        <v>76</v>
      </c>
      <c r="E5126" s="33" t="s">
        <v>2717</v>
      </c>
    </row>
    <row r="5127">
      <c r="A5127" s="1" t="s">
        <v>78</v>
      </c>
      <c r="E5127" s="27" t="s">
        <v>71</v>
      </c>
    </row>
    <row r="5128">
      <c r="A5128" s="1" t="s">
        <v>66</v>
      </c>
      <c r="C5128" s="22" t="s">
        <v>886</v>
      </c>
      <c r="E5128" s="23" t="s">
        <v>887</v>
      </c>
      <c r="L5128" s="24">
        <f>SUMIFS(L5129:L5160,A5129:A5160,"P")</f>
        <v>0</v>
      </c>
      <c r="M5128" s="24">
        <f>SUMIFS(M5129:M5160,A5129:A5160,"P")</f>
        <v>0</v>
      </c>
      <c r="N5128" s="25"/>
    </row>
    <row r="5129">
      <c r="A5129" s="1" t="s">
        <v>69</v>
      </c>
      <c r="B5129" s="1">
        <v>98</v>
      </c>
      <c r="C5129" s="26" t="s">
        <v>3190</v>
      </c>
      <c r="D5129" t="s">
        <v>71</v>
      </c>
      <c r="E5129" s="27" t="s">
        <v>3191</v>
      </c>
      <c r="F5129" s="28" t="s">
        <v>96</v>
      </c>
      <c r="G5129" s="29">
        <v>10</v>
      </c>
      <c r="H5129" s="28">
        <v>0</v>
      </c>
      <c r="I5129" s="30">
        <f>ROUND(G5129*H5129,P4)</f>
        <v>0</v>
      </c>
      <c r="L5129" s="31">
        <v>0</v>
      </c>
      <c r="M5129" s="24">
        <f>ROUND(G5129*L5129,P4)</f>
        <v>0</v>
      </c>
      <c r="N5129" s="25" t="s">
        <v>2671</v>
      </c>
      <c r="O5129" s="32">
        <f>M5129*AA5129</f>
        <v>0</v>
      </c>
      <c r="P5129" s="1">
        <v>3</v>
      </c>
      <c r="AA5129" s="1">
        <f>IF(P5129=1,$O$3,IF(P5129=2,$O$4,$O$5))</f>
        <v>0</v>
      </c>
    </row>
    <row r="5130">
      <c r="A5130" s="1" t="s">
        <v>75</v>
      </c>
      <c r="E5130" s="27" t="s">
        <v>3191</v>
      </c>
    </row>
    <row r="5131" ht="25.5">
      <c r="A5131" s="1" t="s">
        <v>76</v>
      </c>
      <c r="E5131" s="33" t="s">
        <v>3192</v>
      </c>
    </row>
    <row r="5132">
      <c r="A5132" s="1" t="s">
        <v>78</v>
      </c>
      <c r="E5132" s="27" t="s">
        <v>71</v>
      </c>
    </row>
    <row r="5133">
      <c r="A5133" s="1" t="s">
        <v>69</v>
      </c>
      <c r="B5133" s="1">
        <v>99</v>
      </c>
      <c r="C5133" s="26" t="s">
        <v>3193</v>
      </c>
      <c r="D5133" t="s">
        <v>71</v>
      </c>
      <c r="E5133" s="27" t="s">
        <v>3194</v>
      </c>
      <c r="F5133" s="28" t="s">
        <v>96</v>
      </c>
      <c r="G5133" s="29">
        <v>7</v>
      </c>
      <c r="H5133" s="28">
        <v>0</v>
      </c>
      <c r="I5133" s="30">
        <f>ROUND(G5133*H5133,P4)</f>
        <v>0</v>
      </c>
      <c r="L5133" s="31">
        <v>0</v>
      </c>
      <c r="M5133" s="24">
        <f>ROUND(G5133*L5133,P4)</f>
        <v>0</v>
      </c>
      <c r="N5133" s="25" t="s">
        <v>2671</v>
      </c>
      <c r="O5133" s="32">
        <f>M5133*AA5133</f>
        <v>0</v>
      </c>
      <c r="P5133" s="1">
        <v>3</v>
      </c>
      <c r="AA5133" s="1">
        <f>IF(P5133=1,$O$3,IF(P5133=2,$O$4,$O$5))</f>
        <v>0</v>
      </c>
    </row>
    <row r="5134">
      <c r="A5134" s="1" t="s">
        <v>75</v>
      </c>
      <c r="E5134" s="27" t="s">
        <v>3194</v>
      </c>
    </row>
    <row r="5135" ht="25.5">
      <c r="A5135" s="1" t="s">
        <v>76</v>
      </c>
      <c r="E5135" s="33" t="s">
        <v>3195</v>
      </c>
    </row>
    <row r="5136">
      <c r="A5136" s="1" t="s">
        <v>78</v>
      </c>
      <c r="E5136" s="27" t="s">
        <v>71</v>
      </c>
    </row>
    <row r="5137">
      <c r="A5137" s="1" t="s">
        <v>69</v>
      </c>
      <c r="B5137" s="1">
        <v>100</v>
      </c>
      <c r="C5137" s="26" t="s">
        <v>3196</v>
      </c>
      <c r="D5137" t="s">
        <v>71</v>
      </c>
      <c r="E5137" s="27" t="s">
        <v>3197</v>
      </c>
      <c r="F5137" s="28" t="s">
        <v>73</v>
      </c>
      <c r="G5137" s="29">
        <v>6</v>
      </c>
      <c r="H5137" s="28">
        <v>0</v>
      </c>
      <c r="I5137" s="30">
        <f>ROUND(G5137*H5137,P4)</f>
        <v>0</v>
      </c>
      <c r="L5137" s="31">
        <v>0</v>
      </c>
      <c r="M5137" s="24">
        <f>ROUND(G5137*L5137,P4)</f>
        <v>0</v>
      </c>
      <c r="N5137" s="25" t="s">
        <v>2671</v>
      </c>
      <c r="O5137" s="32">
        <f>M5137*AA5137</f>
        <v>0</v>
      </c>
      <c r="P5137" s="1">
        <v>3</v>
      </c>
      <c r="AA5137" s="1">
        <f>IF(P5137=1,$O$3,IF(P5137=2,$O$4,$O$5))</f>
        <v>0</v>
      </c>
    </row>
    <row r="5138">
      <c r="A5138" s="1" t="s">
        <v>75</v>
      </c>
      <c r="E5138" s="27" t="s">
        <v>3197</v>
      </c>
    </row>
    <row r="5139" ht="25.5">
      <c r="A5139" s="1" t="s">
        <v>76</v>
      </c>
      <c r="E5139" s="33" t="s">
        <v>3198</v>
      </c>
    </row>
    <row r="5140">
      <c r="A5140" s="1" t="s">
        <v>78</v>
      </c>
      <c r="E5140" s="27" t="s">
        <v>71</v>
      </c>
    </row>
    <row r="5141">
      <c r="A5141" s="1" t="s">
        <v>69</v>
      </c>
      <c r="B5141" s="1">
        <v>101</v>
      </c>
      <c r="C5141" s="26" t="s">
        <v>3199</v>
      </c>
      <c r="D5141" t="s">
        <v>71</v>
      </c>
      <c r="E5141" s="27" t="s">
        <v>3200</v>
      </c>
      <c r="F5141" s="28" t="s">
        <v>85</v>
      </c>
      <c r="G5141" s="29">
        <v>0.90000000000000002</v>
      </c>
      <c r="H5141" s="28">
        <v>0</v>
      </c>
      <c r="I5141" s="30">
        <f>ROUND(G5141*H5141,P4)</f>
        <v>0</v>
      </c>
      <c r="L5141" s="31">
        <v>0</v>
      </c>
      <c r="M5141" s="24">
        <f>ROUND(G5141*L5141,P4)</f>
        <v>0</v>
      </c>
      <c r="N5141" s="25" t="s">
        <v>2671</v>
      </c>
      <c r="O5141" s="32">
        <f>M5141*AA5141</f>
        <v>0</v>
      </c>
      <c r="P5141" s="1">
        <v>3</v>
      </c>
      <c r="AA5141" s="1">
        <f>IF(P5141=1,$O$3,IF(P5141=2,$O$4,$O$5))</f>
        <v>0</v>
      </c>
    </row>
    <row r="5142">
      <c r="A5142" s="1" t="s">
        <v>75</v>
      </c>
      <c r="E5142" s="27" t="s">
        <v>3200</v>
      </c>
    </row>
    <row r="5143" ht="25.5">
      <c r="A5143" s="1" t="s">
        <v>76</v>
      </c>
      <c r="E5143" s="33" t="s">
        <v>3201</v>
      </c>
    </row>
    <row r="5144">
      <c r="A5144" s="1" t="s">
        <v>78</v>
      </c>
      <c r="E5144" s="27" t="s">
        <v>71</v>
      </c>
    </row>
    <row r="5145">
      <c r="A5145" s="1" t="s">
        <v>69</v>
      </c>
      <c r="B5145" s="1">
        <v>102</v>
      </c>
      <c r="C5145" s="26" t="s">
        <v>3202</v>
      </c>
      <c r="D5145" t="s">
        <v>71</v>
      </c>
      <c r="E5145" s="27" t="s">
        <v>3203</v>
      </c>
      <c r="F5145" s="28" t="s">
        <v>85</v>
      </c>
      <c r="G5145" s="29">
        <v>4.5999999999999996</v>
      </c>
      <c r="H5145" s="28">
        <v>0</v>
      </c>
      <c r="I5145" s="30">
        <f>ROUND(G5145*H5145,P4)</f>
        <v>0</v>
      </c>
      <c r="L5145" s="31">
        <v>0</v>
      </c>
      <c r="M5145" s="24">
        <f>ROUND(G5145*L5145,P4)</f>
        <v>0</v>
      </c>
      <c r="N5145" s="25" t="s">
        <v>2671</v>
      </c>
      <c r="O5145" s="32">
        <f>M5145*AA5145</f>
        <v>0</v>
      </c>
      <c r="P5145" s="1">
        <v>3</v>
      </c>
      <c r="AA5145" s="1">
        <f>IF(P5145=1,$O$3,IF(P5145=2,$O$4,$O$5))</f>
        <v>0</v>
      </c>
    </row>
    <row r="5146">
      <c r="A5146" s="1" t="s">
        <v>75</v>
      </c>
      <c r="E5146" s="27" t="s">
        <v>3203</v>
      </c>
    </row>
    <row r="5147" ht="25.5">
      <c r="A5147" s="1" t="s">
        <v>76</v>
      </c>
      <c r="E5147" s="33" t="s">
        <v>3204</v>
      </c>
    </row>
    <row r="5148">
      <c r="A5148" s="1" t="s">
        <v>78</v>
      </c>
      <c r="E5148" s="27" t="s">
        <v>71</v>
      </c>
    </row>
    <row r="5149">
      <c r="A5149" s="1" t="s">
        <v>69</v>
      </c>
      <c r="B5149" s="1">
        <v>103</v>
      </c>
      <c r="C5149" s="26" t="s">
        <v>3205</v>
      </c>
      <c r="D5149" t="s">
        <v>71</v>
      </c>
      <c r="E5149" s="27" t="s">
        <v>3206</v>
      </c>
      <c r="F5149" s="28" t="s">
        <v>85</v>
      </c>
      <c r="G5149" s="29">
        <v>16.399999999999999</v>
      </c>
      <c r="H5149" s="28">
        <v>0</v>
      </c>
      <c r="I5149" s="30">
        <f>ROUND(G5149*H5149,P4)</f>
        <v>0</v>
      </c>
      <c r="L5149" s="31">
        <v>0</v>
      </c>
      <c r="M5149" s="24">
        <f>ROUND(G5149*L5149,P4)</f>
        <v>0</v>
      </c>
      <c r="N5149" s="25" t="s">
        <v>2671</v>
      </c>
      <c r="O5149" s="32">
        <f>M5149*AA5149</f>
        <v>0</v>
      </c>
      <c r="P5149" s="1">
        <v>3</v>
      </c>
      <c r="AA5149" s="1">
        <f>IF(P5149=1,$O$3,IF(P5149=2,$O$4,$O$5))</f>
        <v>0</v>
      </c>
    </row>
    <row r="5150">
      <c r="A5150" s="1" t="s">
        <v>75</v>
      </c>
      <c r="E5150" s="27" t="s">
        <v>3206</v>
      </c>
    </row>
    <row r="5151" ht="25.5">
      <c r="A5151" s="1" t="s">
        <v>76</v>
      </c>
      <c r="E5151" s="33" t="s">
        <v>3207</v>
      </c>
    </row>
    <row r="5152">
      <c r="A5152" s="1" t="s">
        <v>78</v>
      </c>
      <c r="E5152" s="27" t="s">
        <v>71</v>
      </c>
    </row>
    <row r="5153">
      <c r="A5153" s="1" t="s">
        <v>69</v>
      </c>
      <c r="B5153" s="1">
        <v>104</v>
      </c>
      <c r="C5153" s="26" t="s">
        <v>3208</v>
      </c>
      <c r="D5153" t="s">
        <v>71</v>
      </c>
      <c r="E5153" s="27" t="s">
        <v>3209</v>
      </c>
      <c r="F5153" s="28" t="s">
        <v>96</v>
      </c>
      <c r="G5153" s="29">
        <v>2</v>
      </c>
      <c r="H5153" s="28">
        <v>0</v>
      </c>
      <c r="I5153" s="30">
        <f>ROUND(G5153*H5153,P4)</f>
        <v>0</v>
      </c>
      <c r="L5153" s="31">
        <v>0</v>
      </c>
      <c r="M5153" s="24">
        <f>ROUND(G5153*L5153,P4)</f>
        <v>0</v>
      </c>
      <c r="N5153" s="25" t="s">
        <v>2671</v>
      </c>
      <c r="O5153" s="32">
        <f>M5153*AA5153</f>
        <v>0</v>
      </c>
      <c r="P5153" s="1">
        <v>3</v>
      </c>
      <c r="AA5153" s="1">
        <f>IF(P5153=1,$O$3,IF(P5153=2,$O$4,$O$5))</f>
        <v>0</v>
      </c>
    </row>
    <row r="5154">
      <c r="A5154" s="1" t="s">
        <v>75</v>
      </c>
      <c r="E5154" s="27" t="s">
        <v>3209</v>
      </c>
    </row>
    <row r="5155">
      <c r="A5155" s="1" t="s">
        <v>76</v>
      </c>
    </row>
    <row r="5156">
      <c r="A5156" s="1" t="s">
        <v>78</v>
      </c>
      <c r="E5156" s="27" t="s">
        <v>71</v>
      </c>
    </row>
    <row r="5157">
      <c r="A5157" s="1" t="s">
        <v>69</v>
      </c>
      <c r="B5157" s="1">
        <v>105</v>
      </c>
      <c r="C5157" s="26" t="s">
        <v>3210</v>
      </c>
      <c r="D5157" t="s">
        <v>71</v>
      </c>
      <c r="E5157" s="27" t="s">
        <v>3211</v>
      </c>
      <c r="F5157" s="28" t="s">
        <v>85</v>
      </c>
      <c r="G5157" s="29">
        <v>14</v>
      </c>
      <c r="H5157" s="28">
        <v>0</v>
      </c>
      <c r="I5157" s="30">
        <f>ROUND(G5157*H5157,P4)</f>
        <v>0</v>
      </c>
      <c r="L5157" s="31">
        <v>0</v>
      </c>
      <c r="M5157" s="24">
        <f>ROUND(G5157*L5157,P4)</f>
        <v>0</v>
      </c>
      <c r="N5157" s="25" t="s">
        <v>2671</v>
      </c>
      <c r="O5157" s="32">
        <f>M5157*AA5157</f>
        <v>0</v>
      </c>
      <c r="P5157" s="1">
        <v>3</v>
      </c>
      <c r="AA5157" s="1">
        <f>IF(P5157=1,$O$3,IF(P5157=2,$O$4,$O$5))</f>
        <v>0</v>
      </c>
    </row>
    <row r="5158">
      <c r="A5158" s="1" t="s">
        <v>75</v>
      </c>
      <c r="E5158" s="27" t="s">
        <v>3211</v>
      </c>
    </row>
    <row r="5159" ht="25.5">
      <c r="A5159" s="1" t="s">
        <v>76</v>
      </c>
      <c r="E5159" s="33" t="s">
        <v>3212</v>
      </c>
    </row>
    <row r="5160">
      <c r="A5160" s="1" t="s">
        <v>78</v>
      </c>
      <c r="E5160" s="27" t="s">
        <v>71</v>
      </c>
    </row>
    <row r="5161">
      <c r="A5161" s="1" t="s">
        <v>66</v>
      </c>
      <c r="C5161" s="22" t="s">
        <v>2858</v>
      </c>
      <c r="E5161" s="23" t="s">
        <v>2859</v>
      </c>
      <c r="L5161" s="24">
        <f>SUMIFS(L5162:L5165,A5162:A5165,"P")</f>
        <v>0</v>
      </c>
      <c r="M5161" s="24">
        <f>SUMIFS(M5162:M5165,A5162:A5165,"P")</f>
        <v>0</v>
      </c>
      <c r="N5161" s="25"/>
    </row>
    <row r="5162">
      <c r="A5162" s="1" t="s">
        <v>69</v>
      </c>
      <c r="B5162" s="1">
        <v>106</v>
      </c>
      <c r="C5162" s="26" t="s">
        <v>3213</v>
      </c>
      <c r="D5162" t="s">
        <v>71</v>
      </c>
      <c r="E5162" s="27" t="s">
        <v>3214</v>
      </c>
      <c r="F5162" s="28" t="s">
        <v>319</v>
      </c>
      <c r="G5162" s="29">
        <v>1480.0820000000001</v>
      </c>
      <c r="H5162" s="28">
        <v>0</v>
      </c>
      <c r="I5162" s="30">
        <f>ROUND(G5162*H5162,P4)</f>
        <v>0</v>
      </c>
      <c r="L5162" s="31">
        <v>0</v>
      </c>
      <c r="M5162" s="24">
        <f>ROUND(G5162*L5162,P4)</f>
        <v>0</v>
      </c>
      <c r="N5162" s="25" t="s">
        <v>2671</v>
      </c>
      <c r="O5162" s="32">
        <f>M5162*AA5162</f>
        <v>0</v>
      </c>
      <c r="P5162" s="1">
        <v>3</v>
      </c>
      <c r="AA5162" s="1">
        <f>IF(P5162=1,$O$3,IF(P5162=2,$O$4,$O$5))</f>
        <v>0</v>
      </c>
    </row>
    <row r="5163">
      <c r="A5163" s="1" t="s">
        <v>75</v>
      </c>
      <c r="E5163" s="27" t="s">
        <v>3214</v>
      </c>
    </row>
    <row r="5164">
      <c r="A5164" s="1" t="s">
        <v>76</v>
      </c>
    </row>
    <row r="5165">
      <c r="A5165" s="1" t="s">
        <v>78</v>
      </c>
      <c r="E5165" s="27" t="s">
        <v>71</v>
      </c>
    </row>
    <row r="5166">
      <c r="A5166" s="1" t="s">
        <v>66</v>
      </c>
      <c r="C5166" s="22" t="s">
        <v>2864</v>
      </c>
      <c r="E5166" s="23" t="s">
        <v>2865</v>
      </c>
      <c r="L5166" s="24">
        <f>SUMIFS(L5167:L5178,A5167:A5178,"P")</f>
        <v>0</v>
      </c>
      <c r="M5166" s="24">
        <f>SUMIFS(M5167:M5178,A5167:A5178,"P")</f>
        <v>0</v>
      </c>
      <c r="N5166" s="25"/>
    </row>
    <row r="5167" ht="38.25">
      <c r="A5167" s="1" t="s">
        <v>69</v>
      </c>
      <c r="B5167" s="1">
        <v>107</v>
      </c>
      <c r="C5167" s="26" t="s">
        <v>2204</v>
      </c>
      <c r="D5167" t="s">
        <v>2205</v>
      </c>
      <c r="E5167" s="27" t="s">
        <v>2206</v>
      </c>
      <c r="F5167" s="28" t="s">
        <v>319</v>
      </c>
      <c r="G5167" s="29">
        <v>24.879000000000001</v>
      </c>
      <c r="H5167" s="28">
        <v>0</v>
      </c>
      <c r="I5167" s="30">
        <f>ROUND(G5167*H5167,P4)</f>
        <v>0</v>
      </c>
      <c r="L5167" s="31">
        <v>0</v>
      </c>
      <c r="M5167" s="24">
        <f>ROUND(G5167*L5167,P4)</f>
        <v>0</v>
      </c>
      <c r="N5167" s="25" t="s">
        <v>2335</v>
      </c>
      <c r="O5167" s="32">
        <f>M5167*AA5167</f>
        <v>0</v>
      </c>
      <c r="P5167" s="1">
        <v>3</v>
      </c>
      <c r="AA5167" s="1">
        <f>IF(P5167=1,$O$3,IF(P5167=2,$O$4,$O$5))</f>
        <v>0</v>
      </c>
    </row>
    <row r="5168" ht="38.25">
      <c r="A5168" s="1" t="s">
        <v>75</v>
      </c>
      <c r="E5168" s="27" t="s">
        <v>3215</v>
      </c>
    </row>
    <row r="5169">
      <c r="A5169" s="1" t="s">
        <v>76</v>
      </c>
    </row>
    <row r="5170">
      <c r="A5170" s="1" t="s">
        <v>78</v>
      </c>
      <c r="E5170" s="27" t="s">
        <v>71</v>
      </c>
    </row>
    <row r="5171" ht="38.25">
      <c r="A5171" s="1" t="s">
        <v>69</v>
      </c>
      <c r="B5171" s="1">
        <v>108</v>
      </c>
      <c r="C5171" s="26" t="s">
        <v>1231</v>
      </c>
      <c r="D5171" t="s">
        <v>1232</v>
      </c>
      <c r="E5171" s="27" t="s">
        <v>1233</v>
      </c>
      <c r="F5171" s="28" t="s">
        <v>319</v>
      </c>
      <c r="G5171" s="29">
        <v>82.495000000000005</v>
      </c>
      <c r="H5171" s="28">
        <v>0</v>
      </c>
      <c r="I5171" s="30">
        <f>ROUND(G5171*H5171,P4)</f>
        <v>0</v>
      </c>
      <c r="L5171" s="31">
        <v>0</v>
      </c>
      <c r="M5171" s="24">
        <f>ROUND(G5171*L5171,P4)</f>
        <v>0</v>
      </c>
      <c r="N5171" s="25" t="s">
        <v>2335</v>
      </c>
      <c r="O5171" s="32">
        <f>M5171*AA5171</f>
        <v>0</v>
      </c>
      <c r="P5171" s="1">
        <v>3</v>
      </c>
      <c r="AA5171" s="1">
        <f>IF(P5171=1,$O$3,IF(P5171=2,$O$4,$O$5))</f>
        <v>0</v>
      </c>
    </row>
    <row r="5172" ht="38.25">
      <c r="A5172" s="1" t="s">
        <v>75</v>
      </c>
      <c r="E5172" s="27" t="s">
        <v>2346</v>
      </c>
    </row>
    <row r="5173">
      <c r="A5173" s="1" t="s">
        <v>76</v>
      </c>
    </row>
    <row r="5174">
      <c r="A5174" s="1" t="s">
        <v>78</v>
      </c>
      <c r="E5174" s="27" t="s">
        <v>71</v>
      </c>
    </row>
    <row r="5175" ht="38.25">
      <c r="A5175" s="1" t="s">
        <v>69</v>
      </c>
      <c r="B5175" s="1">
        <v>109</v>
      </c>
      <c r="C5175" s="26" t="s">
        <v>3216</v>
      </c>
      <c r="D5175" t="s">
        <v>3217</v>
      </c>
      <c r="E5175" s="27" t="s">
        <v>3218</v>
      </c>
      <c r="F5175" s="28" t="s">
        <v>319</v>
      </c>
      <c r="G5175" s="29">
        <v>61.880000000000003</v>
      </c>
      <c r="H5175" s="28">
        <v>0</v>
      </c>
      <c r="I5175" s="30">
        <f>ROUND(G5175*H5175,P4)</f>
        <v>0</v>
      </c>
      <c r="L5175" s="31">
        <v>0</v>
      </c>
      <c r="M5175" s="24">
        <f>ROUND(G5175*L5175,P4)</f>
        <v>0</v>
      </c>
      <c r="N5175" s="25" t="s">
        <v>2335</v>
      </c>
      <c r="O5175" s="32">
        <f>M5175*AA5175</f>
        <v>0</v>
      </c>
      <c r="P5175" s="1">
        <v>3</v>
      </c>
      <c r="AA5175" s="1">
        <f>IF(P5175=1,$O$3,IF(P5175=2,$O$4,$O$5))</f>
        <v>0</v>
      </c>
    </row>
    <row r="5176" ht="38.25">
      <c r="A5176" s="1" t="s">
        <v>75</v>
      </c>
      <c r="E5176" s="27" t="s">
        <v>3219</v>
      </c>
    </row>
    <row r="5177">
      <c r="A5177" s="1" t="s">
        <v>76</v>
      </c>
    </row>
    <row r="5178">
      <c r="A5178" s="1" t="s">
        <v>78</v>
      </c>
      <c r="E5178" s="27" t="s">
        <v>71</v>
      </c>
    </row>
    <row r="5179">
      <c r="A5179" s="1" t="s">
        <v>66</v>
      </c>
      <c r="C5179" s="22" t="s">
        <v>3220</v>
      </c>
      <c r="E5179" s="23" t="s">
        <v>3221</v>
      </c>
      <c r="L5179" s="24">
        <f>SUMIFS(L5180:L5211,A5180:A5211,"P")</f>
        <v>0</v>
      </c>
      <c r="M5179" s="24">
        <f>SUMIFS(M5180:M5211,A5180:A5211,"P")</f>
        <v>0</v>
      </c>
      <c r="N5179" s="25"/>
    </row>
    <row r="5180">
      <c r="A5180" s="1" t="s">
        <v>69</v>
      </c>
      <c r="B5180" s="1">
        <v>110</v>
      </c>
      <c r="C5180" s="26" t="s">
        <v>3222</v>
      </c>
      <c r="D5180" t="s">
        <v>71</v>
      </c>
      <c r="E5180" s="27" t="s">
        <v>3223</v>
      </c>
      <c r="F5180" s="28" t="s">
        <v>96</v>
      </c>
      <c r="G5180" s="29">
        <v>8</v>
      </c>
      <c r="H5180" s="28">
        <v>0</v>
      </c>
      <c r="I5180" s="30">
        <f>ROUND(G5180*H5180,P4)</f>
        <v>0</v>
      </c>
      <c r="L5180" s="31">
        <v>0</v>
      </c>
      <c r="M5180" s="24">
        <f>ROUND(G5180*L5180,P4)</f>
        <v>0</v>
      </c>
      <c r="N5180" s="25" t="s">
        <v>2671</v>
      </c>
      <c r="O5180" s="32">
        <f>M5180*AA5180</f>
        <v>0</v>
      </c>
      <c r="P5180" s="1">
        <v>3</v>
      </c>
      <c r="AA5180" s="1">
        <f>IF(P5180=1,$O$3,IF(P5180=2,$O$4,$O$5))</f>
        <v>0</v>
      </c>
    </row>
    <row r="5181">
      <c r="A5181" s="1" t="s">
        <v>75</v>
      </c>
      <c r="E5181" s="27" t="s">
        <v>3223</v>
      </c>
    </row>
    <row r="5182" ht="25.5">
      <c r="A5182" s="1" t="s">
        <v>76</v>
      </c>
      <c r="E5182" s="33" t="s">
        <v>3224</v>
      </c>
    </row>
    <row r="5183">
      <c r="A5183" s="1" t="s">
        <v>78</v>
      </c>
      <c r="E5183" s="27" t="s">
        <v>71</v>
      </c>
    </row>
    <row r="5184">
      <c r="A5184" s="1" t="s">
        <v>69</v>
      </c>
      <c r="B5184" s="1">
        <v>111</v>
      </c>
      <c r="C5184" s="26" t="s">
        <v>3225</v>
      </c>
      <c r="D5184" t="s">
        <v>71</v>
      </c>
      <c r="E5184" s="27" t="s">
        <v>3226</v>
      </c>
      <c r="F5184" s="28" t="s">
        <v>85</v>
      </c>
      <c r="G5184" s="29">
        <v>400</v>
      </c>
      <c r="H5184" s="28">
        <v>0</v>
      </c>
      <c r="I5184" s="30">
        <f>ROUND(G5184*H5184,P4)</f>
        <v>0</v>
      </c>
      <c r="L5184" s="31">
        <v>0</v>
      </c>
      <c r="M5184" s="24">
        <f>ROUND(G5184*L5184,P4)</f>
        <v>0</v>
      </c>
      <c r="N5184" s="25" t="s">
        <v>2671</v>
      </c>
      <c r="O5184" s="32">
        <f>M5184*AA5184</f>
        <v>0</v>
      </c>
      <c r="P5184" s="1">
        <v>3</v>
      </c>
      <c r="AA5184" s="1">
        <f>IF(P5184=1,$O$3,IF(P5184=2,$O$4,$O$5))</f>
        <v>0</v>
      </c>
    </row>
    <row r="5185">
      <c r="A5185" s="1" t="s">
        <v>75</v>
      </c>
      <c r="E5185" s="27" t="s">
        <v>3226</v>
      </c>
    </row>
    <row r="5186" ht="25.5">
      <c r="A5186" s="1" t="s">
        <v>76</v>
      </c>
      <c r="E5186" s="33" t="s">
        <v>3227</v>
      </c>
    </row>
    <row r="5187">
      <c r="A5187" s="1" t="s">
        <v>78</v>
      </c>
      <c r="E5187" s="27" t="s">
        <v>71</v>
      </c>
    </row>
    <row r="5188">
      <c r="A5188" s="1" t="s">
        <v>69</v>
      </c>
      <c r="B5188" s="1">
        <v>112</v>
      </c>
      <c r="C5188" s="26" t="s">
        <v>3228</v>
      </c>
      <c r="D5188" t="s">
        <v>71</v>
      </c>
      <c r="E5188" s="27" t="s">
        <v>3229</v>
      </c>
      <c r="F5188" s="28" t="s">
        <v>96</v>
      </c>
      <c r="G5188" s="29">
        <v>12</v>
      </c>
      <c r="H5188" s="28">
        <v>0</v>
      </c>
      <c r="I5188" s="30">
        <f>ROUND(G5188*H5188,P4)</f>
        <v>0</v>
      </c>
      <c r="L5188" s="31">
        <v>0</v>
      </c>
      <c r="M5188" s="24">
        <f>ROUND(G5188*L5188,P4)</f>
        <v>0</v>
      </c>
      <c r="N5188" s="25" t="s">
        <v>2671</v>
      </c>
      <c r="O5188" s="32">
        <f>M5188*AA5188</f>
        <v>0</v>
      </c>
      <c r="P5188" s="1">
        <v>3</v>
      </c>
      <c r="AA5188" s="1">
        <f>IF(P5188=1,$O$3,IF(P5188=2,$O$4,$O$5))</f>
        <v>0</v>
      </c>
    </row>
    <row r="5189">
      <c r="A5189" s="1" t="s">
        <v>75</v>
      </c>
      <c r="E5189" s="27" t="s">
        <v>3229</v>
      </c>
    </row>
    <row r="5190" ht="25.5">
      <c r="A5190" s="1" t="s">
        <v>76</v>
      </c>
      <c r="E5190" s="33" t="s">
        <v>3230</v>
      </c>
    </row>
    <row r="5191">
      <c r="A5191" s="1" t="s">
        <v>78</v>
      </c>
      <c r="E5191" s="27" t="s">
        <v>71</v>
      </c>
    </row>
    <row r="5192">
      <c r="A5192" s="1" t="s">
        <v>69</v>
      </c>
      <c r="B5192" s="1">
        <v>113</v>
      </c>
      <c r="C5192" s="26" t="s">
        <v>3231</v>
      </c>
      <c r="D5192" t="s">
        <v>71</v>
      </c>
      <c r="E5192" s="27" t="s">
        <v>3232</v>
      </c>
      <c r="F5192" s="28" t="s">
        <v>85</v>
      </c>
      <c r="G5192" s="29">
        <v>400</v>
      </c>
      <c r="H5192" s="28">
        <v>0</v>
      </c>
      <c r="I5192" s="30">
        <f>ROUND(G5192*H5192,P4)</f>
        <v>0</v>
      </c>
      <c r="L5192" s="31">
        <v>0</v>
      </c>
      <c r="M5192" s="24">
        <f>ROUND(G5192*L5192,P4)</f>
        <v>0</v>
      </c>
      <c r="N5192" s="25" t="s">
        <v>2671</v>
      </c>
      <c r="O5192" s="32">
        <f>M5192*AA5192</f>
        <v>0</v>
      </c>
      <c r="P5192" s="1">
        <v>3</v>
      </c>
      <c r="AA5192" s="1">
        <f>IF(P5192=1,$O$3,IF(P5192=2,$O$4,$O$5))</f>
        <v>0</v>
      </c>
    </row>
    <row r="5193">
      <c r="A5193" s="1" t="s">
        <v>75</v>
      </c>
      <c r="E5193" s="27" t="s">
        <v>3232</v>
      </c>
    </row>
    <row r="5194">
      <c r="A5194" s="1" t="s">
        <v>76</v>
      </c>
    </row>
    <row r="5195">
      <c r="A5195" s="1" t="s">
        <v>78</v>
      </c>
      <c r="E5195" s="27" t="s">
        <v>71</v>
      </c>
    </row>
    <row r="5196">
      <c r="A5196" s="1" t="s">
        <v>69</v>
      </c>
      <c r="B5196" s="1">
        <v>114</v>
      </c>
      <c r="C5196" s="26" t="s">
        <v>3233</v>
      </c>
      <c r="D5196" t="s">
        <v>71</v>
      </c>
      <c r="E5196" s="27" t="s">
        <v>3234</v>
      </c>
      <c r="F5196" s="28" t="s">
        <v>85</v>
      </c>
      <c r="G5196" s="29">
        <v>400</v>
      </c>
      <c r="H5196" s="28">
        <v>0</v>
      </c>
      <c r="I5196" s="30">
        <f>ROUND(G5196*H5196,P4)</f>
        <v>0</v>
      </c>
      <c r="L5196" s="31">
        <v>0</v>
      </c>
      <c r="M5196" s="24">
        <f>ROUND(G5196*L5196,P4)</f>
        <v>0</v>
      </c>
      <c r="N5196" s="25" t="s">
        <v>2671</v>
      </c>
      <c r="O5196" s="32">
        <f>M5196*AA5196</f>
        <v>0</v>
      </c>
      <c r="P5196" s="1">
        <v>3</v>
      </c>
      <c r="AA5196" s="1">
        <f>IF(P5196=1,$O$3,IF(P5196=2,$O$4,$O$5))</f>
        <v>0</v>
      </c>
    </row>
    <row r="5197">
      <c r="A5197" s="1" t="s">
        <v>75</v>
      </c>
      <c r="E5197" s="27" t="s">
        <v>3234</v>
      </c>
    </row>
    <row r="5198">
      <c r="A5198" s="1" t="s">
        <v>76</v>
      </c>
    </row>
    <row r="5199">
      <c r="A5199" s="1" t="s">
        <v>78</v>
      </c>
      <c r="E5199" s="27" t="s">
        <v>71</v>
      </c>
    </row>
    <row r="5200">
      <c r="A5200" s="1" t="s">
        <v>69</v>
      </c>
      <c r="B5200" s="1">
        <v>115</v>
      </c>
      <c r="C5200" s="26" t="s">
        <v>3235</v>
      </c>
      <c r="D5200" t="s">
        <v>71</v>
      </c>
      <c r="E5200" s="27" t="s">
        <v>3236</v>
      </c>
      <c r="F5200" s="28" t="s">
        <v>85</v>
      </c>
      <c r="G5200" s="29">
        <v>400</v>
      </c>
      <c r="H5200" s="28">
        <v>0</v>
      </c>
      <c r="I5200" s="30">
        <f>ROUND(G5200*H5200,P4)</f>
        <v>0</v>
      </c>
      <c r="L5200" s="31">
        <v>0</v>
      </c>
      <c r="M5200" s="24">
        <f>ROUND(G5200*L5200,P4)</f>
        <v>0</v>
      </c>
      <c r="N5200" s="25" t="s">
        <v>2671</v>
      </c>
      <c r="O5200" s="32">
        <f>M5200*AA5200</f>
        <v>0</v>
      </c>
      <c r="P5200" s="1">
        <v>3</v>
      </c>
      <c r="AA5200" s="1">
        <f>IF(P5200=1,$O$3,IF(P5200=2,$O$4,$O$5))</f>
        <v>0</v>
      </c>
    </row>
    <row r="5201">
      <c r="A5201" s="1" t="s">
        <v>75</v>
      </c>
      <c r="E5201" s="27" t="s">
        <v>3236</v>
      </c>
    </row>
    <row r="5202">
      <c r="A5202" s="1" t="s">
        <v>76</v>
      </c>
    </row>
    <row r="5203">
      <c r="A5203" s="1" t="s">
        <v>78</v>
      </c>
      <c r="E5203" s="27" t="s">
        <v>71</v>
      </c>
    </row>
    <row r="5204">
      <c r="A5204" s="1" t="s">
        <v>69</v>
      </c>
      <c r="B5204" s="1">
        <v>116</v>
      </c>
      <c r="C5204" s="26" t="s">
        <v>3237</v>
      </c>
      <c r="D5204" t="s">
        <v>71</v>
      </c>
      <c r="E5204" s="27" t="s">
        <v>3238</v>
      </c>
      <c r="F5204" s="28" t="s">
        <v>96</v>
      </c>
      <c r="G5204" s="29">
        <v>12</v>
      </c>
      <c r="H5204" s="28">
        <v>0</v>
      </c>
      <c r="I5204" s="30">
        <f>ROUND(G5204*H5204,P4)</f>
        <v>0</v>
      </c>
      <c r="L5204" s="31">
        <v>0</v>
      </c>
      <c r="M5204" s="24">
        <f>ROUND(G5204*L5204,P4)</f>
        <v>0</v>
      </c>
      <c r="N5204" s="25" t="s">
        <v>2671</v>
      </c>
      <c r="O5204" s="32">
        <f>M5204*AA5204</f>
        <v>0</v>
      </c>
      <c r="P5204" s="1">
        <v>3</v>
      </c>
      <c r="AA5204" s="1">
        <f>IF(P5204=1,$O$3,IF(P5204=2,$O$4,$O$5))</f>
        <v>0</v>
      </c>
    </row>
    <row r="5205">
      <c r="A5205" s="1" t="s">
        <v>75</v>
      </c>
      <c r="E5205" s="27" t="s">
        <v>3238</v>
      </c>
    </row>
    <row r="5206">
      <c r="A5206" s="1" t="s">
        <v>76</v>
      </c>
    </row>
    <row r="5207">
      <c r="A5207" s="1" t="s">
        <v>78</v>
      </c>
      <c r="E5207" s="27" t="s">
        <v>71</v>
      </c>
    </row>
    <row r="5208">
      <c r="A5208" s="1" t="s">
        <v>69</v>
      </c>
      <c r="B5208" s="1">
        <v>117</v>
      </c>
      <c r="C5208" s="26" t="s">
        <v>3239</v>
      </c>
      <c r="D5208" t="s">
        <v>71</v>
      </c>
      <c r="E5208" s="27" t="s">
        <v>3240</v>
      </c>
      <c r="F5208" s="28" t="s">
        <v>96</v>
      </c>
      <c r="G5208" s="29">
        <v>8</v>
      </c>
      <c r="H5208" s="28">
        <v>0</v>
      </c>
      <c r="I5208" s="30">
        <f>ROUND(G5208*H5208,P4)</f>
        <v>0</v>
      </c>
      <c r="L5208" s="31">
        <v>0</v>
      </c>
      <c r="M5208" s="24">
        <f>ROUND(G5208*L5208,P4)</f>
        <v>0</v>
      </c>
      <c r="N5208" s="25" t="s">
        <v>2671</v>
      </c>
      <c r="O5208" s="32">
        <f>M5208*AA5208</f>
        <v>0</v>
      </c>
      <c r="P5208" s="1">
        <v>3</v>
      </c>
      <c r="AA5208" s="1">
        <f>IF(P5208=1,$O$3,IF(P5208=2,$O$4,$O$5))</f>
        <v>0</v>
      </c>
    </row>
    <row r="5209">
      <c r="A5209" s="1" t="s">
        <v>75</v>
      </c>
      <c r="E5209" s="27" t="s">
        <v>3240</v>
      </c>
    </row>
    <row r="5210">
      <c r="A5210" s="1" t="s">
        <v>76</v>
      </c>
    </row>
    <row r="5211">
      <c r="A5211" s="1" t="s">
        <v>78</v>
      </c>
      <c r="E5211" s="27" t="s">
        <v>71</v>
      </c>
    </row>
    <row r="5212">
      <c r="A5212" s="1" t="s">
        <v>66</v>
      </c>
      <c r="C5212" s="22" t="s">
        <v>3241</v>
      </c>
      <c r="E5212" s="23" t="s">
        <v>3242</v>
      </c>
      <c r="L5212" s="24">
        <f>SUMIFS(L5213:L5216,A5213:A5216,"P")</f>
        <v>0</v>
      </c>
      <c r="M5212" s="24">
        <f>SUMIFS(M5213:M5216,A5213:A5216,"P")</f>
        <v>0</v>
      </c>
      <c r="N5212" s="25"/>
    </row>
    <row r="5213">
      <c r="A5213" s="1" t="s">
        <v>69</v>
      </c>
      <c r="B5213" s="1">
        <v>118</v>
      </c>
      <c r="C5213" s="26" t="s">
        <v>3243</v>
      </c>
      <c r="D5213" t="s">
        <v>71</v>
      </c>
      <c r="E5213" s="27" t="s">
        <v>3244</v>
      </c>
      <c r="F5213" s="28" t="s">
        <v>85</v>
      </c>
      <c r="G5213" s="29">
        <v>500</v>
      </c>
      <c r="H5213" s="28">
        <v>0</v>
      </c>
      <c r="I5213" s="30">
        <f>ROUND(G5213*H5213,P4)</f>
        <v>0</v>
      </c>
      <c r="L5213" s="31">
        <v>0</v>
      </c>
      <c r="M5213" s="24">
        <f>ROUND(G5213*L5213,P4)</f>
        <v>0</v>
      </c>
      <c r="N5213" s="25" t="s">
        <v>2671</v>
      </c>
      <c r="O5213" s="32">
        <f>M5213*AA5213</f>
        <v>0</v>
      </c>
      <c r="P5213" s="1">
        <v>3</v>
      </c>
      <c r="AA5213" s="1">
        <f>IF(P5213=1,$O$3,IF(P5213=2,$O$4,$O$5))</f>
        <v>0</v>
      </c>
    </row>
    <row r="5214">
      <c r="A5214" s="1" t="s">
        <v>75</v>
      </c>
      <c r="E5214" s="27" t="s">
        <v>3244</v>
      </c>
    </row>
    <row r="5215" ht="25.5">
      <c r="A5215" s="1" t="s">
        <v>76</v>
      </c>
      <c r="E5215" s="33" t="s">
        <v>3245</v>
      </c>
    </row>
    <row r="5216">
      <c r="A5216" s="1" t="s">
        <v>78</v>
      </c>
      <c r="E5216" s="27" t="s">
        <v>71</v>
      </c>
    </row>
    <row r="5217">
      <c r="A5217" s="1" t="s">
        <v>1645</v>
      </c>
      <c r="C5217" s="22" t="s">
        <v>3246</v>
      </c>
      <c r="E5217" s="23" t="s">
        <v>2868</v>
      </c>
      <c r="L5217" s="24">
        <f>L5218+L5247+L5264+L5273</f>
        <v>0</v>
      </c>
      <c r="M5217" s="24">
        <f>M5218+M5247+M5264+M5273</f>
        <v>0</v>
      </c>
      <c r="N5217" s="25"/>
    </row>
    <row r="5218">
      <c r="A5218" s="1" t="s">
        <v>66</v>
      </c>
      <c r="C5218" s="22" t="s">
        <v>2869</v>
      </c>
      <c r="E5218" s="23" t="s">
        <v>2870</v>
      </c>
      <c r="L5218" s="24">
        <f>SUMIFS(L5219:L5246,A5219:A5246,"P")</f>
        <v>0</v>
      </c>
      <c r="M5218" s="24">
        <f>SUMIFS(M5219:M5246,A5219:A5246,"P")</f>
        <v>0</v>
      </c>
      <c r="N5218" s="25"/>
    </row>
    <row r="5219">
      <c r="A5219" s="1" t="s">
        <v>69</v>
      </c>
      <c r="B5219" s="1">
        <v>1</v>
      </c>
      <c r="C5219" s="26" t="s">
        <v>2871</v>
      </c>
      <c r="D5219" t="s">
        <v>71</v>
      </c>
      <c r="E5219" s="27" t="s">
        <v>3247</v>
      </c>
      <c r="F5219" s="28" t="s">
        <v>1295</v>
      </c>
      <c r="G5219" s="29">
        <v>48</v>
      </c>
      <c r="H5219" s="28">
        <v>0</v>
      </c>
      <c r="I5219" s="30">
        <f>ROUND(G5219*H5219,P4)</f>
        <v>0</v>
      </c>
      <c r="L5219" s="31">
        <v>0</v>
      </c>
      <c r="M5219" s="24">
        <f>ROUND(G5219*L5219,P4)</f>
        <v>0</v>
      </c>
      <c r="N5219" s="25" t="s">
        <v>2671</v>
      </c>
      <c r="O5219" s="32">
        <f>M5219*AA5219</f>
        <v>0</v>
      </c>
      <c r="P5219" s="1">
        <v>3</v>
      </c>
      <c r="AA5219" s="1">
        <f>IF(P5219=1,$O$3,IF(P5219=2,$O$4,$O$5))</f>
        <v>0</v>
      </c>
    </row>
    <row r="5220">
      <c r="A5220" s="1" t="s">
        <v>75</v>
      </c>
      <c r="E5220" s="27" t="s">
        <v>3247</v>
      </c>
    </row>
    <row r="5221">
      <c r="A5221" s="1" t="s">
        <v>76</v>
      </c>
    </row>
    <row r="5222">
      <c r="A5222" s="1" t="s">
        <v>78</v>
      </c>
      <c r="E5222" s="27" t="s">
        <v>71</v>
      </c>
    </row>
    <row r="5223">
      <c r="A5223" s="1" t="s">
        <v>69</v>
      </c>
      <c r="B5223" s="1">
        <v>2</v>
      </c>
      <c r="C5223" s="26" t="s">
        <v>2875</v>
      </c>
      <c r="D5223" t="s">
        <v>71</v>
      </c>
      <c r="E5223" s="27" t="s">
        <v>2876</v>
      </c>
      <c r="F5223" s="28" t="s">
        <v>674</v>
      </c>
      <c r="G5223" s="29">
        <v>17</v>
      </c>
      <c r="H5223" s="28">
        <v>0</v>
      </c>
      <c r="I5223" s="30">
        <f>ROUND(G5223*H5223,P4)</f>
        <v>0</v>
      </c>
      <c r="L5223" s="31">
        <v>0</v>
      </c>
      <c r="M5223" s="24">
        <f>ROUND(G5223*L5223,P4)</f>
        <v>0</v>
      </c>
      <c r="N5223" s="25" t="s">
        <v>2671</v>
      </c>
      <c r="O5223" s="32">
        <f>M5223*AA5223</f>
        <v>0</v>
      </c>
      <c r="P5223" s="1">
        <v>3</v>
      </c>
      <c r="AA5223" s="1">
        <f>IF(P5223=1,$O$3,IF(P5223=2,$O$4,$O$5))</f>
        <v>0</v>
      </c>
    </row>
    <row r="5224">
      <c r="A5224" s="1" t="s">
        <v>75</v>
      </c>
      <c r="E5224" s="27" t="s">
        <v>2876</v>
      </c>
    </row>
    <row r="5225">
      <c r="A5225" s="1" t="s">
        <v>76</v>
      </c>
    </row>
    <row r="5226">
      <c r="A5226" s="1" t="s">
        <v>78</v>
      </c>
      <c r="E5226" s="27" t="s">
        <v>71</v>
      </c>
    </row>
    <row r="5227">
      <c r="A5227" s="1" t="s">
        <v>69</v>
      </c>
      <c r="B5227" s="1">
        <v>3</v>
      </c>
      <c r="C5227" s="26" t="s">
        <v>2877</v>
      </c>
      <c r="D5227" t="s">
        <v>71</v>
      </c>
      <c r="E5227" s="27" t="s">
        <v>2878</v>
      </c>
      <c r="F5227" s="28" t="s">
        <v>674</v>
      </c>
      <c r="G5227" s="29">
        <v>158</v>
      </c>
      <c r="H5227" s="28">
        <v>0</v>
      </c>
      <c r="I5227" s="30">
        <f>ROUND(G5227*H5227,P4)</f>
        <v>0</v>
      </c>
      <c r="L5227" s="31">
        <v>0</v>
      </c>
      <c r="M5227" s="24">
        <f>ROUND(G5227*L5227,P4)</f>
        <v>0</v>
      </c>
      <c r="N5227" s="25" t="s">
        <v>2671</v>
      </c>
      <c r="O5227" s="32">
        <f>M5227*AA5227</f>
        <v>0</v>
      </c>
      <c r="P5227" s="1">
        <v>3</v>
      </c>
      <c r="AA5227" s="1">
        <f>IF(P5227=1,$O$3,IF(P5227=2,$O$4,$O$5))</f>
        <v>0</v>
      </c>
    </row>
    <row r="5228">
      <c r="A5228" s="1" t="s">
        <v>75</v>
      </c>
      <c r="E5228" s="27" t="s">
        <v>2878</v>
      </c>
    </row>
    <row r="5229">
      <c r="A5229" s="1" t="s">
        <v>76</v>
      </c>
    </row>
    <row r="5230">
      <c r="A5230" s="1" t="s">
        <v>78</v>
      </c>
      <c r="E5230" s="27" t="s">
        <v>71</v>
      </c>
    </row>
    <row r="5231">
      <c r="A5231" s="1" t="s">
        <v>69</v>
      </c>
      <c r="B5231" s="1">
        <v>4</v>
      </c>
      <c r="C5231" s="26" t="s">
        <v>2879</v>
      </c>
      <c r="D5231" t="s">
        <v>71</v>
      </c>
      <c r="E5231" s="27" t="s">
        <v>2880</v>
      </c>
      <c r="F5231" s="28" t="s">
        <v>674</v>
      </c>
      <c r="G5231" s="29">
        <v>10</v>
      </c>
      <c r="H5231" s="28">
        <v>0</v>
      </c>
      <c r="I5231" s="30">
        <f>ROUND(G5231*H5231,P4)</f>
        <v>0</v>
      </c>
      <c r="L5231" s="31">
        <v>0</v>
      </c>
      <c r="M5231" s="24">
        <f>ROUND(G5231*L5231,P4)</f>
        <v>0</v>
      </c>
      <c r="N5231" s="25" t="s">
        <v>2671</v>
      </c>
      <c r="O5231" s="32">
        <f>M5231*AA5231</f>
        <v>0</v>
      </c>
      <c r="P5231" s="1">
        <v>3</v>
      </c>
      <c r="AA5231" s="1">
        <f>IF(P5231=1,$O$3,IF(P5231=2,$O$4,$O$5))</f>
        <v>0</v>
      </c>
    </row>
    <row r="5232">
      <c r="A5232" s="1" t="s">
        <v>75</v>
      </c>
      <c r="E5232" s="27" t="s">
        <v>2880</v>
      </c>
    </row>
    <row r="5233">
      <c r="A5233" s="1" t="s">
        <v>76</v>
      </c>
    </row>
    <row r="5234">
      <c r="A5234" s="1" t="s">
        <v>78</v>
      </c>
      <c r="E5234" s="27" t="s">
        <v>71</v>
      </c>
    </row>
    <row r="5235">
      <c r="A5235" s="1" t="s">
        <v>69</v>
      </c>
      <c r="B5235" s="1">
        <v>5</v>
      </c>
      <c r="C5235" s="26" t="s">
        <v>2881</v>
      </c>
      <c r="D5235" t="s">
        <v>71</v>
      </c>
      <c r="E5235" s="27" t="s">
        <v>2882</v>
      </c>
      <c r="F5235" s="28" t="s">
        <v>674</v>
      </c>
      <c r="G5235" s="29">
        <v>10</v>
      </c>
      <c r="H5235" s="28">
        <v>0</v>
      </c>
      <c r="I5235" s="30">
        <f>ROUND(G5235*H5235,P4)</f>
        <v>0</v>
      </c>
      <c r="L5235" s="31">
        <v>0</v>
      </c>
      <c r="M5235" s="24">
        <f>ROUND(G5235*L5235,P4)</f>
        <v>0</v>
      </c>
      <c r="N5235" s="25" t="s">
        <v>2671</v>
      </c>
      <c r="O5235" s="32">
        <f>M5235*AA5235</f>
        <v>0</v>
      </c>
      <c r="P5235" s="1">
        <v>3</v>
      </c>
      <c r="AA5235" s="1">
        <f>IF(P5235=1,$O$3,IF(P5235=2,$O$4,$O$5))</f>
        <v>0</v>
      </c>
    </row>
    <row r="5236">
      <c r="A5236" s="1" t="s">
        <v>75</v>
      </c>
      <c r="E5236" s="27" t="s">
        <v>2882</v>
      </c>
    </row>
    <row r="5237">
      <c r="A5237" s="1" t="s">
        <v>76</v>
      </c>
    </row>
    <row r="5238">
      <c r="A5238" s="1" t="s">
        <v>78</v>
      </c>
      <c r="E5238" s="27" t="s">
        <v>71</v>
      </c>
    </row>
    <row r="5239">
      <c r="A5239" s="1" t="s">
        <v>69</v>
      </c>
      <c r="B5239" s="1">
        <v>6</v>
      </c>
      <c r="C5239" s="26" t="s">
        <v>2883</v>
      </c>
      <c r="D5239" t="s">
        <v>71</v>
      </c>
      <c r="E5239" s="27" t="s">
        <v>2884</v>
      </c>
      <c r="F5239" s="28" t="s">
        <v>319</v>
      </c>
      <c r="G5239" s="29">
        <v>0.57899999999999996</v>
      </c>
      <c r="H5239" s="28">
        <v>0</v>
      </c>
      <c r="I5239" s="30">
        <f>ROUND(G5239*H5239,P4)</f>
        <v>0</v>
      </c>
      <c r="L5239" s="31">
        <v>0</v>
      </c>
      <c r="M5239" s="24">
        <f>ROUND(G5239*L5239,P4)</f>
        <v>0</v>
      </c>
      <c r="N5239" s="25" t="s">
        <v>2671</v>
      </c>
      <c r="O5239" s="32">
        <f>M5239*AA5239</f>
        <v>0</v>
      </c>
      <c r="P5239" s="1">
        <v>3</v>
      </c>
      <c r="AA5239" s="1">
        <f>IF(P5239=1,$O$3,IF(P5239=2,$O$4,$O$5))</f>
        <v>0</v>
      </c>
    </row>
    <row r="5240">
      <c r="A5240" s="1" t="s">
        <v>75</v>
      </c>
      <c r="E5240" s="27" t="s">
        <v>2884</v>
      </c>
    </row>
    <row r="5241">
      <c r="A5241" s="1" t="s">
        <v>76</v>
      </c>
    </row>
    <row r="5242">
      <c r="A5242" s="1" t="s">
        <v>78</v>
      </c>
      <c r="E5242" s="27" t="s">
        <v>71</v>
      </c>
    </row>
    <row r="5243">
      <c r="A5243" s="1" t="s">
        <v>69</v>
      </c>
      <c r="B5243" s="1">
        <v>7</v>
      </c>
      <c r="C5243" s="26" t="s">
        <v>2885</v>
      </c>
      <c r="D5243" t="s">
        <v>71</v>
      </c>
      <c r="E5243" s="27" t="s">
        <v>2886</v>
      </c>
      <c r="F5243" s="28" t="s">
        <v>319</v>
      </c>
      <c r="G5243" s="29">
        <v>0.57899999999999996</v>
      </c>
      <c r="H5243" s="28">
        <v>0</v>
      </c>
      <c r="I5243" s="30">
        <f>ROUND(G5243*H5243,P4)</f>
        <v>0</v>
      </c>
      <c r="L5243" s="31">
        <v>0</v>
      </c>
      <c r="M5243" s="24">
        <f>ROUND(G5243*L5243,P4)</f>
        <v>0</v>
      </c>
      <c r="N5243" s="25" t="s">
        <v>2671</v>
      </c>
      <c r="O5243" s="32">
        <f>M5243*AA5243</f>
        <v>0</v>
      </c>
      <c r="P5243" s="1">
        <v>3</v>
      </c>
      <c r="AA5243" s="1">
        <f>IF(P5243=1,$O$3,IF(P5243=2,$O$4,$O$5))</f>
        <v>0</v>
      </c>
    </row>
    <row r="5244">
      <c r="A5244" s="1" t="s">
        <v>75</v>
      </c>
      <c r="E5244" s="27" t="s">
        <v>2886</v>
      </c>
    </row>
    <row r="5245">
      <c r="A5245" s="1" t="s">
        <v>76</v>
      </c>
    </row>
    <row r="5246">
      <c r="A5246" s="1" t="s">
        <v>78</v>
      </c>
      <c r="E5246" s="27" t="s">
        <v>71</v>
      </c>
    </row>
    <row r="5247">
      <c r="A5247" s="1" t="s">
        <v>66</v>
      </c>
      <c r="C5247" s="22" t="s">
        <v>2832</v>
      </c>
      <c r="E5247" s="23" t="s">
        <v>2833</v>
      </c>
      <c r="L5247" s="24">
        <f>SUMIFS(L5248:L5263,A5248:A5263,"P")</f>
        <v>0</v>
      </c>
      <c r="M5247" s="24">
        <f>SUMIFS(M5248:M5263,A5248:A5263,"P")</f>
        <v>0</v>
      </c>
      <c r="N5247" s="25"/>
    </row>
    <row r="5248">
      <c r="A5248" s="1" t="s">
        <v>69</v>
      </c>
      <c r="B5248" s="1">
        <v>8</v>
      </c>
      <c r="C5248" s="26" t="s">
        <v>2887</v>
      </c>
      <c r="D5248" t="s">
        <v>71</v>
      </c>
      <c r="E5248" s="27" t="s">
        <v>2888</v>
      </c>
      <c r="F5248" s="28" t="s">
        <v>674</v>
      </c>
      <c r="G5248" s="29">
        <v>16</v>
      </c>
      <c r="H5248" s="28">
        <v>0</v>
      </c>
      <c r="I5248" s="30">
        <f>ROUND(G5248*H5248,P4)</f>
        <v>0</v>
      </c>
      <c r="L5248" s="31">
        <v>0</v>
      </c>
      <c r="M5248" s="24">
        <f>ROUND(G5248*L5248,P4)</f>
        <v>0</v>
      </c>
      <c r="N5248" s="25" t="s">
        <v>2671</v>
      </c>
      <c r="O5248" s="32">
        <f>M5248*AA5248</f>
        <v>0</v>
      </c>
      <c r="P5248" s="1">
        <v>3</v>
      </c>
      <c r="AA5248" s="1">
        <f>IF(P5248=1,$O$3,IF(P5248=2,$O$4,$O$5))</f>
        <v>0</v>
      </c>
    </row>
    <row r="5249">
      <c r="A5249" s="1" t="s">
        <v>75</v>
      </c>
      <c r="E5249" s="27" t="s">
        <v>2888</v>
      </c>
    </row>
    <row r="5250">
      <c r="A5250" s="1" t="s">
        <v>76</v>
      </c>
    </row>
    <row r="5251">
      <c r="A5251" s="1" t="s">
        <v>78</v>
      </c>
      <c r="E5251" s="27" t="s">
        <v>71</v>
      </c>
    </row>
    <row r="5252">
      <c r="A5252" s="1" t="s">
        <v>69</v>
      </c>
      <c r="B5252" s="1">
        <v>9</v>
      </c>
      <c r="C5252" s="26" t="s">
        <v>2889</v>
      </c>
      <c r="D5252" t="s">
        <v>71</v>
      </c>
      <c r="E5252" s="27" t="s">
        <v>2890</v>
      </c>
      <c r="F5252" s="28" t="s">
        <v>674</v>
      </c>
      <c r="G5252" s="29">
        <v>16</v>
      </c>
      <c r="H5252" s="28">
        <v>0</v>
      </c>
      <c r="I5252" s="30">
        <f>ROUND(G5252*H5252,P4)</f>
        <v>0</v>
      </c>
      <c r="L5252" s="31">
        <v>0</v>
      </c>
      <c r="M5252" s="24">
        <f>ROUND(G5252*L5252,P4)</f>
        <v>0</v>
      </c>
      <c r="N5252" s="25" t="s">
        <v>2671</v>
      </c>
      <c r="O5252" s="32">
        <f>M5252*AA5252</f>
        <v>0</v>
      </c>
      <c r="P5252" s="1">
        <v>3</v>
      </c>
      <c r="AA5252" s="1">
        <f>IF(P5252=1,$O$3,IF(P5252=2,$O$4,$O$5))</f>
        <v>0</v>
      </c>
    </row>
    <row r="5253">
      <c r="A5253" s="1" t="s">
        <v>75</v>
      </c>
      <c r="E5253" s="27" t="s">
        <v>2890</v>
      </c>
    </row>
    <row r="5254">
      <c r="A5254" s="1" t="s">
        <v>76</v>
      </c>
    </row>
    <row r="5255">
      <c r="A5255" s="1" t="s">
        <v>78</v>
      </c>
      <c r="E5255" s="27" t="s">
        <v>71</v>
      </c>
    </row>
    <row r="5256">
      <c r="A5256" s="1" t="s">
        <v>69</v>
      </c>
      <c r="B5256" s="1">
        <v>10</v>
      </c>
      <c r="C5256" s="26" t="s">
        <v>3248</v>
      </c>
      <c r="D5256" t="s">
        <v>71</v>
      </c>
      <c r="E5256" s="27" t="s">
        <v>3249</v>
      </c>
      <c r="F5256" s="28" t="s">
        <v>85</v>
      </c>
      <c r="G5256" s="29">
        <v>2</v>
      </c>
      <c r="H5256" s="28">
        <v>0</v>
      </c>
      <c r="I5256" s="30">
        <f>ROUND(G5256*H5256,P4)</f>
        <v>0</v>
      </c>
      <c r="L5256" s="31">
        <v>0</v>
      </c>
      <c r="M5256" s="24">
        <f>ROUND(G5256*L5256,P4)</f>
        <v>0</v>
      </c>
      <c r="N5256" s="25" t="s">
        <v>2671</v>
      </c>
      <c r="O5256" s="32">
        <f>M5256*AA5256</f>
        <v>0</v>
      </c>
      <c r="P5256" s="1">
        <v>3</v>
      </c>
      <c r="AA5256" s="1">
        <f>IF(P5256=1,$O$3,IF(P5256=2,$O$4,$O$5))</f>
        <v>0</v>
      </c>
    </row>
    <row r="5257">
      <c r="A5257" s="1" t="s">
        <v>75</v>
      </c>
      <c r="E5257" s="27" t="s">
        <v>3249</v>
      </c>
    </row>
    <row r="5258">
      <c r="A5258" s="1" t="s">
        <v>76</v>
      </c>
    </row>
    <row r="5259">
      <c r="A5259" s="1" t="s">
        <v>78</v>
      </c>
      <c r="E5259" s="27" t="s">
        <v>71</v>
      </c>
    </row>
    <row r="5260">
      <c r="A5260" s="1" t="s">
        <v>69</v>
      </c>
      <c r="B5260" s="1">
        <v>11</v>
      </c>
      <c r="C5260" s="26" t="s">
        <v>3250</v>
      </c>
      <c r="D5260" t="s">
        <v>71</v>
      </c>
      <c r="E5260" s="27" t="s">
        <v>3251</v>
      </c>
      <c r="F5260" s="28" t="s">
        <v>85</v>
      </c>
      <c r="G5260" s="29">
        <v>12</v>
      </c>
      <c r="H5260" s="28">
        <v>0</v>
      </c>
      <c r="I5260" s="30">
        <f>ROUND(G5260*H5260,P4)</f>
        <v>0</v>
      </c>
      <c r="L5260" s="31">
        <v>0</v>
      </c>
      <c r="M5260" s="24">
        <f>ROUND(G5260*L5260,P4)</f>
        <v>0</v>
      </c>
      <c r="N5260" s="25" t="s">
        <v>2671</v>
      </c>
      <c r="O5260" s="32">
        <f>M5260*AA5260</f>
        <v>0</v>
      </c>
      <c r="P5260" s="1">
        <v>3</v>
      </c>
      <c r="AA5260" s="1">
        <f>IF(P5260=1,$O$3,IF(P5260=2,$O$4,$O$5))</f>
        <v>0</v>
      </c>
    </row>
    <row r="5261">
      <c r="A5261" s="1" t="s">
        <v>75</v>
      </c>
      <c r="E5261" s="27" t="s">
        <v>3251</v>
      </c>
    </row>
    <row r="5262">
      <c r="A5262" s="1" t="s">
        <v>76</v>
      </c>
    </row>
    <row r="5263">
      <c r="A5263" s="1" t="s">
        <v>78</v>
      </c>
      <c r="E5263" s="27" t="s">
        <v>71</v>
      </c>
    </row>
    <row r="5264">
      <c r="A5264" s="1" t="s">
        <v>66</v>
      </c>
      <c r="C5264" s="22" t="s">
        <v>2891</v>
      </c>
      <c r="E5264" s="23" t="s">
        <v>315</v>
      </c>
      <c r="L5264" s="24">
        <f>SUMIFS(L5265:L5272,A5265:A5272,"P")</f>
        <v>0</v>
      </c>
      <c r="M5264" s="24">
        <f>SUMIFS(M5265:M5272,A5265:A5272,"P")</f>
        <v>0</v>
      </c>
      <c r="N5264" s="25"/>
    </row>
    <row r="5265" ht="38.25">
      <c r="A5265" s="1" t="s">
        <v>69</v>
      </c>
      <c r="B5265" s="1">
        <v>12</v>
      </c>
      <c r="C5265" s="26" t="s">
        <v>2892</v>
      </c>
      <c r="D5265" t="s">
        <v>2893</v>
      </c>
      <c r="E5265" s="27" t="s">
        <v>2894</v>
      </c>
      <c r="F5265" s="28" t="s">
        <v>319</v>
      </c>
      <c r="G5265" s="29">
        <v>10.300000000000001</v>
      </c>
      <c r="H5265" s="28">
        <v>0</v>
      </c>
      <c r="I5265" s="30">
        <f>ROUND(G5265*H5265,P4)</f>
        <v>0</v>
      </c>
      <c r="L5265" s="31">
        <v>0</v>
      </c>
      <c r="M5265" s="24">
        <f>ROUND(G5265*L5265,P4)</f>
        <v>0</v>
      </c>
      <c r="N5265" s="25" t="s">
        <v>2335</v>
      </c>
      <c r="O5265" s="32">
        <f>M5265*AA5265</f>
        <v>0</v>
      </c>
      <c r="P5265" s="1">
        <v>3</v>
      </c>
      <c r="AA5265" s="1">
        <f>IF(P5265=1,$O$3,IF(P5265=2,$O$4,$O$5))</f>
        <v>0</v>
      </c>
    </row>
    <row r="5266" ht="25.5">
      <c r="A5266" s="1" t="s">
        <v>75</v>
      </c>
      <c r="E5266" s="27" t="s">
        <v>2895</v>
      </c>
    </row>
    <row r="5267">
      <c r="A5267" s="1" t="s">
        <v>76</v>
      </c>
    </row>
    <row r="5268">
      <c r="A5268" s="1" t="s">
        <v>78</v>
      </c>
      <c r="E5268" s="27" t="s">
        <v>71</v>
      </c>
    </row>
    <row r="5269" ht="25.5">
      <c r="A5269" s="1" t="s">
        <v>69</v>
      </c>
      <c r="B5269" s="1">
        <v>13</v>
      </c>
      <c r="C5269" s="26" t="s">
        <v>1033</v>
      </c>
      <c r="D5269" t="s">
        <v>1034</v>
      </c>
      <c r="E5269" s="27" t="s">
        <v>1035</v>
      </c>
      <c r="F5269" s="28" t="s">
        <v>319</v>
      </c>
      <c r="G5269" s="29">
        <v>41.700000000000003</v>
      </c>
      <c r="H5269" s="28">
        <v>0</v>
      </c>
      <c r="I5269" s="30">
        <f>ROUND(G5269*H5269,P4)</f>
        <v>0</v>
      </c>
      <c r="L5269" s="31">
        <v>0</v>
      </c>
      <c r="M5269" s="24">
        <f>ROUND(G5269*L5269,P4)</f>
        <v>0</v>
      </c>
      <c r="N5269" s="25" t="s">
        <v>2335</v>
      </c>
      <c r="O5269" s="32">
        <f>M5269*AA5269</f>
        <v>0</v>
      </c>
      <c r="P5269" s="1">
        <v>3</v>
      </c>
      <c r="AA5269" s="1">
        <f>IF(P5269=1,$O$3,IF(P5269=2,$O$4,$O$5))</f>
        <v>0</v>
      </c>
    </row>
    <row r="5270" ht="25.5">
      <c r="A5270" s="1" t="s">
        <v>75</v>
      </c>
      <c r="E5270" s="27" t="s">
        <v>2866</v>
      </c>
    </row>
    <row r="5271">
      <c r="A5271" s="1" t="s">
        <v>76</v>
      </c>
    </row>
    <row r="5272">
      <c r="A5272" s="1" t="s">
        <v>78</v>
      </c>
      <c r="E5272" s="27" t="s">
        <v>71</v>
      </c>
    </row>
    <row r="5273">
      <c r="A5273" s="1" t="s">
        <v>66</v>
      </c>
      <c r="C5273" s="22" t="s">
        <v>2896</v>
      </c>
      <c r="E5273" s="23" t="s">
        <v>2435</v>
      </c>
      <c r="L5273" s="24">
        <f>SUMIFS(L5274:L5577,A5274:A5577,"P")</f>
        <v>0</v>
      </c>
      <c r="M5273" s="24">
        <f>SUMIFS(M5274:M5577,A5274:A5577,"P")</f>
        <v>0</v>
      </c>
      <c r="N5273" s="25"/>
    </row>
    <row r="5274">
      <c r="A5274" s="1" t="s">
        <v>69</v>
      </c>
      <c r="B5274" s="1">
        <v>14</v>
      </c>
      <c r="C5274" s="26" t="s">
        <v>3252</v>
      </c>
      <c r="D5274" t="s">
        <v>71</v>
      </c>
      <c r="E5274" s="27" t="s">
        <v>3253</v>
      </c>
      <c r="F5274" s="28" t="s">
        <v>319</v>
      </c>
      <c r="G5274" s="29">
        <v>0.021999999999999999</v>
      </c>
      <c r="H5274" s="28">
        <v>0</v>
      </c>
      <c r="I5274" s="30">
        <f>ROUND(G5274*H5274,P4)</f>
        <v>0</v>
      </c>
      <c r="L5274" s="31">
        <v>0</v>
      </c>
      <c r="M5274" s="24">
        <f>ROUND(G5274*L5274,P4)</f>
        <v>0</v>
      </c>
      <c r="N5274" s="25" t="s">
        <v>2671</v>
      </c>
      <c r="O5274" s="32">
        <f>M5274*AA5274</f>
        <v>0</v>
      </c>
      <c r="P5274" s="1">
        <v>3</v>
      </c>
      <c r="AA5274" s="1">
        <f>IF(P5274=1,$O$3,IF(P5274=2,$O$4,$O$5))</f>
        <v>0</v>
      </c>
    </row>
    <row r="5275">
      <c r="A5275" s="1" t="s">
        <v>75</v>
      </c>
      <c r="E5275" s="27" t="s">
        <v>3253</v>
      </c>
    </row>
    <row r="5276">
      <c r="A5276" s="1" t="s">
        <v>76</v>
      </c>
    </row>
    <row r="5277">
      <c r="A5277" s="1" t="s">
        <v>78</v>
      </c>
      <c r="E5277" s="27" t="s">
        <v>71</v>
      </c>
    </row>
    <row r="5278">
      <c r="A5278" s="1" t="s">
        <v>69</v>
      </c>
      <c r="B5278" s="1">
        <v>15</v>
      </c>
      <c r="C5278" s="26" t="s">
        <v>3254</v>
      </c>
      <c r="D5278" t="s">
        <v>71</v>
      </c>
      <c r="E5278" s="27" t="s">
        <v>3255</v>
      </c>
      <c r="F5278" s="28" t="s">
        <v>319</v>
      </c>
      <c r="G5278" s="29">
        <v>0.032000000000000001</v>
      </c>
      <c r="H5278" s="28">
        <v>0</v>
      </c>
      <c r="I5278" s="30">
        <f>ROUND(G5278*H5278,P4)</f>
        <v>0</v>
      </c>
      <c r="L5278" s="31">
        <v>0</v>
      </c>
      <c r="M5278" s="24">
        <f>ROUND(G5278*L5278,P4)</f>
        <v>0</v>
      </c>
      <c r="N5278" s="25" t="s">
        <v>2671</v>
      </c>
      <c r="O5278" s="32">
        <f>M5278*AA5278</f>
        <v>0</v>
      </c>
      <c r="P5278" s="1">
        <v>3</v>
      </c>
      <c r="AA5278" s="1">
        <f>IF(P5278=1,$O$3,IF(P5278=2,$O$4,$O$5))</f>
        <v>0</v>
      </c>
    </row>
    <row r="5279">
      <c r="A5279" s="1" t="s">
        <v>75</v>
      </c>
      <c r="E5279" s="27" t="s">
        <v>3255</v>
      </c>
    </row>
    <row r="5280">
      <c r="A5280" s="1" t="s">
        <v>76</v>
      </c>
    </row>
    <row r="5281">
      <c r="A5281" s="1" t="s">
        <v>78</v>
      </c>
      <c r="E5281" s="27" t="s">
        <v>71</v>
      </c>
    </row>
    <row r="5282">
      <c r="A5282" s="1" t="s">
        <v>69</v>
      </c>
      <c r="B5282" s="1">
        <v>16</v>
      </c>
      <c r="C5282" s="26" t="s">
        <v>3256</v>
      </c>
      <c r="D5282" t="s">
        <v>71</v>
      </c>
      <c r="E5282" s="27" t="s">
        <v>3257</v>
      </c>
      <c r="F5282" s="28" t="s">
        <v>319</v>
      </c>
      <c r="G5282" s="29">
        <v>0.032000000000000001</v>
      </c>
      <c r="H5282" s="28">
        <v>0</v>
      </c>
      <c r="I5282" s="30">
        <f>ROUND(G5282*H5282,P4)</f>
        <v>0</v>
      </c>
      <c r="L5282" s="31">
        <v>0</v>
      </c>
      <c r="M5282" s="24">
        <f>ROUND(G5282*L5282,P4)</f>
        <v>0</v>
      </c>
      <c r="N5282" s="25" t="s">
        <v>2671</v>
      </c>
      <c r="O5282" s="32">
        <f>M5282*AA5282</f>
        <v>0</v>
      </c>
      <c r="P5282" s="1">
        <v>3</v>
      </c>
      <c r="AA5282" s="1">
        <f>IF(P5282=1,$O$3,IF(P5282=2,$O$4,$O$5))</f>
        <v>0</v>
      </c>
    </row>
    <row r="5283">
      <c r="A5283" s="1" t="s">
        <v>75</v>
      </c>
      <c r="E5283" s="27" t="s">
        <v>3257</v>
      </c>
    </row>
    <row r="5284">
      <c r="A5284" s="1" t="s">
        <v>76</v>
      </c>
    </row>
    <row r="5285">
      <c r="A5285" s="1" t="s">
        <v>78</v>
      </c>
      <c r="E5285" s="27" t="s">
        <v>71</v>
      </c>
    </row>
    <row r="5286">
      <c r="A5286" s="1" t="s">
        <v>69</v>
      </c>
      <c r="B5286" s="1">
        <v>17</v>
      </c>
      <c r="C5286" s="26" t="s">
        <v>3258</v>
      </c>
      <c r="D5286" t="s">
        <v>71</v>
      </c>
      <c r="E5286" s="27" t="s">
        <v>3259</v>
      </c>
      <c r="F5286" s="28" t="s">
        <v>319</v>
      </c>
      <c r="G5286" s="29">
        <v>0.021999999999999999</v>
      </c>
      <c r="H5286" s="28">
        <v>0</v>
      </c>
      <c r="I5286" s="30">
        <f>ROUND(G5286*H5286,P4)</f>
        <v>0</v>
      </c>
      <c r="L5286" s="31">
        <v>0</v>
      </c>
      <c r="M5286" s="24">
        <f>ROUND(G5286*L5286,P4)</f>
        <v>0</v>
      </c>
      <c r="N5286" s="25" t="s">
        <v>2671</v>
      </c>
      <c r="O5286" s="32">
        <f>M5286*AA5286</f>
        <v>0</v>
      </c>
      <c r="P5286" s="1">
        <v>3</v>
      </c>
      <c r="AA5286" s="1">
        <f>IF(P5286=1,$O$3,IF(P5286=2,$O$4,$O$5))</f>
        <v>0</v>
      </c>
    </row>
    <row r="5287">
      <c r="A5287" s="1" t="s">
        <v>75</v>
      </c>
      <c r="E5287" s="27" t="s">
        <v>3259</v>
      </c>
    </row>
    <row r="5288">
      <c r="A5288" s="1" t="s">
        <v>76</v>
      </c>
    </row>
    <row r="5289">
      <c r="A5289" s="1" t="s">
        <v>78</v>
      </c>
      <c r="E5289" s="27" t="s">
        <v>71</v>
      </c>
    </row>
    <row r="5290">
      <c r="A5290" s="1" t="s">
        <v>69</v>
      </c>
      <c r="B5290" s="1">
        <v>18</v>
      </c>
      <c r="C5290" s="26" t="s">
        <v>2796</v>
      </c>
      <c r="D5290" t="s">
        <v>71</v>
      </c>
      <c r="E5290" s="27" t="s">
        <v>3260</v>
      </c>
      <c r="F5290" s="28" t="s">
        <v>319</v>
      </c>
      <c r="G5290" s="29">
        <v>0.10100000000000001</v>
      </c>
      <c r="H5290" s="28">
        <v>0</v>
      </c>
      <c r="I5290" s="30">
        <f>ROUND(G5290*H5290,P4)</f>
        <v>0</v>
      </c>
      <c r="L5290" s="31">
        <v>0</v>
      </c>
      <c r="M5290" s="24">
        <f>ROUND(G5290*L5290,P4)</f>
        <v>0</v>
      </c>
      <c r="N5290" s="25" t="s">
        <v>2671</v>
      </c>
      <c r="O5290" s="32">
        <f>M5290*AA5290</f>
        <v>0</v>
      </c>
      <c r="P5290" s="1">
        <v>3</v>
      </c>
      <c r="AA5290" s="1">
        <f>IF(P5290=1,$O$3,IF(P5290=2,$O$4,$O$5))</f>
        <v>0</v>
      </c>
    </row>
    <row r="5291">
      <c r="A5291" s="1" t="s">
        <v>75</v>
      </c>
      <c r="E5291" s="27" t="s">
        <v>3260</v>
      </c>
    </row>
    <row r="5292">
      <c r="A5292" s="1" t="s">
        <v>76</v>
      </c>
    </row>
    <row r="5293">
      <c r="A5293" s="1" t="s">
        <v>78</v>
      </c>
      <c r="E5293" s="27" t="s">
        <v>71</v>
      </c>
    </row>
    <row r="5294">
      <c r="A5294" s="1" t="s">
        <v>69</v>
      </c>
      <c r="B5294" s="1">
        <v>19</v>
      </c>
      <c r="C5294" s="26" t="s">
        <v>2897</v>
      </c>
      <c r="D5294" t="s">
        <v>71</v>
      </c>
      <c r="E5294" s="27" t="s">
        <v>2898</v>
      </c>
      <c r="F5294" s="28" t="s">
        <v>85</v>
      </c>
      <c r="G5294" s="29">
        <v>6</v>
      </c>
      <c r="H5294" s="28">
        <v>0</v>
      </c>
      <c r="I5294" s="30">
        <f>ROUND(G5294*H5294,P4)</f>
        <v>0</v>
      </c>
      <c r="L5294" s="31">
        <v>0</v>
      </c>
      <c r="M5294" s="24">
        <f>ROUND(G5294*L5294,P4)</f>
        <v>0</v>
      </c>
      <c r="N5294" s="25" t="s">
        <v>2671</v>
      </c>
      <c r="O5294" s="32">
        <f>M5294*AA5294</f>
        <v>0</v>
      </c>
      <c r="P5294" s="1">
        <v>3</v>
      </c>
      <c r="AA5294" s="1">
        <f>IF(P5294=1,$O$3,IF(P5294=2,$O$4,$O$5))</f>
        <v>0</v>
      </c>
    </row>
    <row r="5295">
      <c r="A5295" s="1" t="s">
        <v>75</v>
      </c>
      <c r="E5295" s="27" t="s">
        <v>2898</v>
      </c>
    </row>
    <row r="5296">
      <c r="A5296" s="1" t="s">
        <v>76</v>
      </c>
    </row>
    <row r="5297">
      <c r="A5297" s="1" t="s">
        <v>78</v>
      </c>
      <c r="E5297" s="27" t="s">
        <v>71</v>
      </c>
    </row>
    <row r="5298">
      <c r="A5298" s="1" t="s">
        <v>69</v>
      </c>
      <c r="B5298" s="1">
        <v>20</v>
      </c>
      <c r="C5298" s="26" t="s">
        <v>3261</v>
      </c>
      <c r="D5298" t="s">
        <v>71</v>
      </c>
      <c r="E5298" s="27" t="s">
        <v>3262</v>
      </c>
      <c r="F5298" s="28" t="s">
        <v>85</v>
      </c>
      <c r="G5298" s="29">
        <v>105</v>
      </c>
      <c r="H5298" s="28">
        <v>0</v>
      </c>
      <c r="I5298" s="30">
        <f>ROUND(G5298*H5298,P4)</f>
        <v>0</v>
      </c>
      <c r="L5298" s="31">
        <v>0</v>
      </c>
      <c r="M5298" s="24">
        <f>ROUND(G5298*L5298,P4)</f>
        <v>0</v>
      </c>
      <c r="N5298" s="25" t="s">
        <v>2671</v>
      </c>
      <c r="O5298" s="32">
        <f>M5298*AA5298</f>
        <v>0</v>
      </c>
      <c r="P5298" s="1">
        <v>3</v>
      </c>
      <c r="AA5298" s="1">
        <f>IF(P5298=1,$O$3,IF(P5298=2,$O$4,$O$5))</f>
        <v>0</v>
      </c>
    </row>
    <row r="5299">
      <c r="A5299" s="1" t="s">
        <v>75</v>
      </c>
      <c r="E5299" s="27" t="s">
        <v>3262</v>
      </c>
    </row>
    <row r="5300">
      <c r="A5300" s="1" t="s">
        <v>76</v>
      </c>
    </row>
    <row r="5301">
      <c r="A5301" s="1" t="s">
        <v>78</v>
      </c>
      <c r="E5301" s="27" t="s">
        <v>71</v>
      </c>
    </row>
    <row r="5302">
      <c r="A5302" s="1" t="s">
        <v>69</v>
      </c>
      <c r="B5302" s="1">
        <v>21</v>
      </c>
      <c r="C5302" s="26" t="s">
        <v>3263</v>
      </c>
      <c r="D5302" t="s">
        <v>71</v>
      </c>
      <c r="E5302" s="27" t="s">
        <v>3264</v>
      </c>
      <c r="F5302" s="28" t="s">
        <v>85</v>
      </c>
      <c r="G5302" s="29">
        <v>2</v>
      </c>
      <c r="H5302" s="28">
        <v>0</v>
      </c>
      <c r="I5302" s="30">
        <f>ROUND(G5302*H5302,P4)</f>
        <v>0</v>
      </c>
      <c r="L5302" s="31">
        <v>0</v>
      </c>
      <c r="M5302" s="24">
        <f>ROUND(G5302*L5302,P4)</f>
        <v>0</v>
      </c>
      <c r="N5302" s="25" t="s">
        <v>2671</v>
      </c>
      <c r="O5302" s="32">
        <f>M5302*AA5302</f>
        <v>0</v>
      </c>
      <c r="P5302" s="1">
        <v>3</v>
      </c>
      <c r="AA5302" s="1">
        <f>IF(P5302=1,$O$3,IF(P5302=2,$O$4,$O$5))</f>
        <v>0</v>
      </c>
    </row>
    <row r="5303">
      <c r="A5303" s="1" t="s">
        <v>75</v>
      </c>
      <c r="E5303" s="27" t="s">
        <v>3264</v>
      </c>
    </row>
    <row r="5304">
      <c r="A5304" s="1" t="s">
        <v>76</v>
      </c>
    </row>
    <row r="5305">
      <c r="A5305" s="1" t="s">
        <v>78</v>
      </c>
      <c r="E5305" s="27" t="s">
        <v>71</v>
      </c>
    </row>
    <row r="5306">
      <c r="A5306" s="1" t="s">
        <v>69</v>
      </c>
      <c r="B5306" s="1">
        <v>22</v>
      </c>
      <c r="C5306" s="26" t="s">
        <v>3265</v>
      </c>
      <c r="D5306" t="s">
        <v>71</v>
      </c>
      <c r="E5306" s="27" t="s">
        <v>3266</v>
      </c>
      <c r="F5306" s="28" t="s">
        <v>85</v>
      </c>
      <c r="G5306" s="29">
        <v>6</v>
      </c>
      <c r="H5306" s="28">
        <v>0</v>
      </c>
      <c r="I5306" s="30">
        <f>ROUND(G5306*H5306,P4)</f>
        <v>0</v>
      </c>
      <c r="L5306" s="31">
        <v>0</v>
      </c>
      <c r="M5306" s="24">
        <f>ROUND(G5306*L5306,P4)</f>
        <v>0</v>
      </c>
      <c r="N5306" s="25" t="s">
        <v>2671</v>
      </c>
      <c r="O5306" s="32">
        <f>M5306*AA5306</f>
        <v>0</v>
      </c>
      <c r="P5306" s="1">
        <v>3</v>
      </c>
      <c r="AA5306" s="1">
        <f>IF(P5306=1,$O$3,IF(P5306=2,$O$4,$O$5))</f>
        <v>0</v>
      </c>
    </row>
    <row r="5307">
      <c r="A5307" s="1" t="s">
        <v>75</v>
      </c>
      <c r="E5307" s="27" t="s">
        <v>3266</v>
      </c>
    </row>
    <row r="5308">
      <c r="A5308" s="1" t="s">
        <v>76</v>
      </c>
    </row>
    <row r="5309">
      <c r="A5309" s="1" t="s">
        <v>78</v>
      </c>
      <c r="E5309" s="27" t="s">
        <v>71</v>
      </c>
    </row>
    <row r="5310">
      <c r="A5310" s="1" t="s">
        <v>69</v>
      </c>
      <c r="B5310" s="1">
        <v>23</v>
      </c>
      <c r="C5310" s="26" t="s">
        <v>3267</v>
      </c>
      <c r="D5310" t="s">
        <v>71</v>
      </c>
      <c r="E5310" s="27" t="s">
        <v>3268</v>
      </c>
      <c r="F5310" s="28" t="s">
        <v>85</v>
      </c>
      <c r="G5310" s="29">
        <v>6</v>
      </c>
      <c r="H5310" s="28">
        <v>0</v>
      </c>
      <c r="I5310" s="30">
        <f>ROUND(G5310*H5310,P4)</f>
        <v>0</v>
      </c>
      <c r="L5310" s="31">
        <v>0</v>
      </c>
      <c r="M5310" s="24">
        <f>ROUND(G5310*L5310,P4)</f>
        <v>0</v>
      </c>
      <c r="N5310" s="25" t="s">
        <v>2671</v>
      </c>
      <c r="O5310" s="32">
        <f>M5310*AA5310</f>
        <v>0</v>
      </c>
      <c r="P5310" s="1">
        <v>3</v>
      </c>
      <c r="AA5310" s="1">
        <f>IF(P5310=1,$O$3,IF(P5310=2,$O$4,$O$5))</f>
        <v>0</v>
      </c>
    </row>
    <row r="5311">
      <c r="A5311" s="1" t="s">
        <v>75</v>
      </c>
      <c r="E5311" s="27" t="s">
        <v>3268</v>
      </c>
    </row>
    <row r="5312">
      <c r="A5312" s="1" t="s">
        <v>76</v>
      </c>
    </row>
    <row r="5313">
      <c r="A5313" s="1" t="s">
        <v>78</v>
      </c>
      <c r="E5313" s="27" t="s">
        <v>71</v>
      </c>
    </row>
    <row r="5314">
      <c r="A5314" s="1" t="s">
        <v>69</v>
      </c>
      <c r="B5314" s="1">
        <v>24</v>
      </c>
      <c r="C5314" s="26" t="s">
        <v>3269</v>
      </c>
      <c r="D5314" t="s">
        <v>71</v>
      </c>
      <c r="E5314" s="27" t="s">
        <v>3270</v>
      </c>
      <c r="F5314" s="28" t="s">
        <v>85</v>
      </c>
      <c r="G5314" s="29">
        <v>3</v>
      </c>
      <c r="H5314" s="28">
        <v>0</v>
      </c>
      <c r="I5314" s="30">
        <f>ROUND(G5314*H5314,P4)</f>
        <v>0</v>
      </c>
      <c r="L5314" s="31">
        <v>0</v>
      </c>
      <c r="M5314" s="24">
        <f>ROUND(G5314*L5314,P4)</f>
        <v>0</v>
      </c>
      <c r="N5314" s="25" t="s">
        <v>2671</v>
      </c>
      <c r="O5314" s="32">
        <f>M5314*AA5314</f>
        <v>0</v>
      </c>
      <c r="P5314" s="1">
        <v>3</v>
      </c>
      <c r="AA5314" s="1">
        <f>IF(P5314=1,$O$3,IF(P5314=2,$O$4,$O$5))</f>
        <v>0</v>
      </c>
    </row>
    <row r="5315">
      <c r="A5315" s="1" t="s">
        <v>75</v>
      </c>
      <c r="E5315" s="27" t="s">
        <v>3270</v>
      </c>
    </row>
    <row r="5316">
      <c r="A5316" s="1" t="s">
        <v>76</v>
      </c>
    </row>
    <row r="5317">
      <c r="A5317" s="1" t="s">
        <v>78</v>
      </c>
      <c r="E5317" s="27" t="s">
        <v>71</v>
      </c>
    </row>
    <row r="5318">
      <c r="A5318" s="1" t="s">
        <v>69</v>
      </c>
      <c r="B5318" s="1">
        <v>25</v>
      </c>
      <c r="C5318" s="26" t="s">
        <v>3271</v>
      </c>
      <c r="D5318" t="s">
        <v>71</v>
      </c>
      <c r="E5318" s="27" t="s">
        <v>3272</v>
      </c>
      <c r="F5318" s="28" t="s">
        <v>96</v>
      </c>
      <c r="G5318" s="29">
        <v>3</v>
      </c>
      <c r="H5318" s="28">
        <v>0</v>
      </c>
      <c r="I5318" s="30">
        <f>ROUND(G5318*H5318,P4)</f>
        <v>0</v>
      </c>
      <c r="L5318" s="31">
        <v>0</v>
      </c>
      <c r="M5318" s="24">
        <f>ROUND(G5318*L5318,P4)</f>
        <v>0</v>
      </c>
      <c r="N5318" s="25" t="s">
        <v>2671</v>
      </c>
      <c r="O5318" s="32">
        <f>M5318*AA5318</f>
        <v>0</v>
      </c>
      <c r="P5318" s="1">
        <v>3</v>
      </c>
      <c r="AA5318" s="1">
        <f>IF(P5318=1,$O$3,IF(P5318=2,$O$4,$O$5))</f>
        <v>0</v>
      </c>
    </row>
    <row r="5319">
      <c r="A5319" s="1" t="s">
        <v>75</v>
      </c>
      <c r="E5319" s="27" t="s">
        <v>3272</v>
      </c>
    </row>
    <row r="5320">
      <c r="A5320" s="1" t="s">
        <v>76</v>
      </c>
    </row>
    <row r="5321">
      <c r="A5321" s="1" t="s">
        <v>78</v>
      </c>
      <c r="E5321" s="27" t="s">
        <v>71</v>
      </c>
    </row>
    <row r="5322">
      <c r="A5322" s="1" t="s">
        <v>69</v>
      </c>
      <c r="B5322" s="1">
        <v>26</v>
      </c>
      <c r="C5322" s="26" t="s">
        <v>3273</v>
      </c>
      <c r="D5322" t="s">
        <v>71</v>
      </c>
      <c r="E5322" s="27" t="s">
        <v>3274</v>
      </c>
      <c r="F5322" s="28" t="s">
        <v>96</v>
      </c>
      <c r="G5322" s="29">
        <v>7</v>
      </c>
      <c r="H5322" s="28">
        <v>0</v>
      </c>
      <c r="I5322" s="30">
        <f>ROUND(G5322*H5322,P4)</f>
        <v>0</v>
      </c>
      <c r="L5322" s="31">
        <v>0</v>
      </c>
      <c r="M5322" s="24">
        <f>ROUND(G5322*L5322,P4)</f>
        <v>0</v>
      </c>
      <c r="N5322" s="25" t="s">
        <v>2671</v>
      </c>
      <c r="O5322" s="32">
        <f>M5322*AA5322</f>
        <v>0</v>
      </c>
      <c r="P5322" s="1">
        <v>3</v>
      </c>
      <c r="AA5322" s="1">
        <f>IF(P5322=1,$O$3,IF(P5322=2,$O$4,$O$5))</f>
        <v>0</v>
      </c>
    </row>
    <row r="5323">
      <c r="A5323" s="1" t="s">
        <v>75</v>
      </c>
      <c r="E5323" s="27" t="s">
        <v>3274</v>
      </c>
    </row>
    <row r="5324">
      <c r="A5324" s="1" t="s">
        <v>76</v>
      </c>
    </row>
    <row r="5325">
      <c r="A5325" s="1" t="s">
        <v>78</v>
      </c>
      <c r="E5325" s="27" t="s">
        <v>71</v>
      </c>
    </row>
    <row r="5326">
      <c r="A5326" s="1" t="s">
        <v>69</v>
      </c>
      <c r="B5326" s="1">
        <v>27</v>
      </c>
      <c r="C5326" s="26" t="s">
        <v>3275</v>
      </c>
      <c r="D5326" t="s">
        <v>71</v>
      </c>
      <c r="E5326" s="27" t="s">
        <v>3276</v>
      </c>
      <c r="F5326" s="28" t="s">
        <v>96</v>
      </c>
      <c r="G5326" s="29">
        <v>2</v>
      </c>
      <c r="H5326" s="28">
        <v>0</v>
      </c>
      <c r="I5326" s="30">
        <f>ROUND(G5326*H5326,P4)</f>
        <v>0</v>
      </c>
      <c r="L5326" s="31">
        <v>0</v>
      </c>
      <c r="M5326" s="24">
        <f>ROUND(G5326*L5326,P4)</f>
        <v>0</v>
      </c>
      <c r="N5326" s="25" t="s">
        <v>2671</v>
      </c>
      <c r="O5326" s="32">
        <f>M5326*AA5326</f>
        <v>0</v>
      </c>
      <c r="P5326" s="1">
        <v>3</v>
      </c>
      <c r="AA5326" s="1">
        <f>IF(P5326=1,$O$3,IF(P5326=2,$O$4,$O$5))</f>
        <v>0</v>
      </c>
    </row>
    <row r="5327">
      <c r="A5327" s="1" t="s">
        <v>75</v>
      </c>
      <c r="E5327" s="27" t="s">
        <v>3276</v>
      </c>
    </row>
    <row r="5328">
      <c r="A5328" s="1" t="s">
        <v>76</v>
      </c>
    </row>
    <row r="5329">
      <c r="A5329" s="1" t="s">
        <v>78</v>
      </c>
      <c r="E5329" s="27" t="s">
        <v>71</v>
      </c>
    </row>
    <row r="5330">
      <c r="A5330" s="1" t="s">
        <v>69</v>
      </c>
      <c r="B5330" s="1">
        <v>28</v>
      </c>
      <c r="C5330" s="26" t="s">
        <v>2899</v>
      </c>
      <c r="D5330" t="s">
        <v>71</v>
      </c>
      <c r="E5330" s="27" t="s">
        <v>2900</v>
      </c>
      <c r="F5330" s="28" t="s">
        <v>96</v>
      </c>
      <c r="G5330" s="29">
        <v>21</v>
      </c>
      <c r="H5330" s="28">
        <v>0</v>
      </c>
      <c r="I5330" s="30">
        <f>ROUND(G5330*H5330,P4)</f>
        <v>0</v>
      </c>
      <c r="L5330" s="31">
        <v>0</v>
      </c>
      <c r="M5330" s="24">
        <f>ROUND(G5330*L5330,P4)</f>
        <v>0</v>
      </c>
      <c r="N5330" s="25" t="s">
        <v>2671</v>
      </c>
      <c r="O5330" s="32">
        <f>M5330*AA5330</f>
        <v>0</v>
      </c>
      <c r="P5330" s="1">
        <v>3</v>
      </c>
      <c r="AA5330" s="1">
        <f>IF(P5330=1,$O$3,IF(P5330=2,$O$4,$O$5))</f>
        <v>0</v>
      </c>
    </row>
    <row r="5331">
      <c r="A5331" s="1" t="s">
        <v>75</v>
      </c>
      <c r="E5331" s="27" t="s">
        <v>2900</v>
      </c>
    </row>
    <row r="5332">
      <c r="A5332" s="1" t="s">
        <v>76</v>
      </c>
    </row>
    <row r="5333">
      <c r="A5333" s="1" t="s">
        <v>78</v>
      </c>
      <c r="E5333" s="27" t="s">
        <v>71</v>
      </c>
    </row>
    <row r="5334">
      <c r="A5334" s="1" t="s">
        <v>69</v>
      </c>
      <c r="B5334" s="1">
        <v>29</v>
      </c>
      <c r="C5334" s="26" t="s">
        <v>3277</v>
      </c>
      <c r="D5334" t="s">
        <v>71</v>
      </c>
      <c r="E5334" s="27" t="s">
        <v>3278</v>
      </c>
      <c r="F5334" s="28" t="s">
        <v>85</v>
      </c>
      <c r="G5334" s="29">
        <v>2</v>
      </c>
      <c r="H5334" s="28">
        <v>0</v>
      </c>
      <c r="I5334" s="30">
        <f>ROUND(G5334*H5334,P4)</f>
        <v>0</v>
      </c>
      <c r="L5334" s="31">
        <v>0</v>
      </c>
      <c r="M5334" s="24">
        <f>ROUND(G5334*L5334,P4)</f>
        <v>0</v>
      </c>
      <c r="N5334" s="25" t="s">
        <v>2671</v>
      </c>
      <c r="O5334" s="32">
        <f>M5334*AA5334</f>
        <v>0</v>
      </c>
      <c r="P5334" s="1">
        <v>3</v>
      </c>
      <c r="AA5334" s="1">
        <f>IF(P5334=1,$O$3,IF(P5334=2,$O$4,$O$5))</f>
        <v>0</v>
      </c>
    </row>
    <row r="5335">
      <c r="A5335" s="1" t="s">
        <v>75</v>
      </c>
      <c r="E5335" s="27" t="s">
        <v>3278</v>
      </c>
    </row>
    <row r="5336">
      <c r="A5336" s="1" t="s">
        <v>76</v>
      </c>
    </row>
    <row r="5337">
      <c r="A5337" s="1" t="s">
        <v>78</v>
      </c>
      <c r="E5337" s="27" t="s">
        <v>71</v>
      </c>
    </row>
    <row r="5338">
      <c r="A5338" s="1" t="s">
        <v>69</v>
      </c>
      <c r="B5338" s="1">
        <v>30</v>
      </c>
      <c r="C5338" s="26" t="s">
        <v>3279</v>
      </c>
      <c r="D5338" t="s">
        <v>71</v>
      </c>
      <c r="E5338" s="27" t="s">
        <v>3280</v>
      </c>
      <c r="F5338" s="28" t="s">
        <v>85</v>
      </c>
      <c r="G5338" s="29">
        <v>6</v>
      </c>
      <c r="H5338" s="28">
        <v>0</v>
      </c>
      <c r="I5338" s="30">
        <f>ROUND(G5338*H5338,P4)</f>
        <v>0</v>
      </c>
      <c r="L5338" s="31">
        <v>0</v>
      </c>
      <c r="M5338" s="24">
        <f>ROUND(G5338*L5338,P4)</f>
        <v>0</v>
      </c>
      <c r="N5338" s="25" t="s">
        <v>2671</v>
      </c>
      <c r="O5338" s="32">
        <f>M5338*AA5338</f>
        <v>0</v>
      </c>
      <c r="P5338" s="1">
        <v>3</v>
      </c>
      <c r="AA5338" s="1">
        <f>IF(P5338=1,$O$3,IF(P5338=2,$O$4,$O$5))</f>
        <v>0</v>
      </c>
    </row>
    <row r="5339">
      <c r="A5339" s="1" t="s">
        <v>75</v>
      </c>
      <c r="E5339" s="27" t="s">
        <v>3280</v>
      </c>
    </row>
    <row r="5340">
      <c r="A5340" s="1" t="s">
        <v>76</v>
      </c>
    </row>
    <row r="5341">
      <c r="A5341" s="1" t="s">
        <v>78</v>
      </c>
      <c r="E5341" s="27" t="s">
        <v>71</v>
      </c>
    </row>
    <row r="5342">
      <c r="A5342" s="1" t="s">
        <v>69</v>
      </c>
      <c r="B5342" s="1">
        <v>31</v>
      </c>
      <c r="C5342" s="26" t="s">
        <v>3281</v>
      </c>
      <c r="D5342" t="s">
        <v>71</v>
      </c>
      <c r="E5342" s="27" t="s">
        <v>3282</v>
      </c>
      <c r="F5342" s="28" t="s">
        <v>85</v>
      </c>
      <c r="G5342" s="29">
        <v>6</v>
      </c>
      <c r="H5342" s="28">
        <v>0</v>
      </c>
      <c r="I5342" s="30">
        <f>ROUND(G5342*H5342,P4)</f>
        <v>0</v>
      </c>
      <c r="L5342" s="31">
        <v>0</v>
      </c>
      <c r="M5342" s="24">
        <f>ROUND(G5342*L5342,P4)</f>
        <v>0</v>
      </c>
      <c r="N5342" s="25" t="s">
        <v>2671</v>
      </c>
      <c r="O5342" s="32">
        <f>M5342*AA5342</f>
        <v>0</v>
      </c>
      <c r="P5342" s="1">
        <v>3</v>
      </c>
      <c r="AA5342" s="1">
        <f>IF(P5342=1,$O$3,IF(P5342=2,$O$4,$O$5))</f>
        <v>0</v>
      </c>
    </row>
    <row r="5343">
      <c r="A5343" s="1" t="s">
        <v>75</v>
      </c>
      <c r="E5343" s="27" t="s">
        <v>3282</v>
      </c>
    </row>
    <row r="5344">
      <c r="A5344" s="1" t="s">
        <v>76</v>
      </c>
    </row>
    <row r="5345">
      <c r="A5345" s="1" t="s">
        <v>78</v>
      </c>
      <c r="E5345" s="27" t="s">
        <v>71</v>
      </c>
    </row>
    <row r="5346">
      <c r="A5346" s="1" t="s">
        <v>69</v>
      </c>
      <c r="B5346" s="1">
        <v>32</v>
      </c>
      <c r="C5346" s="26" t="s">
        <v>3283</v>
      </c>
      <c r="D5346" t="s">
        <v>71</v>
      </c>
      <c r="E5346" s="27" t="s">
        <v>3284</v>
      </c>
      <c r="F5346" s="28" t="s">
        <v>85</v>
      </c>
      <c r="G5346" s="29">
        <v>3</v>
      </c>
      <c r="H5346" s="28">
        <v>0</v>
      </c>
      <c r="I5346" s="30">
        <f>ROUND(G5346*H5346,P4)</f>
        <v>0</v>
      </c>
      <c r="L5346" s="31">
        <v>0</v>
      </c>
      <c r="M5346" s="24">
        <f>ROUND(G5346*L5346,P4)</f>
        <v>0</v>
      </c>
      <c r="N5346" s="25" t="s">
        <v>2671</v>
      </c>
      <c r="O5346" s="32">
        <f>M5346*AA5346</f>
        <v>0</v>
      </c>
      <c r="P5346" s="1">
        <v>3</v>
      </c>
      <c r="AA5346" s="1">
        <f>IF(P5346=1,$O$3,IF(P5346=2,$O$4,$O$5))</f>
        <v>0</v>
      </c>
    </row>
    <row r="5347">
      <c r="A5347" s="1" t="s">
        <v>75</v>
      </c>
      <c r="E5347" s="27" t="s">
        <v>3284</v>
      </c>
    </row>
    <row r="5348">
      <c r="A5348" s="1" t="s">
        <v>76</v>
      </c>
    </row>
    <row r="5349">
      <c r="A5349" s="1" t="s">
        <v>78</v>
      </c>
      <c r="E5349" s="27" t="s">
        <v>71</v>
      </c>
    </row>
    <row r="5350">
      <c r="A5350" s="1" t="s">
        <v>69</v>
      </c>
      <c r="B5350" s="1">
        <v>33</v>
      </c>
      <c r="C5350" s="26" t="s">
        <v>2905</v>
      </c>
      <c r="D5350" t="s">
        <v>71</v>
      </c>
      <c r="E5350" s="27" t="s">
        <v>2906</v>
      </c>
      <c r="F5350" s="28" t="s">
        <v>85</v>
      </c>
      <c r="G5350" s="29">
        <v>6</v>
      </c>
      <c r="H5350" s="28">
        <v>0</v>
      </c>
      <c r="I5350" s="30">
        <f>ROUND(G5350*H5350,P4)</f>
        <v>0</v>
      </c>
      <c r="L5350" s="31">
        <v>0</v>
      </c>
      <c r="M5350" s="24">
        <f>ROUND(G5350*L5350,P4)</f>
        <v>0</v>
      </c>
      <c r="N5350" s="25" t="s">
        <v>2671</v>
      </c>
      <c r="O5350" s="32">
        <f>M5350*AA5350</f>
        <v>0</v>
      </c>
      <c r="P5350" s="1">
        <v>3</v>
      </c>
      <c r="AA5350" s="1">
        <f>IF(P5350=1,$O$3,IF(P5350=2,$O$4,$O$5))</f>
        <v>0</v>
      </c>
    </row>
    <row r="5351">
      <c r="A5351" s="1" t="s">
        <v>75</v>
      </c>
      <c r="E5351" s="27" t="s">
        <v>2906</v>
      </c>
    </row>
    <row r="5352">
      <c r="A5352" s="1" t="s">
        <v>76</v>
      </c>
    </row>
    <row r="5353">
      <c r="A5353" s="1" t="s">
        <v>78</v>
      </c>
      <c r="E5353" s="27" t="s">
        <v>71</v>
      </c>
    </row>
    <row r="5354">
      <c r="A5354" s="1" t="s">
        <v>69</v>
      </c>
      <c r="B5354" s="1">
        <v>34</v>
      </c>
      <c r="C5354" s="26" t="s">
        <v>3285</v>
      </c>
      <c r="D5354" t="s">
        <v>71</v>
      </c>
      <c r="E5354" s="27" t="s">
        <v>3286</v>
      </c>
      <c r="F5354" s="28" t="s">
        <v>85</v>
      </c>
      <c r="G5354" s="29">
        <v>105</v>
      </c>
      <c r="H5354" s="28">
        <v>0</v>
      </c>
      <c r="I5354" s="30">
        <f>ROUND(G5354*H5354,P4)</f>
        <v>0</v>
      </c>
      <c r="L5354" s="31">
        <v>0</v>
      </c>
      <c r="M5354" s="24">
        <f>ROUND(G5354*L5354,P4)</f>
        <v>0</v>
      </c>
      <c r="N5354" s="25" t="s">
        <v>2671</v>
      </c>
      <c r="O5354" s="32">
        <f>M5354*AA5354</f>
        <v>0</v>
      </c>
      <c r="P5354" s="1">
        <v>3</v>
      </c>
      <c r="AA5354" s="1">
        <f>IF(P5354=1,$O$3,IF(P5354=2,$O$4,$O$5))</f>
        <v>0</v>
      </c>
    </row>
    <row r="5355">
      <c r="A5355" s="1" t="s">
        <v>75</v>
      </c>
      <c r="E5355" s="27" t="s">
        <v>3286</v>
      </c>
    </row>
    <row r="5356">
      <c r="A5356" s="1" t="s">
        <v>76</v>
      </c>
    </row>
    <row r="5357">
      <c r="A5357" s="1" t="s">
        <v>78</v>
      </c>
      <c r="E5357" s="27" t="s">
        <v>71</v>
      </c>
    </row>
    <row r="5358">
      <c r="A5358" s="1" t="s">
        <v>69</v>
      </c>
      <c r="B5358" s="1">
        <v>35</v>
      </c>
      <c r="C5358" s="26" t="s">
        <v>3287</v>
      </c>
      <c r="D5358" t="s">
        <v>71</v>
      </c>
      <c r="E5358" s="27" t="s">
        <v>3288</v>
      </c>
      <c r="F5358" s="28" t="s">
        <v>85</v>
      </c>
      <c r="G5358" s="29">
        <v>99</v>
      </c>
      <c r="H5358" s="28">
        <v>0</v>
      </c>
      <c r="I5358" s="30">
        <f>ROUND(G5358*H5358,P4)</f>
        <v>0</v>
      </c>
      <c r="L5358" s="31">
        <v>0</v>
      </c>
      <c r="M5358" s="24">
        <f>ROUND(G5358*L5358,P4)</f>
        <v>0</v>
      </c>
      <c r="N5358" s="25" t="s">
        <v>2671</v>
      </c>
      <c r="O5358" s="32">
        <f>M5358*AA5358</f>
        <v>0</v>
      </c>
      <c r="P5358" s="1">
        <v>3</v>
      </c>
      <c r="AA5358" s="1">
        <f>IF(P5358=1,$O$3,IF(P5358=2,$O$4,$O$5))</f>
        <v>0</v>
      </c>
    </row>
    <row r="5359">
      <c r="A5359" s="1" t="s">
        <v>75</v>
      </c>
      <c r="E5359" s="27" t="s">
        <v>3288</v>
      </c>
    </row>
    <row r="5360">
      <c r="A5360" s="1" t="s">
        <v>76</v>
      </c>
    </row>
    <row r="5361">
      <c r="A5361" s="1" t="s">
        <v>78</v>
      </c>
      <c r="E5361" s="27" t="s">
        <v>71</v>
      </c>
    </row>
    <row r="5362">
      <c r="A5362" s="1" t="s">
        <v>69</v>
      </c>
      <c r="B5362" s="1">
        <v>36</v>
      </c>
      <c r="C5362" s="26" t="s">
        <v>3289</v>
      </c>
      <c r="D5362" t="s">
        <v>71</v>
      </c>
      <c r="E5362" s="27" t="s">
        <v>3290</v>
      </c>
      <c r="F5362" s="28" t="s">
        <v>96</v>
      </c>
      <c r="G5362" s="29">
        <v>17</v>
      </c>
      <c r="H5362" s="28">
        <v>0</v>
      </c>
      <c r="I5362" s="30">
        <f>ROUND(G5362*H5362,P4)</f>
        <v>0</v>
      </c>
      <c r="L5362" s="31">
        <v>0</v>
      </c>
      <c r="M5362" s="24">
        <f>ROUND(G5362*L5362,P4)</f>
        <v>0</v>
      </c>
      <c r="N5362" s="25" t="s">
        <v>2671</v>
      </c>
      <c r="O5362" s="32">
        <f>M5362*AA5362</f>
        <v>0</v>
      </c>
      <c r="P5362" s="1">
        <v>3</v>
      </c>
      <c r="AA5362" s="1">
        <f>IF(P5362=1,$O$3,IF(P5362=2,$O$4,$O$5))</f>
        <v>0</v>
      </c>
    </row>
    <row r="5363">
      <c r="A5363" s="1" t="s">
        <v>75</v>
      </c>
      <c r="E5363" s="27" t="s">
        <v>3290</v>
      </c>
    </row>
    <row r="5364">
      <c r="A5364" s="1" t="s">
        <v>76</v>
      </c>
    </row>
    <row r="5365">
      <c r="A5365" s="1" t="s">
        <v>78</v>
      </c>
      <c r="E5365" s="27" t="s">
        <v>71</v>
      </c>
    </row>
    <row r="5366">
      <c r="A5366" s="1" t="s">
        <v>69</v>
      </c>
      <c r="B5366" s="1">
        <v>37</v>
      </c>
      <c r="C5366" s="26" t="s">
        <v>3291</v>
      </c>
      <c r="D5366" t="s">
        <v>71</v>
      </c>
      <c r="E5366" s="27" t="s">
        <v>3292</v>
      </c>
      <c r="F5366" s="28" t="s">
        <v>96</v>
      </c>
      <c r="G5366" s="29">
        <v>1</v>
      </c>
      <c r="H5366" s="28">
        <v>0</v>
      </c>
      <c r="I5366" s="30">
        <f>ROUND(G5366*H5366,P4)</f>
        <v>0</v>
      </c>
      <c r="L5366" s="31">
        <v>0</v>
      </c>
      <c r="M5366" s="24">
        <f>ROUND(G5366*L5366,P4)</f>
        <v>0</v>
      </c>
      <c r="N5366" s="25" t="s">
        <v>2671</v>
      </c>
      <c r="O5366" s="32">
        <f>M5366*AA5366</f>
        <v>0</v>
      </c>
      <c r="P5366" s="1">
        <v>3</v>
      </c>
      <c r="AA5366" s="1">
        <f>IF(P5366=1,$O$3,IF(P5366=2,$O$4,$O$5))</f>
        <v>0</v>
      </c>
    </row>
    <row r="5367">
      <c r="A5367" s="1" t="s">
        <v>75</v>
      </c>
      <c r="E5367" s="27" t="s">
        <v>3292</v>
      </c>
    </row>
    <row r="5368">
      <c r="A5368" s="1" t="s">
        <v>76</v>
      </c>
    </row>
    <row r="5369">
      <c r="A5369" s="1" t="s">
        <v>78</v>
      </c>
      <c r="E5369" s="27" t="s">
        <v>71</v>
      </c>
    </row>
    <row r="5370">
      <c r="A5370" s="1" t="s">
        <v>69</v>
      </c>
      <c r="B5370" s="1">
        <v>38</v>
      </c>
      <c r="C5370" s="26" t="s">
        <v>3293</v>
      </c>
      <c r="D5370" t="s">
        <v>71</v>
      </c>
      <c r="E5370" s="27" t="s">
        <v>3294</v>
      </c>
      <c r="F5370" s="28" t="s">
        <v>96</v>
      </c>
      <c r="G5370" s="29">
        <v>3</v>
      </c>
      <c r="H5370" s="28">
        <v>0</v>
      </c>
      <c r="I5370" s="30">
        <f>ROUND(G5370*H5370,P4)</f>
        <v>0</v>
      </c>
      <c r="L5370" s="31">
        <v>0</v>
      </c>
      <c r="M5370" s="24">
        <f>ROUND(G5370*L5370,P4)</f>
        <v>0</v>
      </c>
      <c r="N5370" s="25" t="s">
        <v>2671</v>
      </c>
      <c r="O5370" s="32">
        <f>M5370*AA5370</f>
        <v>0</v>
      </c>
      <c r="P5370" s="1">
        <v>3</v>
      </c>
      <c r="AA5370" s="1">
        <f>IF(P5370=1,$O$3,IF(P5370=2,$O$4,$O$5))</f>
        <v>0</v>
      </c>
    </row>
    <row r="5371">
      <c r="A5371" s="1" t="s">
        <v>75</v>
      </c>
      <c r="E5371" s="27" t="s">
        <v>3294</v>
      </c>
    </row>
    <row r="5372">
      <c r="A5372" s="1" t="s">
        <v>76</v>
      </c>
    </row>
    <row r="5373">
      <c r="A5373" s="1" t="s">
        <v>78</v>
      </c>
      <c r="E5373" s="27" t="s">
        <v>71</v>
      </c>
    </row>
    <row r="5374">
      <c r="A5374" s="1" t="s">
        <v>69</v>
      </c>
      <c r="B5374" s="1">
        <v>39</v>
      </c>
      <c r="C5374" s="26" t="s">
        <v>3295</v>
      </c>
      <c r="D5374" t="s">
        <v>71</v>
      </c>
      <c r="E5374" s="27" t="s">
        <v>3296</v>
      </c>
      <c r="F5374" s="28" t="s">
        <v>96</v>
      </c>
      <c r="G5374" s="29">
        <v>1</v>
      </c>
      <c r="H5374" s="28">
        <v>0</v>
      </c>
      <c r="I5374" s="30">
        <f>ROUND(G5374*H5374,P4)</f>
        <v>0</v>
      </c>
      <c r="L5374" s="31">
        <v>0</v>
      </c>
      <c r="M5374" s="24">
        <f>ROUND(G5374*L5374,P4)</f>
        <v>0</v>
      </c>
      <c r="N5374" s="25" t="s">
        <v>2671</v>
      </c>
      <c r="O5374" s="32">
        <f>M5374*AA5374</f>
        <v>0</v>
      </c>
      <c r="P5374" s="1">
        <v>3</v>
      </c>
      <c r="AA5374" s="1">
        <f>IF(P5374=1,$O$3,IF(P5374=2,$O$4,$O$5))</f>
        <v>0</v>
      </c>
    </row>
    <row r="5375">
      <c r="A5375" s="1" t="s">
        <v>75</v>
      </c>
      <c r="E5375" s="27" t="s">
        <v>3296</v>
      </c>
    </row>
    <row r="5376">
      <c r="A5376" s="1" t="s">
        <v>76</v>
      </c>
    </row>
    <row r="5377">
      <c r="A5377" s="1" t="s">
        <v>78</v>
      </c>
      <c r="E5377" s="27" t="s">
        <v>71</v>
      </c>
    </row>
    <row r="5378">
      <c r="A5378" s="1" t="s">
        <v>69</v>
      </c>
      <c r="B5378" s="1">
        <v>40</v>
      </c>
      <c r="C5378" s="26" t="s">
        <v>3297</v>
      </c>
      <c r="D5378" t="s">
        <v>71</v>
      </c>
      <c r="E5378" s="27" t="s">
        <v>3298</v>
      </c>
      <c r="F5378" s="28" t="s">
        <v>96</v>
      </c>
      <c r="G5378" s="29">
        <v>2</v>
      </c>
      <c r="H5378" s="28">
        <v>0</v>
      </c>
      <c r="I5378" s="30">
        <f>ROUND(G5378*H5378,P4)</f>
        <v>0</v>
      </c>
      <c r="L5378" s="31">
        <v>0</v>
      </c>
      <c r="M5378" s="24">
        <f>ROUND(G5378*L5378,P4)</f>
        <v>0</v>
      </c>
      <c r="N5378" s="25" t="s">
        <v>2671</v>
      </c>
      <c r="O5378" s="32">
        <f>M5378*AA5378</f>
        <v>0</v>
      </c>
      <c r="P5378" s="1">
        <v>3</v>
      </c>
      <c r="AA5378" s="1">
        <f>IF(P5378=1,$O$3,IF(P5378=2,$O$4,$O$5))</f>
        <v>0</v>
      </c>
    </row>
    <row r="5379">
      <c r="A5379" s="1" t="s">
        <v>75</v>
      </c>
      <c r="E5379" s="27" t="s">
        <v>3298</v>
      </c>
    </row>
    <row r="5380">
      <c r="A5380" s="1" t="s">
        <v>76</v>
      </c>
    </row>
    <row r="5381">
      <c r="A5381" s="1" t="s">
        <v>78</v>
      </c>
      <c r="E5381" s="27" t="s">
        <v>71</v>
      </c>
    </row>
    <row r="5382">
      <c r="A5382" s="1" t="s">
        <v>69</v>
      </c>
      <c r="B5382" s="1">
        <v>41</v>
      </c>
      <c r="C5382" s="26" t="s">
        <v>3299</v>
      </c>
      <c r="D5382" t="s">
        <v>71</v>
      </c>
      <c r="E5382" s="27" t="s">
        <v>3300</v>
      </c>
      <c r="F5382" s="28" t="s">
        <v>96</v>
      </c>
      <c r="G5382" s="29">
        <v>7</v>
      </c>
      <c r="H5382" s="28">
        <v>0</v>
      </c>
      <c r="I5382" s="30">
        <f>ROUND(G5382*H5382,P4)</f>
        <v>0</v>
      </c>
      <c r="L5382" s="31">
        <v>0</v>
      </c>
      <c r="M5382" s="24">
        <f>ROUND(G5382*L5382,P4)</f>
        <v>0</v>
      </c>
      <c r="N5382" s="25" t="s">
        <v>2671</v>
      </c>
      <c r="O5382" s="32">
        <f>M5382*AA5382</f>
        <v>0</v>
      </c>
      <c r="P5382" s="1">
        <v>3</v>
      </c>
      <c r="AA5382" s="1">
        <f>IF(P5382=1,$O$3,IF(P5382=2,$O$4,$O$5))</f>
        <v>0</v>
      </c>
    </row>
    <row r="5383">
      <c r="A5383" s="1" t="s">
        <v>75</v>
      </c>
      <c r="E5383" s="27" t="s">
        <v>3300</v>
      </c>
    </row>
    <row r="5384">
      <c r="A5384" s="1" t="s">
        <v>76</v>
      </c>
    </row>
    <row r="5385">
      <c r="A5385" s="1" t="s">
        <v>78</v>
      </c>
      <c r="E5385" s="27" t="s">
        <v>71</v>
      </c>
    </row>
    <row r="5386">
      <c r="A5386" s="1" t="s">
        <v>69</v>
      </c>
      <c r="B5386" s="1">
        <v>42</v>
      </c>
      <c r="C5386" s="26" t="s">
        <v>3301</v>
      </c>
      <c r="D5386" t="s">
        <v>71</v>
      </c>
      <c r="E5386" s="27" t="s">
        <v>3302</v>
      </c>
      <c r="F5386" s="28" t="s">
        <v>96</v>
      </c>
      <c r="G5386" s="29">
        <v>1</v>
      </c>
      <c r="H5386" s="28">
        <v>0</v>
      </c>
      <c r="I5386" s="30">
        <f>ROUND(G5386*H5386,P4)</f>
        <v>0</v>
      </c>
      <c r="L5386" s="31">
        <v>0</v>
      </c>
      <c r="M5386" s="24">
        <f>ROUND(G5386*L5386,P4)</f>
        <v>0</v>
      </c>
      <c r="N5386" s="25" t="s">
        <v>2671</v>
      </c>
      <c r="O5386" s="32">
        <f>M5386*AA5386</f>
        <v>0</v>
      </c>
      <c r="P5386" s="1">
        <v>3</v>
      </c>
      <c r="AA5386" s="1">
        <f>IF(P5386=1,$O$3,IF(P5386=2,$O$4,$O$5))</f>
        <v>0</v>
      </c>
    </row>
    <row r="5387">
      <c r="A5387" s="1" t="s">
        <v>75</v>
      </c>
      <c r="E5387" s="27" t="s">
        <v>3302</v>
      </c>
    </row>
    <row r="5388">
      <c r="A5388" s="1" t="s">
        <v>76</v>
      </c>
    </row>
    <row r="5389">
      <c r="A5389" s="1" t="s">
        <v>78</v>
      </c>
      <c r="E5389" s="27" t="s">
        <v>71</v>
      </c>
    </row>
    <row r="5390">
      <c r="A5390" s="1" t="s">
        <v>69</v>
      </c>
      <c r="B5390" s="1">
        <v>43</v>
      </c>
      <c r="C5390" s="26" t="s">
        <v>3303</v>
      </c>
      <c r="D5390" t="s">
        <v>71</v>
      </c>
      <c r="E5390" s="27" t="s">
        <v>3304</v>
      </c>
      <c r="F5390" s="28" t="s">
        <v>96</v>
      </c>
      <c r="G5390" s="29">
        <v>1</v>
      </c>
      <c r="H5390" s="28">
        <v>0</v>
      </c>
      <c r="I5390" s="30">
        <f>ROUND(G5390*H5390,P4)</f>
        <v>0</v>
      </c>
      <c r="L5390" s="31">
        <v>0</v>
      </c>
      <c r="M5390" s="24">
        <f>ROUND(G5390*L5390,P4)</f>
        <v>0</v>
      </c>
      <c r="N5390" s="25" t="s">
        <v>2671</v>
      </c>
      <c r="O5390" s="32">
        <f>M5390*AA5390</f>
        <v>0</v>
      </c>
      <c r="P5390" s="1">
        <v>3</v>
      </c>
      <c r="AA5390" s="1">
        <f>IF(P5390=1,$O$3,IF(P5390=2,$O$4,$O$5))</f>
        <v>0</v>
      </c>
    </row>
    <row r="5391">
      <c r="A5391" s="1" t="s">
        <v>75</v>
      </c>
      <c r="E5391" s="27" t="s">
        <v>3304</v>
      </c>
    </row>
    <row r="5392">
      <c r="A5392" s="1" t="s">
        <v>76</v>
      </c>
    </row>
    <row r="5393">
      <c r="A5393" s="1" t="s">
        <v>78</v>
      </c>
      <c r="E5393" s="27" t="s">
        <v>71</v>
      </c>
    </row>
    <row r="5394">
      <c r="A5394" s="1" t="s">
        <v>69</v>
      </c>
      <c r="B5394" s="1">
        <v>44</v>
      </c>
      <c r="C5394" s="26" t="s">
        <v>3305</v>
      </c>
      <c r="D5394" t="s">
        <v>71</v>
      </c>
      <c r="E5394" s="27" t="s">
        <v>3306</v>
      </c>
      <c r="F5394" s="28" t="s">
        <v>96</v>
      </c>
      <c r="G5394" s="29">
        <v>4</v>
      </c>
      <c r="H5394" s="28">
        <v>0</v>
      </c>
      <c r="I5394" s="30">
        <f>ROUND(G5394*H5394,P4)</f>
        <v>0</v>
      </c>
      <c r="L5394" s="31">
        <v>0</v>
      </c>
      <c r="M5394" s="24">
        <f>ROUND(G5394*L5394,P4)</f>
        <v>0</v>
      </c>
      <c r="N5394" s="25" t="s">
        <v>2671</v>
      </c>
      <c r="O5394" s="32">
        <f>M5394*AA5394</f>
        <v>0</v>
      </c>
      <c r="P5394" s="1">
        <v>3</v>
      </c>
      <c r="AA5394" s="1">
        <f>IF(P5394=1,$O$3,IF(P5394=2,$O$4,$O$5))</f>
        <v>0</v>
      </c>
    </row>
    <row r="5395">
      <c r="A5395" s="1" t="s">
        <v>75</v>
      </c>
      <c r="E5395" s="27" t="s">
        <v>3306</v>
      </c>
    </row>
    <row r="5396">
      <c r="A5396" s="1" t="s">
        <v>76</v>
      </c>
    </row>
    <row r="5397">
      <c r="A5397" s="1" t="s">
        <v>78</v>
      </c>
      <c r="E5397" s="27" t="s">
        <v>71</v>
      </c>
    </row>
    <row r="5398">
      <c r="A5398" s="1" t="s">
        <v>69</v>
      </c>
      <c r="B5398" s="1">
        <v>45</v>
      </c>
      <c r="C5398" s="26" t="s">
        <v>3307</v>
      </c>
      <c r="D5398" t="s">
        <v>71</v>
      </c>
      <c r="E5398" s="27" t="s">
        <v>3308</v>
      </c>
      <c r="F5398" s="28" t="s">
        <v>96</v>
      </c>
      <c r="G5398" s="29">
        <v>2</v>
      </c>
      <c r="H5398" s="28">
        <v>0</v>
      </c>
      <c r="I5398" s="30">
        <f>ROUND(G5398*H5398,P4)</f>
        <v>0</v>
      </c>
      <c r="L5398" s="31">
        <v>0</v>
      </c>
      <c r="M5398" s="24">
        <f>ROUND(G5398*L5398,P4)</f>
        <v>0</v>
      </c>
      <c r="N5398" s="25" t="s">
        <v>2671</v>
      </c>
      <c r="O5398" s="32">
        <f>M5398*AA5398</f>
        <v>0</v>
      </c>
      <c r="P5398" s="1">
        <v>3</v>
      </c>
      <c r="AA5398" s="1">
        <f>IF(P5398=1,$O$3,IF(P5398=2,$O$4,$O$5))</f>
        <v>0</v>
      </c>
    </row>
    <row r="5399">
      <c r="A5399" s="1" t="s">
        <v>75</v>
      </c>
      <c r="E5399" s="27" t="s">
        <v>3308</v>
      </c>
    </row>
    <row r="5400">
      <c r="A5400" s="1" t="s">
        <v>76</v>
      </c>
    </row>
    <row r="5401">
      <c r="A5401" s="1" t="s">
        <v>78</v>
      </c>
      <c r="E5401" s="27" t="s">
        <v>71</v>
      </c>
    </row>
    <row r="5402">
      <c r="A5402" s="1" t="s">
        <v>69</v>
      </c>
      <c r="B5402" s="1">
        <v>46</v>
      </c>
      <c r="C5402" s="26" t="s">
        <v>3309</v>
      </c>
      <c r="D5402" t="s">
        <v>71</v>
      </c>
      <c r="E5402" s="27" t="s">
        <v>3310</v>
      </c>
      <c r="F5402" s="28" t="s">
        <v>1295</v>
      </c>
      <c r="G5402" s="29">
        <v>0.29999999999999999</v>
      </c>
      <c r="H5402" s="28">
        <v>0</v>
      </c>
      <c r="I5402" s="30">
        <f>ROUND(G5402*H5402,P4)</f>
        <v>0</v>
      </c>
      <c r="L5402" s="31">
        <v>0</v>
      </c>
      <c r="M5402" s="24">
        <f>ROUND(G5402*L5402,P4)</f>
        <v>0</v>
      </c>
      <c r="N5402" s="25" t="s">
        <v>2671</v>
      </c>
      <c r="O5402" s="32">
        <f>M5402*AA5402</f>
        <v>0</v>
      </c>
      <c r="P5402" s="1">
        <v>3</v>
      </c>
      <c r="AA5402" s="1">
        <f>IF(P5402=1,$O$3,IF(P5402=2,$O$4,$O$5))</f>
        <v>0</v>
      </c>
    </row>
    <row r="5403">
      <c r="A5403" s="1" t="s">
        <v>75</v>
      </c>
      <c r="E5403" s="27" t="s">
        <v>3310</v>
      </c>
    </row>
    <row r="5404">
      <c r="A5404" s="1" t="s">
        <v>76</v>
      </c>
    </row>
    <row r="5405">
      <c r="A5405" s="1" t="s">
        <v>78</v>
      </c>
      <c r="E5405" s="27" t="s">
        <v>71</v>
      </c>
    </row>
    <row r="5406">
      <c r="A5406" s="1" t="s">
        <v>69</v>
      </c>
      <c r="B5406" s="1">
        <v>47</v>
      </c>
      <c r="C5406" s="26" t="s">
        <v>2913</v>
      </c>
      <c r="D5406" t="s">
        <v>71</v>
      </c>
      <c r="E5406" s="27" t="s">
        <v>2914</v>
      </c>
      <c r="F5406" s="28" t="s">
        <v>1295</v>
      </c>
      <c r="G5406" s="29">
        <v>83</v>
      </c>
      <c r="H5406" s="28">
        <v>0</v>
      </c>
      <c r="I5406" s="30">
        <f>ROUND(G5406*H5406,P4)</f>
        <v>0</v>
      </c>
      <c r="L5406" s="31">
        <v>0</v>
      </c>
      <c r="M5406" s="24">
        <f>ROUND(G5406*L5406,P4)</f>
        <v>0</v>
      </c>
      <c r="N5406" s="25" t="s">
        <v>2671</v>
      </c>
      <c r="O5406" s="32">
        <f>M5406*AA5406</f>
        <v>0</v>
      </c>
      <c r="P5406" s="1">
        <v>3</v>
      </c>
      <c r="AA5406" s="1">
        <f>IF(P5406=1,$O$3,IF(P5406=2,$O$4,$O$5))</f>
        <v>0</v>
      </c>
    </row>
    <row r="5407">
      <c r="A5407" s="1" t="s">
        <v>75</v>
      </c>
      <c r="E5407" s="27" t="s">
        <v>2914</v>
      </c>
    </row>
    <row r="5408">
      <c r="A5408" s="1" t="s">
        <v>76</v>
      </c>
    </row>
    <row r="5409">
      <c r="A5409" s="1" t="s">
        <v>78</v>
      </c>
      <c r="E5409" s="27" t="s">
        <v>71</v>
      </c>
    </row>
    <row r="5410">
      <c r="A5410" s="1" t="s">
        <v>69</v>
      </c>
      <c r="B5410" s="1">
        <v>48</v>
      </c>
      <c r="C5410" s="26" t="s">
        <v>3311</v>
      </c>
      <c r="D5410" t="s">
        <v>71</v>
      </c>
      <c r="E5410" s="27" t="s">
        <v>3312</v>
      </c>
      <c r="F5410" s="28" t="s">
        <v>1295</v>
      </c>
      <c r="G5410" s="29">
        <v>207</v>
      </c>
      <c r="H5410" s="28">
        <v>0</v>
      </c>
      <c r="I5410" s="30">
        <f>ROUND(G5410*H5410,P4)</f>
        <v>0</v>
      </c>
      <c r="L5410" s="31">
        <v>0</v>
      </c>
      <c r="M5410" s="24">
        <f>ROUND(G5410*L5410,P4)</f>
        <v>0</v>
      </c>
      <c r="N5410" s="25" t="s">
        <v>2671</v>
      </c>
      <c r="O5410" s="32">
        <f>M5410*AA5410</f>
        <v>0</v>
      </c>
      <c r="P5410" s="1">
        <v>3</v>
      </c>
      <c r="AA5410" s="1">
        <f>IF(P5410=1,$O$3,IF(P5410=2,$O$4,$O$5))</f>
        <v>0</v>
      </c>
    </row>
    <row r="5411">
      <c r="A5411" s="1" t="s">
        <v>75</v>
      </c>
      <c r="E5411" s="27" t="s">
        <v>3312</v>
      </c>
    </row>
    <row r="5412">
      <c r="A5412" s="1" t="s">
        <v>76</v>
      </c>
    </row>
    <row r="5413">
      <c r="A5413" s="1" t="s">
        <v>78</v>
      </c>
      <c r="E5413" s="27" t="s">
        <v>71</v>
      </c>
    </row>
    <row r="5414">
      <c r="A5414" s="1" t="s">
        <v>69</v>
      </c>
      <c r="B5414" s="1">
        <v>49</v>
      </c>
      <c r="C5414" s="26" t="s">
        <v>2917</v>
      </c>
      <c r="D5414" t="s">
        <v>71</v>
      </c>
      <c r="E5414" s="27" t="s">
        <v>2918</v>
      </c>
      <c r="F5414" s="28" t="s">
        <v>96</v>
      </c>
      <c r="G5414" s="29">
        <v>79</v>
      </c>
      <c r="H5414" s="28">
        <v>0</v>
      </c>
      <c r="I5414" s="30">
        <f>ROUND(G5414*H5414,P4)</f>
        <v>0</v>
      </c>
      <c r="L5414" s="31">
        <v>0</v>
      </c>
      <c r="M5414" s="24">
        <f>ROUND(G5414*L5414,P4)</f>
        <v>0</v>
      </c>
      <c r="N5414" s="25" t="s">
        <v>2671</v>
      </c>
      <c r="O5414" s="32">
        <f>M5414*AA5414</f>
        <v>0</v>
      </c>
      <c r="P5414" s="1">
        <v>3</v>
      </c>
      <c r="AA5414" s="1">
        <f>IF(P5414=1,$O$3,IF(P5414=2,$O$4,$O$5))</f>
        <v>0</v>
      </c>
    </row>
    <row r="5415">
      <c r="A5415" s="1" t="s">
        <v>75</v>
      </c>
      <c r="E5415" s="27" t="s">
        <v>2918</v>
      </c>
    </row>
    <row r="5416">
      <c r="A5416" s="1" t="s">
        <v>76</v>
      </c>
    </row>
    <row r="5417">
      <c r="A5417" s="1" t="s">
        <v>78</v>
      </c>
      <c r="E5417" s="27" t="s">
        <v>71</v>
      </c>
    </row>
    <row r="5418">
      <c r="A5418" s="1" t="s">
        <v>69</v>
      </c>
      <c r="B5418" s="1">
        <v>50</v>
      </c>
      <c r="C5418" s="26" t="s">
        <v>3313</v>
      </c>
      <c r="D5418" t="s">
        <v>71</v>
      </c>
      <c r="E5418" s="27" t="s">
        <v>3314</v>
      </c>
      <c r="F5418" s="28" t="s">
        <v>85</v>
      </c>
      <c r="G5418" s="29">
        <v>2</v>
      </c>
      <c r="H5418" s="28">
        <v>0</v>
      </c>
      <c r="I5418" s="30">
        <f>ROUND(G5418*H5418,P4)</f>
        <v>0</v>
      </c>
      <c r="L5418" s="31">
        <v>0</v>
      </c>
      <c r="M5418" s="24">
        <f>ROUND(G5418*L5418,P4)</f>
        <v>0</v>
      </c>
      <c r="N5418" s="25" t="s">
        <v>2671</v>
      </c>
      <c r="O5418" s="32">
        <f>M5418*AA5418</f>
        <v>0</v>
      </c>
      <c r="P5418" s="1">
        <v>3</v>
      </c>
      <c r="AA5418" s="1">
        <f>IF(P5418=1,$O$3,IF(P5418=2,$O$4,$O$5))</f>
        <v>0</v>
      </c>
    </row>
    <row r="5419">
      <c r="A5419" s="1" t="s">
        <v>75</v>
      </c>
      <c r="E5419" s="27" t="s">
        <v>3314</v>
      </c>
    </row>
    <row r="5420">
      <c r="A5420" s="1" t="s">
        <v>76</v>
      </c>
    </row>
    <row r="5421">
      <c r="A5421" s="1" t="s">
        <v>78</v>
      </c>
      <c r="E5421" s="27" t="s">
        <v>71</v>
      </c>
    </row>
    <row r="5422">
      <c r="A5422" s="1" t="s">
        <v>69</v>
      </c>
      <c r="B5422" s="1">
        <v>51</v>
      </c>
      <c r="C5422" s="26" t="s">
        <v>3315</v>
      </c>
      <c r="D5422" t="s">
        <v>71</v>
      </c>
      <c r="E5422" s="27" t="s">
        <v>3316</v>
      </c>
      <c r="F5422" s="28" t="s">
        <v>85</v>
      </c>
      <c r="G5422" s="29">
        <v>6</v>
      </c>
      <c r="H5422" s="28">
        <v>0</v>
      </c>
      <c r="I5422" s="30">
        <f>ROUND(G5422*H5422,P4)</f>
        <v>0</v>
      </c>
      <c r="L5422" s="31">
        <v>0</v>
      </c>
      <c r="M5422" s="24">
        <f>ROUND(G5422*L5422,P4)</f>
        <v>0</v>
      </c>
      <c r="N5422" s="25" t="s">
        <v>2671</v>
      </c>
      <c r="O5422" s="32">
        <f>M5422*AA5422</f>
        <v>0</v>
      </c>
      <c r="P5422" s="1">
        <v>3</v>
      </c>
      <c r="AA5422" s="1">
        <f>IF(P5422=1,$O$3,IF(P5422=2,$O$4,$O$5))</f>
        <v>0</v>
      </c>
    </row>
    <row r="5423">
      <c r="A5423" s="1" t="s">
        <v>75</v>
      </c>
      <c r="E5423" s="27" t="s">
        <v>3316</v>
      </c>
    </row>
    <row r="5424">
      <c r="A5424" s="1" t="s">
        <v>76</v>
      </c>
    </row>
    <row r="5425">
      <c r="A5425" s="1" t="s">
        <v>78</v>
      </c>
      <c r="E5425" s="27" t="s">
        <v>71</v>
      </c>
    </row>
    <row r="5426">
      <c r="A5426" s="1" t="s">
        <v>69</v>
      </c>
      <c r="B5426" s="1">
        <v>52</v>
      </c>
      <c r="C5426" s="26" t="s">
        <v>3317</v>
      </c>
      <c r="D5426" t="s">
        <v>71</v>
      </c>
      <c r="E5426" s="27" t="s">
        <v>3318</v>
      </c>
      <c r="F5426" s="28" t="s">
        <v>85</v>
      </c>
      <c r="G5426" s="29">
        <v>6</v>
      </c>
      <c r="H5426" s="28">
        <v>0</v>
      </c>
      <c r="I5426" s="30">
        <f>ROUND(G5426*H5426,P4)</f>
        <v>0</v>
      </c>
      <c r="L5426" s="31">
        <v>0</v>
      </c>
      <c r="M5426" s="24">
        <f>ROUND(G5426*L5426,P4)</f>
        <v>0</v>
      </c>
      <c r="N5426" s="25" t="s">
        <v>2671</v>
      </c>
      <c r="O5426" s="32">
        <f>M5426*AA5426</f>
        <v>0</v>
      </c>
      <c r="P5426" s="1">
        <v>3</v>
      </c>
      <c r="AA5426" s="1">
        <f>IF(P5426=1,$O$3,IF(P5426=2,$O$4,$O$5))</f>
        <v>0</v>
      </c>
    </row>
    <row r="5427">
      <c r="A5427" s="1" t="s">
        <v>75</v>
      </c>
      <c r="E5427" s="27" t="s">
        <v>3318</v>
      </c>
    </row>
    <row r="5428">
      <c r="A5428" s="1" t="s">
        <v>76</v>
      </c>
    </row>
    <row r="5429">
      <c r="A5429" s="1" t="s">
        <v>78</v>
      </c>
      <c r="E5429" s="27" t="s">
        <v>71</v>
      </c>
    </row>
    <row r="5430">
      <c r="A5430" s="1" t="s">
        <v>69</v>
      </c>
      <c r="B5430" s="1">
        <v>53</v>
      </c>
      <c r="C5430" s="26" t="s">
        <v>3319</v>
      </c>
      <c r="D5430" t="s">
        <v>71</v>
      </c>
      <c r="E5430" s="27" t="s">
        <v>3320</v>
      </c>
      <c r="F5430" s="28" t="s">
        <v>85</v>
      </c>
      <c r="G5430" s="29">
        <v>3</v>
      </c>
      <c r="H5430" s="28">
        <v>0</v>
      </c>
      <c r="I5430" s="30">
        <f>ROUND(G5430*H5430,P4)</f>
        <v>0</v>
      </c>
      <c r="L5430" s="31">
        <v>0</v>
      </c>
      <c r="M5430" s="24">
        <f>ROUND(G5430*L5430,P4)</f>
        <v>0</v>
      </c>
      <c r="N5430" s="25" t="s">
        <v>2671</v>
      </c>
      <c r="O5430" s="32">
        <f>M5430*AA5430</f>
        <v>0</v>
      </c>
      <c r="P5430" s="1">
        <v>3</v>
      </c>
      <c r="AA5430" s="1">
        <f>IF(P5430=1,$O$3,IF(P5430=2,$O$4,$O$5))</f>
        <v>0</v>
      </c>
    </row>
    <row r="5431">
      <c r="A5431" s="1" t="s">
        <v>75</v>
      </c>
      <c r="E5431" s="27" t="s">
        <v>3320</v>
      </c>
    </row>
    <row r="5432">
      <c r="A5432" s="1" t="s">
        <v>76</v>
      </c>
    </row>
    <row r="5433">
      <c r="A5433" s="1" t="s">
        <v>78</v>
      </c>
      <c r="E5433" s="27" t="s">
        <v>71</v>
      </c>
    </row>
    <row r="5434">
      <c r="A5434" s="1" t="s">
        <v>69</v>
      </c>
      <c r="B5434" s="1">
        <v>54</v>
      </c>
      <c r="C5434" s="26" t="s">
        <v>2919</v>
      </c>
      <c r="D5434" t="s">
        <v>71</v>
      </c>
      <c r="E5434" s="27" t="s">
        <v>2920</v>
      </c>
      <c r="F5434" s="28" t="s">
        <v>85</v>
      </c>
      <c r="G5434" s="29">
        <v>99</v>
      </c>
      <c r="H5434" s="28">
        <v>0</v>
      </c>
      <c r="I5434" s="30">
        <f>ROUND(G5434*H5434,P4)</f>
        <v>0</v>
      </c>
      <c r="L5434" s="31">
        <v>0</v>
      </c>
      <c r="M5434" s="24">
        <f>ROUND(G5434*L5434,P4)</f>
        <v>0</v>
      </c>
      <c r="N5434" s="25" t="s">
        <v>2671</v>
      </c>
      <c r="O5434" s="32">
        <f>M5434*AA5434</f>
        <v>0</v>
      </c>
      <c r="P5434" s="1">
        <v>3</v>
      </c>
      <c r="AA5434" s="1">
        <f>IF(P5434=1,$O$3,IF(P5434=2,$O$4,$O$5))</f>
        <v>0</v>
      </c>
    </row>
    <row r="5435">
      <c r="A5435" s="1" t="s">
        <v>75</v>
      </c>
      <c r="E5435" s="27" t="s">
        <v>2920</v>
      </c>
    </row>
    <row r="5436">
      <c r="A5436" s="1" t="s">
        <v>76</v>
      </c>
    </row>
    <row r="5437">
      <c r="A5437" s="1" t="s">
        <v>78</v>
      </c>
      <c r="E5437" s="27" t="s">
        <v>71</v>
      </c>
    </row>
    <row r="5438">
      <c r="A5438" s="1" t="s">
        <v>69</v>
      </c>
      <c r="B5438" s="1">
        <v>55</v>
      </c>
      <c r="C5438" s="26" t="s">
        <v>3321</v>
      </c>
      <c r="D5438" t="s">
        <v>71</v>
      </c>
      <c r="E5438" s="27" t="s">
        <v>3322</v>
      </c>
      <c r="F5438" s="28" t="s">
        <v>96</v>
      </c>
      <c r="G5438" s="29">
        <v>3</v>
      </c>
      <c r="H5438" s="28">
        <v>0</v>
      </c>
      <c r="I5438" s="30">
        <f>ROUND(G5438*H5438,P4)</f>
        <v>0</v>
      </c>
      <c r="L5438" s="31">
        <v>0</v>
      </c>
      <c r="M5438" s="24">
        <f>ROUND(G5438*L5438,P4)</f>
        <v>0</v>
      </c>
      <c r="N5438" s="25" t="s">
        <v>2671</v>
      </c>
      <c r="O5438" s="32">
        <f>M5438*AA5438</f>
        <v>0</v>
      </c>
      <c r="P5438" s="1">
        <v>3</v>
      </c>
      <c r="AA5438" s="1">
        <f>IF(P5438=1,$O$3,IF(P5438=2,$O$4,$O$5))</f>
        <v>0</v>
      </c>
    </row>
    <row r="5439">
      <c r="A5439" s="1" t="s">
        <v>75</v>
      </c>
      <c r="E5439" s="27" t="s">
        <v>3322</v>
      </c>
    </row>
    <row r="5440">
      <c r="A5440" s="1" t="s">
        <v>76</v>
      </c>
    </row>
    <row r="5441">
      <c r="A5441" s="1" t="s">
        <v>78</v>
      </c>
      <c r="E5441" s="27" t="s">
        <v>71</v>
      </c>
    </row>
    <row r="5442">
      <c r="A5442" s="1" t="s">
        <v>69</v>
      </c>
      <c r="B5442" s="1">
        <v>56</v>
      </c>
      <c r="C5442" s="26" t="s">
        <v>3323</v>
      </c>
      <c r="D5442" t="s">
        <v>71</v>
      </c>
      <c r="E5442" s="27" t="s">
        <v>3324</v>
      </c>
      <c r="F5442" s="28" t="s">
        <v>96</v>
      </c>
      <c r="G5442" s="29">
        <v>7</v>
      </c>
      <c r="H5442" s="28">
        <v>0</v>
      </c>
      <c r="I5442" s="30">
        <f>ROUND(G5442*H5442,P4)</f>
        <v>0</v>
      </c>
      <c r="L5442" s="31">
        <v>0</v>
      </c>
      <c r="M5442" s="24">
        <f>ROUND(G5442*L5442,P4)</f>
        <v>0</v>
      </c>
      <c r="N5442" s="25" t="s">
        <v>2671</v>
      </c>
      <c r="O5442" s="32">
        <f>M5442*AA5442</f>
        <v>0</v>
      </c>
      <c r="P5442" s="1">
        <v>3</v>
      </c>
      <c r="AA5442" s="1">
        <f>IF(P5442=1,$O$3,IF(P5442=2,$O$4,$O$5))</f>
        <v>0</v>
      </c>
    </row>
    <row r="5443">
      <c r="A5443" s="1" t="s">
        <v>75</v>
      </c>
      <c r="E5443" s="27" t="s">
        <v>3324</v>
      </c>
    </row>
    <row r="5444">
      <c r="A5444" s="1" t="s">
        <v>76</v>
      </c>
    </row>
    <row r="5445">
      <c r="A5445" s="1" t="s">
        <v>78</v>
      </c>
      <c r="E5445" s="27" t="s">
        <v>71</v>
      </c>
    </row>
    <row r="5446">
      <c r="A5446" s="1" t="s">
        <v>69</v>
      </c>
      <c r="B5446" s="1">
        <v>57</v>
      </c>
      <c r="C5446" s="26" t="s">
        <v>3325</v>
      </c>
      <c r="D5446" t="s">
        <v>71</v>
      </c>
      <c r="E5446" s="27" t="s">
        <v>3326</v>
      </c>
      <c r="F5446" s="28" t="s">
        <v>96</v>
      </c>
      <c r="G5446" s="29">
        <v>2</v>
      </c>
      <c r="H5446" s="28">
        <v>0</v>
      </c>
      <c r="I5446" s="30">
        <f>ROUND(G5446*H5446,P4)</f>
        <v>0</v>
      </c>
      <c r="L5446" s="31">
        <v>0</v>
      </c>
      <c r="M5446" s="24">
        <f>ROUND(G5446*L5446,P4)</f>
        <v>0</v>
      </c>
      <c r="N5446" s="25" t="s">
        <v>2671</v>
      </c>
      <c r="O5446" s="32">
        <f>M5446*AA5446</f>
        <v>0</v>
      </c>
      <c r="P5446" s="1">
        <v>3</v>
      </c>
      <c r="AA5446" s="1">
        <f>IF(P5446=1,$O$3,IF(P5446=2,$O$4,$O$5))</f>
        <v>0</v>
      </c>
    </row>
    <row r="5447">
      <c r="A5447" s="1" t="s">
        <v>75</v>
      </c>
      <c r="E5447" s="27" t="s">
        <v>3326</v>
      </c>
    </row>
    <row r="5448">
      <c r="A5448" s="1" t="s">
        <v>76</v>
      </c>
    </row>
    <row r="5449">
      <c r="A5449" s="1" t="s">
        <v>78</v>
      </c>
      <c r="E5449" s="27" t="s">
        <v>71</v>
      </c>
    </row>
    <row r="5450">
      <c r="A5450" s="1" t="s">
        <v>69</v>
      </c>
      <c r="B5450" s="1">
        <v>58</v>
      </c>
      <c r="C5450" s="26" t="s">
        <v>2921</v>
      </c>
      <c r="D5450" t="s">
        <v>71</v>
      </c>
      <c r="E5450" s="27" t="s">
        <v>2922</v>
      </c>
      <c r="F5450" s="28" t="s">
        <v>96</v>
      </c>
      <c r="G5450" s="29">
        <v>21</v>
      </c>
      <c r="H5450" s="28">
        <v>0</v>
      </c>
      <c r="I5450" s="30">
        <f>ROUND(G5450*H5450,P4)</f>
        <v>0</v>
      </c>
      <c r="L5450" s="31">
        <v>0</v>
      </c>
      <c r="M5450" s="24">
        <f>ROUND(G5450*L5450,P4)</f>
        <v>0</v>
      </c>
      <c r="N5450" s="25" t="s">
        <v>2671</v>
      </c>
      <c r="O5450" s="32">
        <f>M5450*AA5450</f>
        <v>0</v>
      </c>
      <c r="P5450" s="1">
        <v>3</v>
      </c>
      <c r="AA5450" s="1">
        <f>IF(P5450=1,$O$3,IF(P5450=2,$O$4,$O$5))</f>
        <v>0</v>
      </c>
    </row>
    <row r="5451">
      <c r="A5451" s="1" t="s">
        <v>75</v>
      </c>
      <c r="E5451" s="27" t="s">
        <v>2922</v>
      </c>
    </row>
    <row r="5452">
      <c r="A5452" s="1" t="s">
        <v>76</v>
      </c>
    </row>
    <row r="5453">
      <c r="A5453" s="1" t="s">
        <v>78</v>
      </c>
      <c r="E5453" s="27" t="s">
        <v>71</v>
      </c>
    </row>
    <row r="5454">
      <c r="A5454" s="1" t="s">
        <v>69</v>
      </c>
      <c r="B5454" s="1">
        <v>59</v>
      </c>
      <c r="C5454" s="26" t="s">
        <v>2927</v>
      </c>
      <c r="D5454" t="s">
        <v>71</v>
      </c>
      <c r="E5454" s="27" t="s">
        <v>2928</v>
      </c>
      <c r="F5454" s="28" t="s">
        <v>2929</v>
      </c>
      <c r="G5454" s="29">
        <v>1</v>
      </c>
      <c r="H5454" s="28">
        <v>0</v>
      </c>
      <c r="I5454" s="30">
        <f>ROUND(G5454*H5454,P4)</f>
        <v>0</v>
      </c>
      <c r="L5454" s="31">
        <v>0</v>
      </c>
      <c r="M5454" s="24">
        <f>ROUND(G5454*L5454,P4)</f>
        <v>0</v>
      </c>
      <c r="N5454" s="25" t="s">
        <v>2671</v>
      </c>
      <c r="O5454" s="32">
        <f>M5454*AA5454</f>
        <v>0</v>
      </c>
      <c r="P5454" s="1">
        <v>3</v>
      </c>
      <c r="AA5454" s="1">
        <f>IF(P5454=1,$O$3,IF(P5454=2,$O$4,$O$5))</f>
        <v>0</v>
      </c>
    </row>
    <row r="5455">
      <c r="A5455" s="1" t="s">
        <v>75</v>
      </c>
      <c r="E5455" s="27" t="s">
        <v>2928</v>
      </c>
    </row>
    <row r="5456">
      <c r="A5456" s="1" t="s">
        <v>76</v>
      </c>
    </row>
    <row r="5457">
      <c r="A5457" s="1" t="s">
        <v>78</v>
      </c>
      <c r="E5457" s="27" t="s">
        <v>71</v>
      </c>
    </row>
    <row r="5458">
      <c r="A5458" s="1" t="s">
        <v>69</v>
      </c>
      <c r="B5458" s="1">
        <v>60</v>
      </c>
      <c r="C5458" s="26" t="s">
        <v>3327</v>
      </c>
      <c r="D5458" t="s">
        <v>71</v>
      </c>
      <c r="E5458" s="27" t="s">
        <v>3328</v>
      </c>
      <c r="F5458" s="28" t="s">
        <v>85</v>
      </c>
      <c r="G5458" s="29">
        <v>2</v>
      </c>
      <c r="H5458" s="28">
        <v>0</v>
      </c>
      <c r="I5458" s="30">
        <f>ROUND(G5458*H5458,P4)</f>
        <v>0</v>
      </c>
      <c r="L5458" s="31">
        <v>0</v>
      </c>
      <c r="M5458" s="24">
        <f>ROUND(G5458*L5458,P4)</f>
        <v>0</v>
      </c>
      <c r="N5458" s="25" t="s">
        <v>2671</v>
      </c>
      <c r="O5458" s="32">
        <f>M5458*AA5458</f>
        <v>0</v>
      </c>
      <c r="P5458" s="1">
        <v>3</v>
      </c>
      <c r="AA5458" s="1">
        <f>IF(P5458=1,$O$3,IF(P5458=2,$O$4,$O$5))</f>
        <v>0</v>
      </c>
    </row>
    <row r="5459">
      <c r="A5459" s="1" t="s">
        <v>75</v>
      </c>
      <c r="E5459" s="27" t="s">
        <v>3328</v>
      </c>
    </row>
    <row r="5460">
      <c r="A5460" s="1" t="s">
        <v>76</v>
      </c>
    </row>
    <row r="5461">
      <c r="A5461" s="1" t="s">
        <v>78</v>
      </c>
      <c r="E5461" s="27" t="s">
        <v>71</v>
      </c>
    </row>
    <row r="5462">
      <c r="A5462" s="1" t="s">
        <v>69</v>
      </c>
      <c r="B5462" s="1">
        <v>61</v>
      </c>
      <c r="C5462" s="26" t="s">
        <v>3329</v>
      </c>
      <c r="D5462" t="s">
        <v>71</v>
      </c>
      <c r="E5462" s="27" t="s">
        <v>3330</v>
      </c>
      <c r="F5462" s="28" t="s">
        <v>85</v>
      </c>
      <c r="G5462" s="29">
        <v>6</v>
      </c>
      <c r="H5462" s="28">
        <v>0</v>
      </c>
      <c r="I5462" s="30">
        <f>ROUND(G5462*H5462,P4)</f>
        <v>0</v>
      </c>
      <c r="L5462" s="31">
        <v>0</v>
      </c>
      <c r="M5462" s="24">
        <f>ROUND(G5462*L5462,P4)</f>
        <v>0</v>
      </c>
      <c r="N5462" s="25" t="s">
        <v>2671</v>
      </c>
      <c r="O5462" s="32">
        <f>M5462*AA5462</f>
        <v>0</v>
      </c>
      <c r="P5462" s="1">
        <v>3</v>
      </c>
      <c r="AA5462" s="1">
        <f>IF(P5462=1,$O$3,IF(P5462=2,$O$4,$O$5))</f>
        <v>0</v>
      </c>
    </row>
    <row r="5463">
      <c r="A5463" s="1" t="s">
        <v>75</v>
      </c>
      <c r="E5463" s="27" t="s">
        <v>3330</v>
      </c>
    </row>
    <row r="5464">
      <c r="A5464" s="1" t="s">
        <v>76</v>
      </c>
    </row>
    <row r="5465">
      <c r="A5465" s="1" t="s">
        <v>78</v>
      </c>
      <c r="E5465" s="27" t="s">
        <v>71</v>
      </c>
    </row>
    <row r="5466">
      <c r="A5466" s="1" t="s">
        <v>69</v>
      </c>
      <c r="B5466" s="1">
        <v>62</v>
      </c>
      <c r="C5466" s="26" t="s">
        <v>3331</v>
      </c>
      <c r="D5466" t="s">
        <v>71</v>
      </c>
      <c r="E5466" s="27" t="s">
        <v>3332</v>
      </c>
      <c r="F5466" s="28" t="s">
        <v>85</v>
      </c>
      <c r="G5466" s="29">
        <v>1</v>
      </c>
      <c r="H5466" s="28">
        <v>0</v>
      </c>
      <c r="I5466" s="30">
        <f>ROUND(G5466*H5466,P4)</f>
        <v>0</v>
      </c>
      <c r="L5466" s="31">
        <v>0</v>
      </c>
      <c r="M5466" s="24">
        <f>ROUND(G5466*L5466,P4)</f>
        <v>0</v>
      </c>
      <c r="N5466" s="25" t="s">
        <v>2671</v>
      </c>
      <c r="O5466" s="32">
        <f>M5466*AA5466</f>
        <v>0</v>
      </c>
      <c r="P5466" s="1">
        <v>3</v>
      </c>
      <c r="AA5466" s="1">
        <f>IF(P5466=1,$O$3,IF(P5466=2,$O$4,$O$5))</f>
        <v>0</v>
      </c>
    </row>
    <row r="5467">
      <c r="A5467" s="1" t="s">
        <v>75</v>
      </c>
      <c r="E5467" s="27" t="s">
        <v>3332</v>
      </c>
    </row>
    <row r="5468">
      <c r="A5468" s="1" t="s">
        <v>76</v>
      </c>
    </row>
    <row r="5469">
      <c r="A5469" s="1" t="s">
        <v>78</v>
      </c>
      <c r="E5469" s="27" t="s">
        <v>71</v>
      </c>
    </row>
    <row r="5470">
      <c r="A5470" s="1" t="s">
        <v>69</v>
      </c>
      <c r="B5470" s="1">
        <v>63</v>
      </c>
      <c r="C5470" s="26" t="s">
        <v>2930</v>
      </c>
      <c r="D5470" t="s">
        <v>71</v>
      </c>
      <c r="E5470" s="27" t="s">
        <v>2931</v>
      </c>
      <c r="F5470" s="28" t="s">
        <v>85</v>
      </c>
      <c r="G5470" s="29">
        <v>99</v>
      </c>
      <c r="H5470" s="28">
        <v>0</v>
      </c>
      <c r="I5470" s="30">
        <f>ROUND(G5470*H5470,P4)</f>
        <v>0</v>
      </c>
      <c r="L5470" s="31">
        <v>0</v>
      </c>
      <c r="M5470" s="24">
        <f>ROUND(G5470*L5470,P4)</f>
        <v>0</v>
      </c>
      <c r="N5470" s="25" t="s">
        <v>2671</v>
      </c>
      <c r="O5470" s="32">
        <f>M5470*AA5470</f>
        <v>0</v>
      </c>
      <c r="P5470" s="1">
        <v>3</v>
      </c>
      <c r="AA5470" s="1">
        <f>IF(P5470=1,$O$3,IF(P5470=2,$O$4,$O$5))</f>
        <v>0</v>
      </c>
    </row>
    <row r="5471">
      <c r="A5471" s="1" t="s">
        <v>75</v>
      </c>
      <c r="E5471" s="27" t="s">
        <v>2931</v>
      </c>
    </row>
    <row r="5472">
      <c r="A5472" s="1" t="s">
        <v>76</v>
      </c>
    </row>
    <row r="5473">
      <c r="A5473" s="1" t="s">
        <v>78</v>
      </c>
      <c r="E5473" s="27" t="s">
        <v>71</v>
      </c>
    </row>
    <row r="5474">
      <c r="A5474" s="1" t="s">
        <v>69</v>
      </c>
      <c r="B5474" s="1">
        <v>64</v>
      </c>
      <c r="C5474" s="26" t="s">
        <v>3333</v>
      </c>
      <c r="D5474" t="s">
        <v>71</v>
      </c>
      <c r="E5474" s="27" t="s">
        <v>3334</v>
      </c>
      <c r="F5474" s="28" t="s">
        <v>85</v>
      </c>
      <c r="G5474" s="29">
        <v>58</v>
      </c>
      <c r="H5474" s="28">
        <v>0</v>
      </c>
      <c r="I5474" s="30">
        <f>ROUND(G5474*H5474,P4)</f>
        <v>0</v>
      </c>
      <c r="L5474" s="31">
        <v>0</v>
      </c>
      <c r="M5474" s="24">
        <f>ROUND(G5474*L5474,P4)</f>
        <v>0</v>
      </c>
      <c r="N5474" s="25" t="s">
        <v>2671</v>
      </c>
      <c r="O5474" s="32">
        <f>M5474*AA5474</f>
        <v>0</v>
      </c>
      <c r="P5474" s="1">
        <v>3</v>
      </c>
      <c r="AA5474" s="1">
        <f>IF(P5474=1,$O$3,IF(P5474=2,$O$4,$O$5))</f>
        <v>0</v>
      </c>
    </row>
    <row r="5475">
      <c r="A5475" s="1" t="s">
        <v>75</v>
      </c>
      <c r="E5475" s="27" t="s">
        <v>3334</v>
      </c>
    </row>
    <row r="5476">
      <c r="A5476" s="1" t="s">
        <v>76</v>
      </c>
    </row>
    <row r="5477">
      <c r="A5477" s="1" t="s">
        <v>78</v>
      </c>
      <c r="E5477" s="27" t="s">
        <v>71</v>
      </c>
    </row>
    <row r="5478">
      <c r="A5478" s="1" t="s">
        <v>69</v>
      </c>
      <c r="B5478" s="1">
        <v>65</v>
      </c>
      <c r="C5478" s="26" t="s">
        <v>3335</v>
      </c>
      <c r="D5478" t="s">
        <v>71</v>
      </c>
      <c r="E5478" s="27" t="s">
        <v>3336</v>
      </c>
      <c r="F5478" s="28" t="s">
        <v>674</v>
      </c>
      <c r="G5478" s="29">
        <v>729</v>
      </c>
      <c r="H5478" s="28">
        <v>0</v>
      </c>
      <c r="I5478" s="30">
        <f>ROUND(G5478*H5478,P4)</f>
        <v>0</v>
      </c>
      <c r="L5478" s="31">
        <v>0</v>
      </c>
      <c r="M5478" s="24">
        <f>ROUND(G5478*L5478,P4)</f>
        <v>0</v>
      </c>
      <c r="N5478" s="25" t="s">
        <v>2671</v>
      </c>
      <c r="O5478" s="32">
        <f>M5478*AA5478</f>
        <v>0</v>
      </c>
      <c r="P5478" s="1">
        <v>3</v>
      </c>
      <c r="AA5478" s="1">
        <f>IF(P5478=1,$O$3,IF(P5478=2,$O$4,$O$5))</f>
        <v>0</v>
      </c>
    </row>
    <row r="5479">
      <c r="A5479" s="1" t="s">
        <v>75</v>
      </c>
      <c r="E5479" s="27" t="s">
        <v>3336</v>
      </c>
    </row>
    <row r="5480">
      <c r="A5480" s="1" t="s">
        <v>76</v>
      </c>
    </row>
    <row r="5481">
      <c r="A5481" s="1" t="s">
        <v>78</v>
      </c>
      <c r="E5481" s="27" t="s">
        <v>71</v>
      </c>
    </row>
    <row r="5482">
      <c r="A5482" s="1" t="s">
        <v>69</v>
      </c>
      <c r="B5482" s="1">
        <v>66</v>
      </c>
      <c r="C5482" s="26" t="s">
        <v>3337</v>
      </c>
      <c r="D5482" t="s">
        <v>71</v>
      </c>
      <c r="E5482" s="27" t="s">
        <v>3338</v>
      </c>
      <c r="F5482" s="28" t="s">
        <v>85</v>
      </c>
      <c r="G5482" s="29">
        <v>109</v>
      </c>
      <c r="H5482" s="28">
        <v>0</v>
      </c>
      <c r="I5482" s="30">
        <f>ROUND(G5482*H5482,P4)</f>
        <v>0</v>
      </c>
      <c r="L5482" s="31">
        <v>0</v>
      </c>
      <c r="M5482" s="24">
        <f>ROUND(G5482*L5482,P4)</f>
        <v>0</v>
      </c>
      <c r="N5482" s="25" t="s">
        <v>2671</v>
      </c>
      <c r="O5482" s="32">
        <f>M5482*AA5482</f>
        <v>0</v>
      </c>
      <c r="P5482" s="1">
        <v>3</v>
      </c>
      <c r="AA5482" s="1">
        <f>IF(P5482=1,$O$3,IF(P5482=2,$O$4,$O$5))</f>
        <v>0</v>
      </c>
    </row>
    <row r="5483">
      <c r="A5483" s="1" t="s">
        <v>75</v>
      </c>
      <c r="E5483" s="27" t="s">
        <v>3338</v>
      </c>
    </row>
    <row r="5484">
      <c r="A5484" s="1" t="s">
        <v>76</v>
      </c>
    </row>
    <row r="5485">
      <c r="A5485" s="1" t="s">
        <v>78</v>
      </c>
      <c r="E5485" s="27" t="s">
        <v>71</v>
      </c>
    </row>
    <row r="5486">
      <c r="A5486" s="1" t="s">
        <v>69</v>
      </c>
      <c r="B5486" s="1">
        <v>67</v>
      </c>
      <c r="C5486" s="26" t="s">
        <v>3339</v>
      </c>
      <c r="D5486" t="s">
        <v>71</v>
      </c>
      <c r="E5486" s="27" t="s">
        <v>3340</v>
      </c>
      <c r="F5486" s="28" t="s">
        <v>96</v>
      </c>
      <c r="G5486" s="29">
        <v>2</v>
      </c>
      <c r="H5486" s="28">
        <v>0</v>
      </c>
      <c r="I5486" s="30">
        <f>ROUND(G5486*H5486,P4)</f>
        <v>0</v>
      </c>
      <c r="L5486" s="31">
        <v>0</v>
      </c>
      <c r="M5486" s="24">
        <f>ROUND(G5486*L5486,P4)</f>
        <v>0</v>
      </c>
      <c r="N5486" s="25" t="s">
        <v>2671</v>
      </c>
      <c r="O5486" s="32">
        <f>M5486*AA5486</f>
        <v>0</v>
      </c>
      <c r="P5486" s="1">
        <v>3</v>
      </c>
      <c r="AA5486" s="1">
        <f>IF(P5486=1,$O$3,IF(P5486=2,$O$4,$O$5))</f>
        <v>0</v>
      </c>
    </row>
    <row r="5487">
      <c r="A5487" s="1" t="s">
        <v>75</v>
      </c>
      <c r="E5487" s="27" t="s">
        <v>3340</v>
      </c>
    </row>
    <row r="5488">
      <c r="A5488" s="1" t="s">
        <v>76</v>
      </c>
    </row>
    <row r="5489">
      <c r="A5489" s="1" t="s">
        <v>78</v>
      </c>
      <c r="E5489" s="27" t="s">
        <v>71</v>
      </c>
    </row>
    <row r="5490">
      <c r="A5490" s="1" t="s">
        <v>69</v>
      </c>
      <c r="B5490" s="1">
        <v>68</v>
      </c>
      <c r="C5490" s="26" t="s">
        <v>3341</v>
      </c>
      <c r="D5490" t="s">
        <v>71</v>
      </c>
      <c r="E5490" s="27" t="s">
        <v>3342</v>
      </c>
      <c r="F5490" s="28" t="s">
        <v>96</v>
      </c>
      <c r="G5490" s="29">
        <v>12</v>
      </c>
      <c r="H5490" s="28">
        <v>0</v>
      </c>
      <c r="I5490" s="30">
        <f>ROUND(G5490*H5490,P4)</f>
        <v>0</v>
      </c>
      <c r="L5490" s="31">
        <v>0</v>
      </c>
      <c r="M5490" s="24">
        <f>ROUND(G5490*L5490,P4)</f>
        <v>0</v>
      </c>
      <c r="N5490" s="25" t="s">
        <v>2671</v>
      </c>
      <c r="O5490" s="32">
        <f>M5490*AA5490</f>
        <v>0</v>
      </c>
      <c r="P5490" s="1">
        <v>3</v>
      </c>
      <c r="AA5490" s="1">
        <f>IF(P5490=1,$O$3,IF(P5490=2,$O$4,$O$5))</f>
        <v>0</v>
      </c>
    </row>
    <row r="5491">
      <c r="A5491" s="1" t="s">
        <v>75</v>
      </c>
      <c r="E5491" s="27" t="s">
        <v>3342</v>
      </c>
    </row>
    <row r="5492">
      <c r="A5492" s="1" t="s">
        <v>76</v>
      </c>
    </row>
    <row r="5493">
      <c r="A5493" s="1" t="s">
        <v>78</v>
      </c>
      <c r="E5493" s="27" t="s">
        <v>71</v>
      </c>
    </row>
    <row r="5494">
      <c r="A5494" s="1" t="s">
        <v>69</v>
      </c>
      <c r="B5494" s="1">
        <v>69</v>
      </c>
      <c r="C5494" s="26" t="s">
        <v>3343</v>
      </c>
      <c r="D5494" t="s">
        <v>71</v>
      </c>
      <c r="E5494" s="27" t="s">
        <v>3344</v>
      </c>
      <c r="F5494" s="28" t="s">
        <v>96</v>
      </c>
      <c r="G5494" s="29">
        <v>2</v>
      </c>
      <c r="H5494" s="28">
        <v>0</v>
      </c>
      <c r="I5494" s="30">
        <f>ROUND(G5494*H5494,P4)</f>
        <v>0</v>
      </c>
      <c r="L5494" s="31">
        <v>0</v>
      </c>
      <c r="M5494" s="24">
        <f>ROUND(G5494*L5494,P4)</f>
        <v>0</v>
      </c>
      <c r="N5494" s="25" t="s">
        <v>2671</v>
      </c>
      <c r="O5494" s="32">
        <f>M5494*AA5494</f>
        <v>0</v>
      </c>
      <c r="P5494" s="1">
        <v>3</v>
      </c>
      <c r="AA5494" s="1">
        <f>IF(P5494=1,$O$3,IF(P5494=2,$O$4,$O$5))</f>
        <v>0</v>
      </c>
    </row>
    <row r="5495">
      <c r="A5495" s="1" t="s">
        <v>75</v>
      </c>
      <c r="E5495" s="27" t="s">
        <v>3344</v>
      </c>
    </row>
    <row r="5496">
      <c r="A5496" s="1" t="s">
        <v>76</v>
      </c>
    </row>
    <row r="5497">
      <c r="A5497" s="1" t="s">
        <v>78</v>
      </c>
      <c r="E5497" s="27" t="s">
        <v>71</v>
      </c>
    </row>
    <row r="5498">
      <c r="A5498" s="1" t="s">
        <v>69</v>
      </c>
      <c r="B5498" s="1">
        <v>70</v>
      </c>
      <c r="C5498" s="26" t="s">
        <v>2817</v>
      </c>
      <c r="D5498" t="s">
        <v>71</v>
      </c>
      <c r="E5498" s="27" t="s">
        <v>3345</v>
      </c>
      <c r="F5498" s="28" t="s">
        <v>96</v>
      </c>
      <c r="G5498" s="29">
        <v>12</v>
      </c>
      <c r="H5498" s="28">
        <v>0</v>
      </c>
      <c r="I5498" s="30">
        <f>ROUND(G5498*H5498,P4)</f>
        <v>0</v>
      </c>
      <c r="L5498" s="31">
        <v>0</v>
      </c>
      <c r="M5498" s="24">
        <f>ROUND(G5498*L5498,P4)</f>
        <v>0</v>
      </c>
      <c r="N5498" s="25" t="s">
        <v>2671</v>
      </c>
      <c r="O5498" s="32">
        <f>M5498*AA5498</f>
        <v>0</v>
      </c>
      <c r="P5498" s="1">
        <v>3</v>
      </c>
      <c r="AA5498" s="1">
        <f>IF(P5498=1,$O$3,IF(P5498=2,$O$4,$O$5))</f>
        <v>0</v>
      </c>
    </row>
    <row r="5499">
      <c r="A5499" s="1" t="s">
        <v>75</v>
      </c>
      <c r="E5499" s="27" t="s">
        <v>3345</v>
      </c>
    </row>
    <row r="5500">
      <c r="A5500" s="1" t="s">
        <v>76</v>
      </c>
    </row>
    <row r="5501">
      <c r="A5501" s="1" t="s">
        <v>78</v>
      </c>
      <c r="E5501" s="27" t="s">
        <v>71</v>
      </c>
    </row>
    <row r="5502">
      <c r="A5502" s="1" t="s">
        <v>69</v>
      </c>
      <c r="B5502" s="1">
        <v>71</v>
      </c>
      <c r="C5502" s="26" t="s">
        <v>3346</v>
      </c>
      <c r="D5502" t="s">
        <v>71</v>
      </c>
      <c r="E5502" s="27" t="s">
        <v>3347</v>
      </c>
      <c r="F5502" s="28" t="s">
        <v>85</v>
      </c>
      <c r="G5502" s="29">
        <v>1</v>
      </c>
      <c r="H5502" s="28">
        <v>0</v>
      </c>
      <c r="I5502" s="30">
        <f>ROUND(G5502*H5502,P4)</f>
        <v>0</v>
      </c>
      <c r="L5502" s="31">
        <v>0</v>
      </c>
      <c r="M5502" s="24">
        <f>ROUND(G5502*L5502,P4)</f>
        <v>0</v>
      </c>
      <c r="N5502" s="25" t="s">
        <v>2671</v>
      </c>
      <c r="O5502" s="32">
        <f>M5502*AA5502</f>
        <v>0</v>
      </c>
      <c r="P5502" s="1">
        <v>3</v>
      </c>
      <c r="AA5502" s="1">
        <f>IF(P5502=1,$O$3,IF(P5502=2,$O$4,$O$5))</f>
        <v>0</v>
      </c>
    </row>
    <row r="5503">
      <c r="A5503" s="1" t="s">
        <v>75</v>
      </c>
      <c r="E5503" s="27" t="s">
        <v>3347</v>
      </c>
    </row>
    <row r="5504">
      <c r="A5504" s="1" t="s">
        <v>76</v>
      </c>
    </row>
    <row r="5505">
      <c r="A5505" s="1" t="s">
        <v>78</v>
      </c>
      <c r="E5505" s="27" t="s">
        <v>71</v>
      </c>
    </row>
    <row r="5506">
      <c r="A5506" s="1" t="s">
        <v>69</v>
      </c>
      <c r="B5506" s="1">
        <v>72</v>
      </c>
      <c r="C5506" s="26" t="s">
        <v>3348</v>
      </c>
      <c r="D5506" t="s">
        <v>71</v>
      </c>
      <c r="E5506" s="27" t="s">
        <v>3349</v>
      </c>
      <c r="F5506" s="28" t="s">
        <v>85</v>
      </c>
      <c r="G5506" s="29">
        <v>3</v>
      </c>
      <c r="H5506" s="28">
        <v>0</v>
      </c>
      <c r="I5506" s="30">
        <f>ROUND(G5506*H5506,P4)</f>
        <v>0</v>
      </c>
      <c r="L5506" s="31">
        <v>0</v>
      </c>
      <c r="M5506" s="24">
        <f>ROUND(G5506*L5506,P4)</f>
        <v>0</v>
      </c>
      <c r="N5506" s="25" t="s">
        <v>2671</v>
      </c>
      <c r="O5506" s="32">
        <f>M5506*AA5506</f>
        <v>0</v>
      </c>
      <c r="P5506" s="1">
        <v>3</v>
      </c>
      <c r="AA5506" s="1">
        <f>IF(P5506=1,$O$3,IF(P5506=2,$O$4,$O$5))</f>
        <v>0</v>
      </c>
    </row>
    <row r="5507">
      <c r="A5507" s="1" t="s">
        <v>75</v>
      </c>
      <c r="E5507" s="27" t="s">
        <v>3349</v>
      </c>
    </row>
    <row r="5508">
      <c r="A5508" s="1" t="s">
        <v>76</v>
      </c>
    </row>
    <row r="5509">
      <c r="A5509" s="1" t="s">
        <v>78</v>
      </c>
      <c r="E5509" s="27" t="s">
        <v>71</v>
      </c>
    </row>
    <row r="5510">
      <c r="A5510" s="1" t="s">
        <v>69</v>
      </c>
      <c r="B5510" s="1">
        <v>73</v>
      </c>
      <c r="C5510" s="26" t="s">
        <v>3350</v>
      </c>
      <c r="D5510" t="s">
        <v>71</v>
      </c>
      <c r="E5510" s="27" t="s">
        <v>3351</v>
      </c>
      <c r="F5510" s="28" t="s">
        <v>96</v>
      </c>
      <c r="G5510" s="29">
        <v>2</v>
      </c>
      <c r="H5510" s="28">
        <v>0</v>
      </c>
      <c r="I5510" s="30">
        <f>ROUND(G5510*H5510,P4)</f>
        <v>0</v>
      </c>
      <c r="L5510" s="31">
        <v>0</v>
      </c>
      <c r="M5510" s="24">
        <f>ROUND(G5510*L5510,P4)</f>
        <v>0</v>
      </c>
      <c r="N5510" s="25" t="s">
        <v>2671</v>
      </c>
      <c r="O5510" s="32">
        <f>M5510*AA5510</f>
        <v>0</v>
      </c>
      <c r="P5510" s="1">
        <v>3</v>
      </c>
      <c r="AA5510" s="1">
        <f>IF(P5510=1,$O$3,IF(P5510=2,$O$4,$O$5))</f>
        <v>0</v>
      </c>
    </row>
    <row r="5511">
      <c r="A5511" s="1" t="s">
        <v>75</v>
      </c>
      <c r="E5511" s="27" t="s">
        <v>3351</v>
      </c>
    </row>
    <row r="5512">
      <c r="A5512" s="1" t="s">
        <v>76</v>
      </c>
    </row>
    <row r="5513">
      <c r="A5513" s="1" t="s">
        <v>78</v>
      </c>
      <c r="E5513" s="27" t="s">
        <v>71</v>
      </c>
    </row>
    <row r="5514">
      <c r="A5514" s="1" t="s">
        <v>69</v>
      </c>
      <c r="B5514" s="1">
        <v>74</v>
      </c>
      <c r="C5514" s="26" t="s">
        <v>3352</v>
      </c>
      <c r="D5514" t="s">
        <v>71</v>
      </c>
      <c r="E5514" s="27" t="s">
        <v>3353</v>
      </c>
      <c r="F5514" s="28" t="s">
        <v>96</v>
      </c>
      <c r="G5514" s="29">
        <v>5</v>
      </c>
      <c r="H5514" s="28">
        <v>0</v>
      </c>
      <c r="I5514" s="30">
        <f>ROUND(G5514*H5514,P4)</f>
        <v>0</v>
      </c>
      <c r="L5514" s="31">
        <v>0</v>
      </c>
      <c r="M5514" s="24">
        <f>ROUND(G5514*L5514,P4)</f>
        <v>0</v>
      </c>
      <c r="N5514" s="25" t="s">
        <v>2671</v>
      </c>
      <c r="O5514" s="32">
        <f>M5514*AA5514</f>
        <v>0</v>
      </c>
      <c r="P5514" s="1">
        <v>3</v>
      </c>
      <c r="AA5514" s="1">
        <f>IF(P5514=1,$O$3,IF(P5514=2,$O$4,$O$5))</f>
        <v>0</v>
      </c>
    </row>
    <row r="5515">
      <c r="A5515" s="1" t="s">
        <v>75</v>
      </c>
      <c r="E5515" s="27" t="s">
        <v>3353</v>
      </c>
    </row>
    <row r="5516">
      <c r="A5516" s="1" t="s">
        <v>76</v>
      </c>
    </row>
    <row r="5517">
      <c r="A5517" s="1" t="s">
        <v>78</v>
      </c>
      <c r="E5517" s="27" t="s">
        <v>71</v>
      </c>
    </row>
    <row r="5518">
      <c r="A5518" s="1" t="s">
        <v>69</v>
      </c>
      <c r="B5518" s="1">
        <v>75</v>
      </c>
      <c r="C5518" s="26" t="s">
        <v>3354</v>
      </c>
      <c r="D5518" t="s">
        <v>71</v>
      </c>
      <c r="E5518" s="27" t="s">
        <v>3355</v>
      </c>
      <c r="F5518" s="28" t="s">
        <v>96</v>
      </c>
      <c r="G5518" s="29">
        <v>1</v>
      </c>
      <c r="H5518" s="28">
        <v>0</v>
      </c>
      <c r="I5518" s="30">
        <f>ROUND(G5518*H5518,P4)</f>
        <v>0</v>
      </c>
      <c r="L5518" s="31">
        <v>0</v>
      </c>
      <c r="M5518" s="24">
        <f>ROUND(G5518*L5518,P4)</f>
        <v>0</v>
      </c>
      <c r="N5518" s="25" t="s">
        <v>2671</v>
      </c>
      <c r="O5518" s="32">
        <f>M5518*AA5518</f>
        <v>0</v>
      </c>
      <c r="P5518" s="1">
        <v>3</v>
      </c>
      <c r="AA5518" s="1">
        <f>IF(P5518=1,$O$3,IF(P5518=2,$O$4,$O$5))</f>
        <v>0</v>
      </c>
    </row>
    <row r="5519">
      <c r="A5519" s="1" t="s">
        <v>75</v>
      </c>
      <c r="E5519" s="27" t="s">
        <v>3355</v>
      </c>
    </row>
    <row r="5520">
      <c r="A5520" s="1" t="s">
        <v>76</v>
      </c>
    </row>
    <row r="5521">
      <c r="A5521" s="1" t="s">
        <v>78</v>
      </c>
      <c r="E5521" s="27" t="s">
        <v>71</v>
      </c>
    </row>
    <row r="5522">
      <c r="A5522" s="1" t="s">
        <v>69</v>
      </c>
      <c r="B5522" s="1">
        <v>76</v>
      </c>
      <c r="C5522" s="26" t="s">
        <v>2936</v>
      </c>
      <c r="D5522" t="s">
        <v>71</v>
      </c>
      <c r="E5522" s="27" t="s">
        <v>3356</v>
      </c>
      <c r="F5522" s="28" t="s">
        <v>96</v>
      </c>
      <c r="G5522" s="29">
        <v>2</v>
      </c>
      <c r="H5522" s="28">
        <v>0</v>
      </c>
      <c r="I5522" s="30">
        <f>ROUND(G5522*H5522,P4)</f>
        <v>0</v>
      </c>
      <c r="L5522" s="31">
        <v>0</v>
      </c>
      <c r="M5522" s="24">
        <f>ROUND(G5522*L5522,P4)</f>
        <v>0</v>
      </c>
      <c r="N5522" s="25" t="s">
        <v>2671</v>
      </c>
      <c r="O5522" s="32">
        <f>M5522*AA5522</f>
        <v>0</v>
      </c>
      <c r="P5522" s="1">
        <v>3</v>
      </c>
      <c r="AA5522" s="1">
        <f>IF(P5522=1,$O$3,IF(P5522=2,$O$4,$O$5))</f>
        <v>0</v>
      </c>
    </row>
    <row r="5523">
      <c r="A5523" s="1" t="s">
        <v>75</v>
      </c>
      <c r="E5523" s="27" t="s">
        <v>3356</v>
      </c>
    </row>
    <row r="5524">
      <c r="A5524" s="1" t="s">
        <v>76</v>
      </c>
    </row>
    <row r="5525">
      <c r="A5525" s="1" t="s">
        <v>78</v>
      </c>
      <c r="E5525" s="27" t="s">
        <v>71</v>
      </c>
    </row>
    <row r="5526">
      <c r="A5526" s="1" t="s">
        <v>69</v>
      </c>
      <c r="B5526" s="1">
        <v>77</v>
      </c>
      <c r="C5526" s="26" t="s">
        <v>3357</v>
      </c>
      <c r="D5526" t="s">
        <v>71</v>
      </c>
      <c r="E5526" s="27" t="s">
        <v>3358</v>
      </c>
      <c r="F5526" s="28" t="s">
        <v>96</v>
      </c>
      <c r="G5526" s="29">
        <v>1</v>
      </c>
      <c r="H5526" s="28">
        <v>0</v>
      </c>
      <c r="I5526" s="30">
        <f>ROUND(G5526*H5526,P4)</f>
        <v>0</v>
      </c>
      <c r="L5526" s="31">
        <v>0</v>
      </c>
      <c r="M5526" s="24">
        <f>ROUND(G5526*L5526,P4)</f>
        <v>0</v>
      </c>
      <c r="N5526" s="25" t="s">
        <v>2671</v>
      </c>
      <c r="O5526" s="32">
        <f>M5526*AA5526</f>
        <v>0</v>
      </c>
      <c r="P5526" s="1">
        <v>3</v>
      </c>
      <c r="AA5526" s="1">
        <f>IF(P5526=1,$O$3,IF(P5526=2,$O$4,$O$5))</f>
        <v>0</v>
      </c>
    </row>
    <row r="5527">
      <c r="A5527" s="1" t="s">
        <v>75</v>
      </c>
      <c r="E5527" s="27" t="s">
        <v>3358</v>
      </c>
    </row>
    <row r="5528">
      <c r="A5528" s="1" t="s">
        <v>76</v>
      </c>
    </row>
    <row r="5529">
      <c r="A5529" s="1" t="s">
        <v>78</v>
      </c>
      <c r="E5529" s="27" t="s">
        <v>71</v>
      </c>
    </row>
    <row r="5530">
      <c r="A5530" s="1" t="s">
        <v>69</v>
      </c>
      <c r="B5530" s="1">
        <v>78</v>
      </c>
      <c r="C5530" s="26" t="s">
        <v>2940</v>
      </c>
      <c r="D5530" t="s">
        <v>71</v>
      </c>
      <c r="E5530" s="27" t="s">
        <v>2941</v>
      </c>
      <c r="F5530" s="28" t="s">
        <v>2942</v>
      </c>
      <c r="G5530" s="29">
        <v>107</v>
      </c>
      <c r="H5530" s="28">
        <v>0</v>
      </c>
      <c r="I5530" s="30">
        <f>ROUND(G5530*H5530,P4)</f>
        <v>0</v>
      </c>
      <c r="L5530" s="31">
        <v>0</v>
      </c>
      <c r="M5530" s="24">
        <f>ROUND(G5530*L5530,P4)</f>
        <v>0</v>
      </c>
      <c r="N5530" s="25" t="s">
        <v>2671</v>
      </c>
      <c r="O5530" s="32">
        <f>M5530*AA5530</f>
        <v>0</v>
      </c>
      <c r="P5530" s="1">
        <v>3</v>
      </c>
      <c r="AA5530" s="1">
        <f>IF(P5530=1,$O$3,IF(P5530=2,$O$4,$O$5))</f>
        <v>0</v>
      </c>
    </row>
    <row r="5531">
      <c r="A5531" s="1" t="s">
        <v>75</v>
      </c>
      <c r="E5531" s="27" t="s">
        <v>2941</v>
      </c>
    </row>
    <row r="5532">
      <c r="A5532" s="1" t="s">
        <v>76</v>
      </c>
    </row>
    <row r="5533">
      <c r="A5533" s="1" t="s">
        <v>78</v>
      </c>
      <c r="E5533" s="27" t="s">
        <v>71</v>
      </c>
    </row>
    <row r="5534">
      <c r="A5534" s="1" t="s">
        <v>69</v>
      </c>
      <c r="B5534" s="1">
        <v>79</v>
      </c>
      <c r="C5534" s="26" t="s">
        <v>3359</v>
      </c>
      <c r="D5534" t="s">
        <v>71</v>
      </c>
      <c r="E5534" s="27" t="s">
        <v>3360</v>
      </c>
      <c r="F5534" s="28" t="s">
        <v>96</v>
      </c>
      <c r="G5534" s="29">
        <v>3</v>
      </c>
      <c r="H5534" s="28">
        <v>0</v>
      </c>
      <c r="I5534" s="30">
        <f>ROUND(G5534*H5534,P4)</f>
        <v>0</v>
      </c>
      <c r="L5534" s="31">
        <v>0</v>
      </c>
      <c r="M5534" s="24">
        <f>ROUND(G5534*L5534,P4)</f>
        <v>0</v>
      </c>
      <c r="N5534" s="25" t="s">
        <v>2671</v>
      </c>
      <c r="O5534" s="32">
        <f>M5534*AA5534</f>
        <v>0</v>
      </c>
      <c r="P5534" s="1">
        <v>3</v>
      </c>
      <c r="AA5534" s="1">
        <f>IF(P5534=1,$O$3,IF(P5534=2,$O$4,$O$5))</f>
        <v>0</v>
      </c>
    </row>
    <row r="5535">
      <c r="A5535" s="1" t="s">
        <v>75</v>
      </c>
      <c r="E5535" s="27" t="s">
        <v>3360</v>
      </c>
    </row>
    <row r="5536">
      <c r="A5536" s="1" t="s">
        <v>76</v>
      </c>
    </row>
    <row r="5537">
      <c r="A5537" s="1" t="s">
        <v>78</v>
      </c>
      <c r="E5537" s="27" t="s">
        <v>71</v>
      </c>
    </row>
    <row r="5538">
      <c r="A5538" s="1" t="s">
        <v>69</v>
      </c>
      <c r="B5538" s="1">
        <v>80</v>
      </c>
      <c r="C5538" s="26" t="s">
        <v>3361</v>
      </c>
      <c r="D5538" t="s">
        <v>71</v>
      </c>
      <c r="E5538" s="27" t="s">
        <v>3362</v>
      </c>
      <c r="F5538" s="28" t="s">
        <v>96</v>
      </c>
      <c r="G5538" s="29">
        <v>2</v>
      </c>
      <c r="H5538" s="28">
        <v>0</v>
      </c>
      <c r="I5538" s="30">
        <f>ROUND(G5538*H5538,P4)</f>
        <v>0</v>
      </c>
      <c r="L5538" s="31">
        <v>0</v>
      </c>
      <c r="M5538" s="24">
        <f>ROUND(G5538*L5538,P4)</f>
        <v>0</v>
      </c>
      <c r="N5538" s="25" t="s">
        <v>2671</v>
      </c>
      <c r="O5538" s="32">
        <f>M5538*AA5538</f>
        <v>0</v>
      </c>
      <c r="P5538" s="1">
        <v>3</v>
      </c>
      <c r="AA5538" s="1">
        <f>IF(P5538=1,$O$3,IF(P5538=2,$O$4,$O$5))</f>
        <v>0</v>
      </c>
    </row>
    <row r="5539">
      <c r="A5539" s="1" t="s">
        <v>75</v>
      </c>
      <c r="E5539" s="27" t="s">
        <v>3362</v>
      </c>
    </row>
    <row r="5540">
      <c r="A5540" s="1" t="s">
        <v>76</v>
      </c>
    </row>
    <row r="5541">
      <c r="A5541" s="1" t="s">
        <v>78</v>
      </c>
      <c r="E5541" s="27" t="s">
        <v>71</v>
      </c>
    </row>
    <row r="5542">
      <c r="A5542" s="1" t="s">
        <v>69</v>
      </c>
      <c r="B5542" s="1">
        <v>81</v>
      </c>
      <c r="C5542" s="26" t="s">
        <v>3363</v>
      </c>
      <c r="D5542" t="s">
        <v>71</v>
      </c>
      <c r="E5542" s="27" t="s">
        <v>3364</v>
      </c>
      <c r="F5542" s="28" t="s">
        <v>96</v>
      </c>
      <c r="G5542" s="29">
        <v>1</v>
      </c>
      <c r="H5542" s="28">
        <v>0</v>
      </c>
      <c r="I5542" s="30">
        <f>ROUND(G5542*H5542,P4)</f>
        <v>0</v>
      </c>
      <c r="L5542" s="31">
        <v>0</v>
      </c>
      <c r="M5542" s="24">
        <f>ROUND(G5542*L5542,P4)</f>
        <v>0</v>
      </c>
      <c r="N5542" s="25" t="s">
        <v>2671</v>
      </c>
      <c r="O5542" s="32">
        <f>M5542*AA5542</f>
        <v>0</v>
      </c>
      <c r="P5542" s="1">
        <v>3</v>
      </c>
      <c r="AA5542" s="1">
        <f>IF(P5542=1,$O$3,IF(P5542=2,$O$4,$O$5))</f>
        <v>0</v>
      </c>
    </row>
    <row r="5543">
      <c r="A5543" s="1" t="s">
        <v>75</v>
      </c>
      <c r="E5543" s="27" t="s">
        <v>3364</v>
      </c>
    </row>
    <row r="5544">
      <c r="A5544" s="1" t="s">
        <v>76</v>
      </c>
    </row>
    <row r="5545">
      <c r="A5545" s="1" t="s">
        <v>78</v>
      </c>
      <c r="E5545" s="27" t="s">
        <v>71</v>
      </c>
    </row>
    <row r="5546">
      <c r="A5546" s="1" t="s">
        <v>69</v>
      </c>
      <c r="B5546" s="1">
        <v>82</v>
      </c>
      <c r="C5546" s="26" t="s">
        <v>3365</v>
      </c>
      <c r="D5546" t="s">
        <v>71</v>
      </c>
      <c r="E5546" s="27" t="s">
        <v>3366</v>
      </c>
      <c r="F5546" s="28" t="s">
        <v>96</v>
      </c>
      <c r="G5546" s="29">
        <v>1</v>
      </c>
      <c r="H5546" s="28">
        <v>0</v>
      </c>
      <c r="I5546" s="30">
        <f>ROUND(G5546*H5546,P4)</f>
        <v>0</v>
      </c>
      <c r="L5546" s="31">
        <v>0</v>
      </c>
      <c r="M5546" s="24">
        <f>ROUND(G5546*L5546,P4)</f>
        <v>0</v>
      </c>
      <c r="N5546" s="25" t="s">
        <v>2671</v>
      </c>
      <c r="O5546" s="32">
        <f>M5546*AA5546</f>
        <v>0</v>
      </c>
      <c r="P5546" s="1">
        <v>3</v>
      </c>
      <c r="AA5546" s="1">
        <f>IF(P5546=1,$O$3,IF(P5546=2,$O$4,$O$5))</f>
        <v>0</v>
      </c>
    </row>
    <row r="5547">
      <c r="A5547" s="1" t="s">
        <v>75</v>
      </c>
      <c r="E5547" s="27" t="s">
        <v>3366</v>
      </c>
    </row>
    <row r="5548">
      <c r="A5548" s="1" t="s">
        <v>76</v>
      </c>
    </row>
    <row r="5549">
      <c r="A5549" s="1" t="s">
        <v>78</v>
      </c>
      <c r="E5549" s="27" t="s">
        <v>71</v>
      </c>
    </row>
    <row r="5550">
      <c r="A5550" s="1" t="s">
        <v>69</v>
      </c>
      <c r="B5550" s="1">
        <v>83</v>
      </c>
      <c r="C5550" s="26" t="s">
        <v>3367</v>
      </c>
      <c r="D5550" t="s">
        <v>71</v>
      </c>
      <c r="E5550" s="27" t="s">
        <v>3368</v>
      </c>
      <c r="F5550" s="28" t="s">
        <v>2929</v>
      </c>
      <c r="G5550" s="29">
        <v>1</v>
      </c>
      <c r="H5550" s="28">
        <v>0</v>
      </c>
      <c r="I5550" s="30">
        <f>ROUND(G5550*H5550,P4)</f>
        <v>0</v>
      </c>
      <c r="L5550" s="31">
        <v>0</v>
      </c>
      <c r="M5550" s="24">
        <f>ROUND(G5550*L5550,P4)</f>
        <v>0</v>
      </c>
      <c r="N5550" s="25" t="s">
        <v>2671</v>
      </c>
      <c r="O5550" s="32">
        <f>M5550*AA5550</f>
        <v>0</v>
      </c>
      <c r="P5550" s="1">
        <v>3</v>
      </c>
      <c r="AA5550" s="1">
        <f>IF(P5550=1,$O$3,IF(P5550=2,$O$4,$O$5))</f>
        <v>0</v>
      </c>
    </row>
    <row r="5551">
      <c r="A5551" s="1" t="s">
        <v>75</v>
      </c>
      <c r="E5551" s="27" t="s">
        <v>3368</v>
      </c>
    </row>
    <row r="5552">
      <c r="A5552" s="1" t="s">
        <v>76</v>
      </c>
    </row>
    <row r="5553">
      <c r="A5553" s="1" t="s">
        <v>78</v>
      </c>
      <c r="E5553" s="27" t="s">
        <v>71</v>
      </c>
    </row>
    <row r="5554">
      <c r="A5554" s="1" t="s">
        <v>69</v>
      </c>
      <c r="B5554" s="1">
        <v>84</v>
      </c>
      <c r="C5554" s="26" t="s">
        <v>3369</v>
      </c>
      <c r="D5554" t="s">
        <v>71</v>
      </c>
      <c r="E5554" s="27" t="s">
        <v>3370</v>
      </c>
      <c r="F5554" s="28" t="s">
        <v>674</v>
      </c>
      <c r="G5554" s="29">
        <v>729</v>
      </c>
      <c r="H5554" s="28">
        <v>0</v>
      </c>
      <c r="I5554" s="30">
        <f>ROUND(G5554*H5554,P4)</f>
        <v>0</v>
      </c>
      <c r="L5554" s="31">
        <v>0</v>
      </c>
      <c r="M5554" s="24">
        <f>ROUND(G5554*L5554,P4)</f>
        <v>0</v>
      </c>
      <c r="N5554" s="25" t="s">
        <v>2671</v>
      </c>
      <c r="O5554" s="32">
        <f>M5554*AA5554</f>
        <v>0</v>
      </c>
      <c r="P5554" s="1">
        <v>3</v>
      </c>
      <c r="AA5554" s="1">
        <f>IF(P5554=1,$O$3,IF(P5554=2,$O$4,$O$5))</f>
        <v>0</v>
      </c>
    </row>
    <row r="5555">
      <c r="A5555" s="1" t="s">
        <v>75</v>
      </c>
      <c r="E5555" s="27" t="s">
        <v>3370</v>
      </c>
    </row>
    <row r="5556">
      <c r="A5556" s="1" t="s">
        <v>76</v>
      </c>
    </row>
    <row r="5557">
      <c r="A5557" s="1" t="s">
        <v>78</v>
      </c>
      <c r="E5557" s="27" t="s">
        <v>71</v>
      </c>
    </row>
    <row r="5558">
      <c r="A5558" s="1" t="s">
        <v>69</v>
      </c>
      <c r="B5558" s="1">
        <v>85</v>
      </c>
      <c r="C5558" s="26" t="s">
        <v>3188</v>
      </c>
      <c r="D5558" t="s">
        <v>71</v>
      </c>
      <c r="E5558" s="27" t="s">
        <v>3189</v>
      </c>
      <c r="F5558" s="28" t="s">
        <v>96</v>
      </c>
      <c r="G5558" s="29">
        <v>2</v>
      </c>
      <c r="H5558" s="28">
        <v>0</v>
      </c>
      <c r="I5558" s="30">
        <f>ROUND(G5558*H5558,P4)</f>
        <v>0</v>
      </c>
      <c r="L5558" s="31">
        <v>0</v>
      </c>
      <c r="M5558" s="24">
        <f>ROUND(G5558*L5558,P4)</f>
        <v>0</v>
      </c>
      <c r="N5558" s="25" t="s">
        <v>2671</v>
      </c>
      <c r="O5558" s="32">
        <f>M5558*AA5558</f>
        <v>0</v>
      </c>
      <c r="P5558" s="1">
        <v>3</v>
      </c>
      <c r="AA5558" s="1">
        <f>IF(P5558=1,$O$3,IF(P5558=2,$O$4,$O$5))</f>
        <v>0</v>
      </c>
    </row>
    <row r="5559">
      <c r="A5559" s="1" t="s">
        <v>75</v>
      </c>
      <c r="E5559" s="27" t="s">
        <v>3189</v>
      </c>
    </row>
    <row r="5560">
      <c r="A5560" s="1" t="s">
        <v>76</v>
      </c>
    </row>
    <row r="5561">
      <c r="A5561" s="1" t="s">
        <v>78</v>
      </c>
      <c r="E5561" s="27" t="s">
        <v>71</v>
      </c>
    </row>
    <row r="5562">
      <c r="A5562" s="1" t="s">
        <v>69</v>
      </c>
      <c r="B5562" s="1">
        <v>86</v>
      </c>
      <c r="C5562" s="26" t="s">
        <v>3371</v>
      </c>
      <c r="D5562" t="s">
        <v>71</v>
      </c>
      <c r="E5562" s="27" t="s">
        <v>3372</v>
      </c>
      <c r="F5562" s="28" t="s">
        <v>96</v>
      </c>
      <c r="G5562" s="29">
        <v>12</v>
      </c>
      <c r="H5562" s="28">
        <v>0</v>
      </c>
      <c r="I5562" s="30">
        <f>ROUND(G5562*H5562,P4)</f>
        <v>0</v>
      </c>
      <c r="L5562" s="31">
        <v>0</v>
      </c>
      <c r="M5562" s="24">
        <f>ROUND(G5562*L5562,P4)</f>
        <v>0</v>
      </c>
      <c r="N5562" s="25" t="s">
        <v>2671</v>
      </c>
      <c r="O5562" s="32">
        <f>M5562*AA5562</f>
        <v>0</v>
      </c>
      <c r="P5562" s="1">
        <v>3</v>
      </c>
      <c r="AA5562" s="1">
        <f>IF(P5562=1,$O$3,IF(P5562=2,$O$4,$O$5))</f>
        <v>0</v>
      </c>
    </row>
    <row r="5563">
      <c r="A5563" s="1" t="s">
        <v>75</v>
      </c>
      <c r="E5563" s="27" t="s">
        <v>3372</v>
      </c>
    </row>
    <row r="5564">
      <c r="A5564" s="1" t="s">
        <v>76</v>
      </c>
    </row>
    <row r="5565">
      <c r="A5565" s="1" t="s">
        <v>78</v>
      </c>
      <c r="E5565" s="27" t="s">
        <v>71</v>
      </c>
    </row>
    <row r="5566">
      <c r="A5566" s="1" t="s">
        <v>69</v>
      </c>
      <c r="B5566" s="1">
        <v>87</v>
      </c>
      <c r="C5566" s="26" t="s">
        <v>3373</v>
      </c>
      <c r="D5566" t="s">
        <v>71</v>
      </c>
      <c r="E5566" s="27" t="s">
        <v>3374</v>
      </c>
      <c r="F5566" s="28" t="s">
        <v>2929</v>
      </c>
      <c r="G5566" s="29">
        <v>1</v>
      </c>
      <c r="H5566" s="28">
        <v>0</v>
      </c>
      <c r="I5566" s="30">
        <f>ROUND(G5566*H5566,P4)</f>
        <v>0</v>
      </c>
      <c r="L5566" s="31">
        <v>0</v>
      </c>
      <c r="M5566" s="24">
        <f>ROUND(G5566*L5566,P4)</f>
        <v>0</v>
      </c>
      <c r="N5566" s="25" t="s">
        <v>2671</v>
      </c>
      <c r="O5566" s="32">
        <f>M5566*AA5566</f>
        <v>0</v>
      </c>
      <c r="P5566" s="1">
        <v>3</v>
      </c>
      <c r="AA5566" s="1">
        <f>IF(P5566=1,$O$3,IF(P5566=2,$O$4,$O$5))</f>
        <v>0</v>
      </c>
    </row>
    <row r="5567">
      <c r="A5567" s="1" t="s">
        <v>75</v>
      </c>
      <c r="E5567" s="27" t="s">
        <v>3374</v>
      </c>
    </row>
    <row r="5568">
      <c r="A5568" s="1" t="s">
        <v>76</v>
      </c>
    </row>
    <row r="5569">
      <c r="A5569" s="1" t="s">
        <v>78</v>
      </c>
      <c r="E5569" s="27" t="s">
        <v>71</v>
      </c>
    </row>
    <row r="5570">
      <c r="A5570" s="1" t="s">
        <v>69</v>
      </c>
      <c r="B5570" s="1">
        <v>88</v>
      </c>
      <c r="C5570" s="26" t="s">
        <v>3375</v>
      </c>
      <c r="D5570" t="s">
        <v>71</v>
      </c>
      <c r="E5570" s="27" t="s">
        <v>3376</v>
      </c>
      <c r="F5570" s="28" t="s">
        <v>3377</v>
      </c>
      <c r="G5570" s="29">
        <v>1</v>
      </c>
      <c r="H5570" s="28">
        <v>0</v>
      </c>
      <c r="I5570" s="30">
        <f>ROUND(G5570*H5570,P4)</f>
        <v>0</v>
      </c>
      <c r="L5570" s="31">
        <v>0</v>
      </c>
      <c r="M5570" s="24">
        <f>ROUND(G5570*L5570,P4)</f>
        <v>0</v>
      </c>
      <c r="N5570" s="25" t="s">
        <v>2671</v>
      </c>
      <c r="O5570" s="32">
        <f>M5570*AA5570</f>
        <v>0</v>
      </c>
      <c r="P5570" s="1">
        <v>3</v>
      </c>
      <c r="AA5570" s="1">
        <f>IF(P5570=1,$O$3,IF(P5570=2,$O$4,$O$5))</f>
        <v>0</v>
      </c>
    </row>
    <row r="5571">
      <c r="A5571" s="1" t="s">
        <v>75</v>
      </c>
      <c r="E5571" s="27" t="s">
        <v>3376</v>
      </c>
    </row>
    <row r="5572">
      <c r="A5572" s="1" t="s">
        <v>76</v>
      </c>
    </row>
    <row r="5573">
      <c r="A5573" s="1" t="s">
        <v>78</v>
      </c>
      <c r="E5573" s="27" t="s">
        <v>71</v>
      </c>
    </row>
    <row r="5574">
      <c r="A5574" s="1" t="s">
        <v>69</v>
      </c>
      <c r="B5574" s="1">
        <v>89</v>
      </c>
      <c r="C5574" s="26" t="s">
        <v>3378</v>
      </c>
      <c r="D5574" t="s">
        <v>71</v>
      </c>
      <c r="E5574" s="27" t="s">
        <v>3379</v>
      </c>
      <c r="F5574" s="28" t="s">
        <v>3377</v>
      </c>
      <c r="G5574" s="29">
        <v>27</v>
      </c>
      <c r="H5574" s="28">
        <v>0</v>
      </c>
      <c r="I5574" s="30">
        <f>ROUND(G5574*H5574,P4)</f>
        <v>0</v>
      </c>
      <c r="L5574" s="31">
        <v>0</v>
      </c>
      <c r="M5574" s="24">
        <f>ROUND(G5574*L5574,P4)</f>
        <v>0</v>
      </c>
      <c r="N5574" s="25" t="s">
        <v>2671</v>
      </c>
      <c r="O5574" s="32">
        <f>M5574*AA5574</f>
        <v>0</v>
      </c>
      <c r="P5574" s="1">
        <v>3</v>
      </c>
      <c r="AA5574" s="1">
        <f>IF(P5574=1,$O$3,IF(P5574=2,$O$4,$O$5))</f>
        <v>0</v>
      </c>
    </row>
    <row r="5575">
      <c r="A5575" s="1" t="s">
        <v>75</v>
      </c>
      <c r="E5575" s="27" t="s">
        <v>3379</v>
      </c>
    </row>
    <row r="5576">
      <c r="A5576" s="1" t="s">
        <v>76</v>
      </c>
    </row>
    <row r="5577">
      <c r="A5577" s="1" t="s">
        <v>78</v>
      </c>
      <c r="E5577" s="27" t="s">
        <v>71</v>
      </c>
    </row>
    <row r="5578">
      <c r="A5578" s="1" t="s">
        <v>63</v>
      </c>
      <c r="C5578" s="22" t="s">
        <v>3380</v>
      </c>
      <c r="E5578" s="23" t="s">
        <v>3381</v>
      </c>
      <c r="L5578" s="24">
        <f>L5579+L5656+L5681+L5758+L5767+L5804+L5817+L5846+L5867+L5888+L5933+L5970+L6111+L6176</f>
        <v>0</v>
      </c>
      <c r="M5578" s="24">
        <f>M5579+M5656+M5681+M5758+M5767+M5804+M5817+M5846+M5867+M5888+M5933+M5970+M6111+M6176</f>
        <v>0</v>
      </c>
      <c r="N5578" s="25"/>
    </row>
    <row r="5579">
      <c r="A5579" s="1" t="s">
        <v>66</v>
      </c>
      <c r="C5579" s="22" t="s">
        <v>3382</v>
      </c>
      <c r="E5579" s="23" t="s">
        <v>3383</v>
      </c>
      <c r="L5579" s="24">
        <f>SUMIFS(L5580:L5655,A5580:A5655,"P")</f>
        <v>0</v>
      </c>
      <c r="M5579" s="24">
        <f>SUMIFS(M5580:M5655,A5580:A5655,"P")</f>
        <v>0</v>
      </c>
      <c r="N5579" s="25"/>
    </row>
    <row r="5580">
      <c r="A5580" s="1" t="s">
        <v>69</v>
      </c>
      <c r="B5580" s="1">
        <v>1</v>
      </c>
      <c r="C5580" s="26" t="s">
        <v>3384</v>
      </c>
      <c r="D5580" t="s">
        <v>71</v>
      </c>
      <c r="E5580" s="27" t="s">
        <v>3385</v>
      </c>
      <c r="F5580" s="28" t="s">
        <v>85</v>
      </c>
      <c r="G5580" s="29">
        <v>120</v>
      </c>
      <c r="H5580" s="28">
        <v>0</v>
      </c>
      <c r="I5580" s="30">
        <f>ROUND(G5580*H5580,P4)</f>
        <v>0</v>
      </c>
      <c r="L5580" s="31">
        <v>0</v>
      </c>
      <c r="M5580" s="24">
        <f>ROUND(G5580*L5580,P4)</f>
        <v>0</v>
      </c>
      <c r="N5580" s="25" t="s">
        <v>1859</v>
      </c>
      <c r="O5580" s="32">
        <f>M5580*AA5580</f>
        <v>0</v>
      </c>
      <c r="P5580" s="1">
        <v>3</v>
      </c>
      <c r="AA5580" s="1">
        <f>IF(P5580=1,$O$3,IF(P5580=2,$O$4,$O$5))</f>
        <v>0</v>
      </c>
    </row>
    <row r="5581">
      <c r="A5581" s="1" t="s">
        <v>75</v>
      </c>
      <c r="E5581" s="27" t="s">
        <v>3385</v>
      </c>
    </row>
    <row r="5582" ht="25.5">
      <c r="A5582" s="1" t="s">
        <v>76</v>
      </c>
      <c r="E5582" s="33" t="s">
        <v>3386</v>
      </c>
    </row>
    <row r="5583">
      <c r="A5583" s="1" t="s">
        <v>78</v>
      </c>
      <c r="E5583" s="27" t="s">
        <v>71</v>
      </c>
    </row>
    <row r="5584">
      <c r="A5584" s="1" t="s">
        <v>69</v>
      </c>
      <c r="B5584" s="1">
        <v>2</v>
      </c>
      <c r="C5584" s="26" t="s">
        <v>3387</v>
      </c>
      <c r="D5584" t="s">
        <v>71</v>
      </c>
      <c r="E5584" s="27" t="s">
        <v>3388</v>
      </c>
      <c r="F5584" s="28" t="s">
        <v>85</v>
      </c>
      <c r="G5584" s="29">
        <v>3</v>
      </c>
      <c r="H5584" s="28">
        <v>0</v>
      </c>
      <c r="I5584" s="30">
        <f>ROUND(G5584*H5584,P4)</f>
        <v>0</v>
      </c>
      <c r="L5584" s="31">
        <v>0</v>
      </c>
      <c r="M5584" s="24">
        <f>ROUND(G5584*L5584,P4)</f>
        <v>0</v>
      </c>
      <c r="N5584" s="25" t="s">
        <v>1859</v>
      </c>
      <c r="O5584" s="32">
        <f>M5584*AA5584</f>
        <v>0</v>
      </c>
      <c r="P5584" s="1">
        <v>3</v>
      </c>
      <c r="AA5584" s="1">
        <f>IF(P5584=1,$O$3,IF(P5584=2,$O$4,$O$5))</f>
        <v>0</v>
      </c>
    </row>
    <row r="5585">
      <c r="A5585" s="1" t="s">
        <v>75</v>
      </c>
      <c r="E5585" s="27" t="s">
        <v>3388</v>
      </c>
    </row>
    <row r="5586" ht="25.5">
      <c r="A5586" s="1" t="s">
        <v>76</v>
      </c>
      <c r="E5586" s="33" t="s">
        <v>3389</v>
      </c>
    </row>
    <row r="5587">
      <c r="A5587" s="1" t="s">
        <v>78</v>
      </c>
      <c r="E5587" s="27" t="s">
        <v>71</v>
      </c>
    </row>
    <row r="5588">
      <c r="A5588" s="1" t="s">
        <v>69</v>
      </c>
      <c r="B5588" s="1">
        <v>3</v>
      </c>
      <c r="C5588" s="26" t="s">
        <v>3390</v>
      </c>
      <c r="D5588" t="s">
        <v>71</v>
      </c>
      <c r="E5588" s="27" t="s">
        <v>3391</v>
      </c>
      <c r="F5588" s="28" t="s">
        <v>85</v>
      </c>
      <c r="G5588" s="29">
        <v>1</v>
      </c>
      <c r="H5588" s="28">
        <v>0</v>
      </c>
      <c r="I5588" s="30">
        <f>ROUND(G5588*H5588,P4)</f>
        <v>0</v>
      </c>
      <c r="L5588" s="31">
        <v>0</v>
      </c>
      <c r="M5588" s="24">
        <f>ROUND(G5588*L5588,P4)</f>
        <v>0</v>
      </c>
      <c r="N5588" s="25" t="s">
        <v>1859</v>
      </c>
      <c r="O5588" s="32">
        <f>M5588*AA5588</f>
        <v>0</v>
      </c>
      <c r="P5588" s="1">
        <v>3</v>
      </c>
      <c r="AA5588" s="1">
        <f>IF(P5588=1,$O$3,IF(P5588=2,$O$4,$O$5))</f>
        <v>0</v>
      </c>
    </row>
    <row r="5589">
      <c r="A5589" s="1" t="s">
        <v>75</v>
      </c>
      <c r="E5589" s="27" t="s">
        <v>3391</v>
      </c>
    </row>
    <row r="5590" ht="25.5">
      <c r="A5590" s="1" t="s">
        <v>76</v>
      </c>
      <c r="E5590" s="33" t="s">
        <v>3143</v>
      </c>
    </row>
    <row r="5591">
      <c r="A5591" s="1" t="s">
        <v>78</v>
      </c>
      <c r="E5591" s="27" t="s">
        <v>71</v>
      </c>
    </row>
    <row r="5592">
      <c r="A5592" s="1" t="s">
        <v>69</v>
      </c>
      <c r="B5592" s="1">
        <v>4</v>
      </c>
      <c r="C5592" s="26" t="s">
        <v>3392</v>
      </c>
      <c r="D5592" t="s">
        <v>71</v>
      </c>
      <c r="E5592" s="27" t="s">
        <v>3393</v>
      </c>
      <c r="F5592" s="28" t="s">
        <v>96</v>
      </c>
      <c r="G5592" s="29">
        <v>1</v>
      </c>
      <c r="H5592" s="28">
        <v>0</v>
      </c>
      <c r="I5592" s="30">
        <f>ROUND(G5592*H5592,P4)</f>
        <v>0</v>
      </c>
      <c r="L5592" s="31">
        <v>0</v>
      </c>
      <c r="M5592" s="24">
        <f>ROUND(G5592*L5592,P4)</f>
        <v>0</v>
      </c>
      <c r="N5592" s="25" t="s">
        <v>1859</v>
      </c>
      <c r="O5592" s="32">
        <f>M5592*AA5592</f>
        <v>0</v>
      </c>
      <c r="P5592" s="1">
        <v>3</v>
      </c>
      <c r="AA5592" s="1">
        <f>IF(P5592=1,$O$3,IF(P5592=2,$O$4,$O$5))</f>
        <v>0</v>
      </c>
    </row>
    <row r="5593">
      <c r="A5593" s="1" t="s">
        <v>75</v>
      </c>
      <c r="E5593" s="27" t="s">
        <v>3393</v>
      </c>
    </row>
    <row r="5594" ht="25.5">
      <c r="A5594" s="1" t="s">
        <v>76</v>
      </c>
      <c r="E5594" s="33" t="s">
        <v>3143</v>
      </c>
    </row>
    <row r="5595">
      <c r="A5595" s="1" t="s">
        <v>78</v>
      </c>
      <c r="E5595" s="27" t="s">
        <v>71</v>
      </c>
    </row>
    <row r="5596">
      <c r="A5596" s="1" t="s">
        <v>69</v>
      </c>
      <c r="B5596" s="1">
        <v>5</v>
      </c>
      <c r="C5596" s="26" t="s">
        <v>3394</v>
      </c>
      <c r="D5596" t="s">
        <v>71</v>
      </c>
      <c r="E5596" s="27" t="s">
        <v>3395</v>
      </c>
      <c r="F5596" s="28" t="s">
        <v>96</v>
      </c>
      <c r="G5596" s="29">
        <v>1</v>
      </c>
      <c r="H5596" s="28">
        <v>0</v>
      </c>
      <c r="I5596" s="30">
        <f>ROUND(G5596*H5596,P4)</f>
        <v>0</v>
      </c>
      <c r="L5596" s="31">
        <v>0</v>
      </c>
      <c r="M5596" s="24">
        <f>ROUND(G5596*L5596,P4)</f>
        <v>0</v>
      </c>
      <c r="N5596" s="25" t="s">
        <v>1859</v>
      </c>
      <c r="O5596" s="32">
        <f>M5596*AA5596</f>
        <v>0</v>
      </c>
      <c r="P5596" s="1">
        <v>3</v>
      </c>
      <c r="AA5596" s="1">
        <f>IF(P5596=1,$O$3,IF(P5596=2,$O$4,$O$5))</f>
        <v>0</v>
      </c>
    </row>
    <row r="5597">
      <c r="A5597" s="1" t="s">
        <v>75</v>
      </c>
      <c r="E5597" s="27" t="s">
        <v>3395</v>
      </c>
    </row>
    <row r="5598" ht="25.5">
      <c r="A5598" s="1" t="s">
        <v>76</v>
      </c>
      <c r="E5598" s="33" t="s">
        <v>3143</v>
      </c>
    </row>
    <row r="5599">
      <c r="A5599" s="1" t="s">
        <v>78</v>
      </c>
      <c r="E5599" s="27" t="s">
        <v>71</v>
      </c>
    </row>
    <row r="5600">
      <c r="A5600" s="1" t="s">
        <v>69</v>
      </c>
      <c r="B5600" s="1">
        <v>6</v>
      </c>
      <c r="C5600" s="26" t="s">
        <v>3396</v>
      </c>
      <c r="D5600" t="s">
        <v>71</v>
      </c>
      <c r="E5600" s="27" t="s">
        <v>3397</v>
      </c>
      <c r="F5600" s="28" t="s">
        <v>96</v>
      </c>
      <c r="G5600" s="29">
        <v>1</v>
      </c>
      <c r="H5600" s="28">
        <v>0</v>
      </c>
      <c r="I5600" s="30">
        <f>ROUND(G5600*H5600,P4)</f>
        <v>0</v>
      </c>
      <c r="L5600" s="31">
        <v>0</v>
      </c>
      <c r="M5600" s="24">
        <f>ROUND(G5600*L5600,P4)</f>
        <v>0</v>
      </c>
      <c r="N5600" s="25" t="s">
        <v>1859</v>
      </c>
      <c r="O5600" s="32">
        <f>M5600*AA5600</f>
        <v>0</v>
      </c>
      <c r="P5600" s="1">
        <v>3</v>
      </c>
      <c r="AA5600" s="1">
        <f>IF(P5600=1,$O$3,IF(P5600=2,$O$4,$O$5))</f>
        <v>0</v>
      </c>
    </row>
    <row r="5601">
      <c r="A5601" s="1" t="s">
        <v>75</v>
      </c>
      <c r="E5601" s="27" t="s">
        <v>3397</v>
      </c>
    </row>
    <row r="5602" ht="25.5">
      <c r="A5602" s="1" t="s">
        <v>76</v>
      </c>
      <c r="E5602" s="33" t="s">
        <v>3143</v>
      </c>
    </row>
    <row r="5603">
      <c r="A5603" s="1" t="s">
        <v>78</v>
      </c>
      <c r="E5603" s="27" t="s">
        <v>71</v>
      </c>
    </row>
    <row r="5604">
      <c r="A5604" s="1" t="s">
        <v>69</v>
      </c>
      <c r="B5604" s="1">
        <v>7</v>
      </c>
      <c r="C5604" s="26" t="s">
        <v>3398</v>
      </c>
      <c r="D5604" t="s">
        <v>71</v>
      </c>
      <c r="E5604" s="27" t="s">
        <v>3399</v>
      </c>
      <c r="F5604" s="28" t="s">
        <v>96</v>
      </c>
      <c r="G5604" s="29">
        <v>1</v>
      </c>
      <c r="H5604" s="28">
        <v>0</v>
      </c>
      <c r="I5604" s="30">
        <f>ROUND(G5604*H5604,P4)</f>
        <v>0</v>
      </c>
      <c r="L5604" s="31">
        <v>0</v>
      </c>
      <c r="M5604" s="24">
        <f>ROUND(G5604*L5604,P4)</f>
        <v>0</v>
      </c>
      <c r="N5604" s="25" t="s">
        <v>1859</v>
      </c>
      <c r="O5604" s="32">
        <f>M5604*AA5604</f>
        <v>0</v>
      </c>
      <c r="P5604" s="1">
        <v>3</v>
      </c>
      <c r="AA5604" s="1">
        <f>IF(P5604=1,$O$3,IF(P5604=2,$O$4,$O$5))</f>
        <v>0</v>
      </c>
    </row>
    <row r="5605">
      <c r="A5605" s="1" t="s">
        <v>75</v>
      </c>
      <c r="E5605" s="27" t="s">
        <v>3399</v>
      </c>
    </row>
    <row r="5606" ht="25.5">
      <c r="A5606" s="1" t="s">
        <v>76</v>
      </c>
      <c r="E5606" s="33" t="s">
        <v>3143</v>
      </c>
    </row>
    <row r="5607">
      <c r="A5607" s="1" t="s">
        <v>78</v>
      </c>
      <c r="E5607" s="27" t="s">
        <v>71</v>
      </c>
    </row>
    <row r="5608">
      <c r="A5608" s="1" t="s">
        <v>69</v>
      </c>
      <c r="B5608" s="1">
        <v>8</v>
      </c>
      <c r="C5608" s="26" t="s">
        <v>3400</v>
      </c>
      <c r="D5608" t="s">
        <v>71</v>
      </c>
      <c r="E5608" s="27" t="s">
        <v>3401</v>
      </c>
      <c r="F5608" s="28" t="s">
        <v>96</v>
      </c>
      <c r="G5608" s="29">
        <v>5</v>
      </c>
      <c r="H5608" s="28">
        <v>0</v>
      </c>
      <c r="I5608" s="30">
        <f>ROUND(G5608*H5608,P4)</f>
        <v>0</v>
      </c>
      <c r="L5608" s="31">
        <v>0</v>
      </c>
      <c r="M5608" s="24">
        <f>ROUND(G5608*L5608,P4)</f>
        <v>0</v>
      </c>
      <c r="N5608" s="25" t="s">
        <v>1859</v>
      </c>
      <c r="O5608" s="32">
        <f>M5608*AA5608</f>
        <v>0</v>
      </c>
      <c r="P5608" s="1">
        <v>3</v>
      </c>
      <c r="AA5608" s="1">
        <f>IF(P5608=1,$O$3,IF(P5608=2,$O$4,$O$5))</f>
        <v>0</v>
      </c>
    </row>
    <row r="5609">
      <c r="A5609" s="1" t="s">
        <v>75</v>
      </c>
      <c r="E5609" s="27" t="s">
        <v>3401</v>
      </c>
    </row>
    <row r="5610" ht="25.5">
      <c r="A5610" s="1" t="s">
        <v>76</v>
      </c>
      <c r="E5610" s="33" t="s">
        <v>3402</v>
      </c>
    </row>
    <row r="5611">
      <c r="A5611" s="1" t="s">
        <v>78</v>
      </c>
      <c r="E5611" s="27" t="s">
        <v>71</v>
      </c>
    </row>
    <row r="5612">
      <c r="A5612" s="1" t="s">
        <v>69</v>
      </c>
      <c r="B5612" s="1">
        <v>9</v>
      </c>
      <c r="C5612" s="26" t="s">
        <v>3403</v>
      </c>
      <c r="D5612" t="s">
        <v>71</v>
      </c>
      <c r="E5612" s="27" t="s">
        <v>3404</v>
      </c>
      <c r="F5612" s="28" t="s">
        <v>96</v>
      </c>
      <c r="G5612" s="29">
        <v>8</v>
      </c>
      <c r="H5612" s="28">
        <v>0</v>
      </c>
      <c r="I5612" s="30">
        <f>ROUND(G5612*H5612,P4)</f>
        <v>0</v>
      </c>
      <c r="L5612" s="31">
        <v>0</v>
      </c>
      <c r="M5612" s="24">
        <f>ROUND(G5612*L5612,P4)</f>
        <v>0</v>
      </c>
      <c r="N5612" s="25" t="s">
        <v>1859</v>
      </c>
      <c r="O5612" s="32">
        <f>M5612*AA5612</f>
        <v>0</v>
      </c>
      <c r="P5612" s="1">
        <v>3</v>
      </c>
      <c r="AA5612" s="1">
        <f>IF(P5612=1,$O$3,IF(P5612=2,$O$4,$O$5))</f>
        <v>0</v>
      </c>
    </row>
    <row r="5613">
      <c r="A5613" s="1" t="s">
        <v>75</v>
      </c>
      <c r="E5613" s="27" t="s">
        <v>3404</v>
      </c>
    </row>
    <row r="5614" ht="25.5">
      <c r="A5614" s="1" t="s">
        <v>76</v>
      </c>
      <c r="E5614" s="33" t="s">
        <v>3405</v>
      </c>
    </row>
    <row r="5615">
      <c r="A5615" s="1" t="s">
        <v>78</v>
      </c>
      <c r="E5615" s="27" t="s">
        <v>71</v>
      </c>
    </row>
    <row r="5616">
      <c r="A5616" s="1" t="s">
        <v>69</v>
      </c>
      <c r="B5616" s="1">
        <v>10</v>
      </c>
      <c r="C5616" s="26" t="s">
        <v>3406</v>
      </c>
      <c r="D5616" t="s">
        <v>71</v>
      </c>
      <c r="E5616" s="27" t="s">
        <v>3407</v>
      </c>
      <c r="F5616" s="28" t="s">
        <v>96</v>
      </c>
      <c r="G5616" s="29">
        <v>5</v>
      </c>
      <c r="H5616" s="28">
        <v>0</v>
      </c>
      <c r="I5616" s="30">
        <f>ROUND(G5616*H5616,P4)</f>
        <v>0</v>
      </c>
      <c r="L5616" s="31">
        <v>0</v>
      </c>
      <c r="M5616" s="24">
        <f>ROUND(G5616*L5616,P4)</f>
        <v>0</v>
      </c>
      <c r="N5616" s="25" t="s">
        <v>1859</v>
      </c>
      <c r="O5616" s="32">
        <f>M5616*AA5616</f>
        <v>0</v>
      </c>
      <c r="P5616" s="1">
        <v>3</v>
      </c>
      <c r="AA5616" s="1">
        <f>IF(P5616=1,$O$3,IF(P5616=2,$O$4,$O$5))</f>
        <v>0</v>
      </c>
    </row>
    <row r="5617">
      <c r="A5617" s="1" t="s">
        <v>75</v>
      </c>
      <c r="E5617" s="27" t="s">
        <v>3407</v>
      </c>
    </row>
    <row r="5618" ht="25.5">
      <c r="A5618" s="1" t="s">
        <v>76</v>
      </c>
      <c r="E5618" s="33" t="s">
        <v>3402</v>
      </c>
    </row>
    <row r="5619">
      <c r="A5619" s="1" t="s">
        <v>78</v>
      </c>
      <c r="E5619" s="27" t="s">
        <v>71</v>
      </c>
    </row>
    <row r="5620" ht="25.5">
      <c r="A5620" s="1" t="s">
        <v>69</v>
      </c>
      <c r="B5620" s="1">
        <v>11</v>
      </c>
      <c r="C5620" s="26" t="s">
        <v>3408</v>
      </c>
      <c r="D5620" t="s">
        <v>71</v>
      </c>
      <c r="E5620" s="27" t="s">
        <v>3409</v>
      </c>
      <c r="F5620" s="28" t="s">
        <v>85</v>
      </c>
      <c r="G5620" s="29">
        <v>10</v>
      </c>
      <c r="H5620" s="28">
        <v>0</v>
      </c>
      <c r="I5620" s="30">
        <f>ROUND(G5620*H5620,P4)</f>
        <v>0</v>
      </c>
      <c r="L5620" s="31">
        <v>0</v>
      </c>
      <c r="M5620" s="24">
        <f>ROUND(G5620*L5620,P4)</f>
        <v>0</v>
      </c>
      <c r="N5620" s="25" t="s">
        <v>1859</v>
      </c>
      <c r="O5620" s="32">
        <f>M5620*AA5620</f>
        <v>0</v>
      </c>
      <c r="P5620" s="1">
        <v>3</v>
      </c>
      <c r="AA5620" s="1">
        <f>IF(P5620=1,$O$3,IF(P5620=2,$O$4,$O$5))</f>
        <v>0</v>
      </c>
    </row>
    <row r="5621" ht="25.5">
      <c r="A5621" s="1" t="s">
        <v>75</v>
      </c>
      <c r="E5621" s="27" t="s">
        <v>3409</v>
      </c>
    </row>
    <row r="5622" ht="25.5">
      <c r="A5622" s="1" t="s">
        <v>76</v>
      </c>
      <c r="E5622" s="33" t="s">
        <v>3410</v>
      </c>
    </row>
    <row r="5623">
      <c r="A5623" s="1" t="s">
        <v>78</v>
      </c>
      <c r="E5623" s="27" t="s">
        <v>71</v>
      </c>
    </row>
    <row r="5624">
      <c r="A5624" s="1" t="s">
        <v>69</v>
      </c>
      <c r="B5624" s="1">
        <v>12</v>
      </c>
      <c r="C5624" s="26" t="s">
        <v>3411</v>
      </c>
      <c r="D5624" t="s">
        <v>71</v>
      </c>
      <c r="E5624" s="27" t="s">
        <v>3412</v>
      </c>
      <c r="F5624" s="28" t="s">
        <v>96</v>
      </c>
      <c r="G5624" s="29">
        <v>1</v>
      </c>
      <c r="H5624" s="28">
        <v>0</v>
      </c>
      <c r="I5624" s="30">
        <f>ROUND(G5624*H5624,P4)</f>
        <v>0</v>
      </c>
      <c r="L5624" s="31">
        <v>0</v>
      </c>
      <c r="M5624" s="24">
        <f>ROUND(G5624*L5624,P4)</f>
        <v>0</v>
      </c>
      <c r="N5624" s="25" t="s">
        <v>1859</v>
      </c>
      <c r="O5624" s="32">
        <f>M5624*AA5624</f>
        <v>0</v>
      </c>
      <c r="P5624" s="1">
        <v>3</v>
      </c>
      <c r="AA5624" s="1">
        <f>IF(P5624=1,$O$3,IF(P5624=2,$O$4,$O$5))</f>
        <v>0</v>
      </c>
    </row>
    <row r="5625">
      <c r="A5625" s="1" t="s">
        <v>75</v>
      </c>
      <c r="E5625" s="27" t="s">
        <v>3412</v>
      </c>
    </row>
    <row r="5626" ht="25.5">
      <c r="A5626" s="1" t="s">
        <v>76</v>
      </c>
      <c r="E5626" s="33" t="s">
        <v>3143</v>
      </c>
    </row>
    <row r="5627">
      <c r="A5627" s="1" t="s">
        <v>78</v>
      </c>
      <c r="E5627" s="27" t="s">
        <v>71</v>
      </c>
    </row>
    <row r="5628">
      <c r="A5628" s="1" t="s">
        <v>69</v>
      </c>
      <c r="B5628" s="1">
        <v>13</v>
      </c>
      <c r="C5628" s="26" t="s">
        <v>3413</v>
      </c>
      <c r="D5628" t="s">
        <v>71</v>
      </c>
      <c r="E5628" s="27" t="s">
        <v>3414</v>
      </c>
      <c r="F5628" s="28" t="s">
        <v>96</v>
      </c>
      <c r="G5628" s="29">
        <v>17</v>
      </c>
      <c r="H5628" s="28">
        <v>0</v>
      </c>
      <c r="I5628" s="30">
        <f>ROUND(G5628*H5628,P4)</f>
        <v>0</v>
      </c>
      <c r="L5628" s="31">
        <v>0</v>
      </c>
      <c r="M5628" s="24">
        <f>ROUND(G5628*L5628,P4)</f>
        <v>0</v>
      </c>
      <c r="N5628" s="25" t="s">
        <v>1859</v>
      </c>
      <c r="O5628" s="32">
        <f>M5628*AA5628</f>
        <v>0</v>
      </c>
      <c r="P5628" s="1">
        <v>3</v>
      </c>
      <c r="AA5628" s="1">
        <f>IF(P5628=1,$O$3,IF(P5628=2,$O$4,$O$5))</f>
        <v>0</v>
      </c>
    </row>
    <row r="5629">
      <c r="A5629" s="1" t="s">
        <v>75</v>
      </c>
      <c r="E5629" s="27" t="s">
        <v>3414</v>
      </c>
    </row>
    <row r="5630" ht="25.5">
      <c r="A5630" s="1" t="s">
        <v>76</v>
      </c>
      <c r="E5630" s="33" t="s">
        <v>3415</v>
      </c>
    </row>
    <row r="5631">
      <c r="A5631" s="1" t="s">
        <v>78</v>
      </c>
      <c r="E5631" s="27" t="s">
        <v>71</v>
      </c>
    </row>
    <row r="5632">
      <c r="A5632" s="1" t="s">
        <v>69</v>
      </c>
      <c r="B5632" s="1">
        <v>14</v>
      </c>
      <c r="C5632" s="26" t="s">
        <v>3416</v>
      </c>
      <c r="D5632" t="s">
        <v>71</v>
      </c>
      <c r="E5632" s="27" t="s">
        <v>3417</v>
      </c>
      <c r="F5632" s="28" t="s">
        <v>96</v>
      </c>
      <c r="G5632" s="29">
        <v>9</v>
      </c>
      <c r="H5632" s="28">
        <v>0</v>
      </c>
      <c r="I5632" s="30">
        <f>ROUND(G5632*H5632,P4)</f>
        <v>0</v>
      </c>
      <c r="L5632" s="31">
        <v>0</v>
      </c>
      <c r="M5632" s="24">
        <f>ROUND(G5632*L5632,P4)</f>
        <v>0</v>
      </c>
      <c r="N5632" s="25" t="s">
        <v>1859</v>
      </c>
      <c r="O5632" s="32">
        <f>M5632*AA5632</f>
        <v>0</v>
      </c>
      <c r="P5632" s="1">
        <v>3</v>
      </c>
      <c r="AA5632" s="1">
        <f>IF(P5632=1,$O$3,IF(P5632=2,$O$4,$O$5))</f>
        <v>0</v>
      </c>
    </row>
    <row r="5633">
      <c r="A5633" s="1" t="s">
        <v>75</v>
      </c>
      <c r="E5633" s="27" t="s">
        <v>3417</v>
      </c>
    </row>
    <row r="5634" ht="25.5">
      <c r="A5634" s="1" t="s">
        <v>76</v>
      </c>
      <c r="E5634" s="33" t="s">
        <v>3418</v>
      </c>
    </row>
    <row r="5635">
      <c r="A5635" s="1" t="s">
        <v>78</v>
      </c>
      <c r="E5635" s="27" t="s">
        <v>71</v>
      </c>
    </row>
    <row r="5636">
      <c r="A5636" s="1" t="s">
        <v>69</v>
      </c>
      <c r="B5636" s="1">
        <v>15</v>
      </c>
      <c r="C5636" s="26" t="s">
        <v>3419</v>
      </c>
      <c r="D5636" t="s">
        <v>71</v>
      </c>
      <c r="E5636" s="27" t="s">
        <v>3420</v>
      </c>
      <c r="F5636" s="28" t="s">
        <v>96</v>
      </c>
      <c r="G5636" s="29">
        <v>1</v>
      </c>
      <c r="H5636" s="28">
        <v>0</v>
      </c>
      <c r="I5636" s="30">
        <f>ROUND(G5636*H5636,P4)</f>
        <v>0</v>
      </c>
      <c r="L5636" s="31">
        <v>0</v>
      </c>
      <c r="M5636" s="24">
        <f>ROUND(G5636*L5636,P4)</f>
        <v>0</v>
      </c>
      <c r="N5636" s="25" t="s">
        <v>1859</v>
      </c>
      <c r="O5636" s="32">
        <f>M5636*AA5636</f>
        <v>0</v>
      </c>
      <c r="P5636" s="1">
        <v>3</v>
      </c>
      <c r="AA5636" s="1">
        <f>IF(P5636=1,$O$3,IF(P5636=2,$O$4,$O$5))</f>
        <v>0</v>
      </c>
    </row>
    <row r="5637">
      <c r="A5637" s="1" t="s">
        <v>75</v>
      </c>
      <c r="E5637" s="27" t="s">
        <v>3420</v>
      </c>
    </row>
    <row r="5638" ht="25.5">
      <c r="A5638" s="1" t="s">
        <v>76</v>
      </c>
      <c r="E5638" s="33" t="s">
        <v>3143</v>
      </c>
    </row>
    <row r="5639">
      <c r="A5639" s="1" t="s">
        <v>78</v>
      </c>
      <c r="E5639" s="27" t="s">
        <v>71</v>
      </c>
    </row>
    <row r="5640">
      <c r="A5640" s="1" t="s">
        <v>69</v>
      </c>
      <c r="B5640" s="1">
        <v>16</v>
      </c>
      <c r="C5640" s="26" t="s">
        <v>3421</v>
      </c>
      <c r="D5640" t="s">
        <v>71</v>
      </c>
      <c r="E5640" s="27" t="s">
        <v>3414</v>
      </c>
      <c r="F5640" s="28" t="s">
        <v>96</v>
      </c>
      <c r="G5640" s="29">
        <v>1</v>
      </c>
      <c r="H5640" s="28">
        <v>0</v>
      </c>
      <c r="I5640" s="30">
        <f>ROUND(G5640*H5640,P4)</f>
        <v>0</v>
      </c>
      <c r="L5640" s="31">
        <v>0</v>
      </c>
      <c r="M5640" s="24">
        <f>ROUND(G5640*L5640,P4)</f>
        <v>0</v>
      </c>
      <c r="N5640" s="25" t="s">
        <v>1859</v>
      </c>
      <c r="O5640" s="32">
        <f>M5640*AA5640</f>
        <v>0</v>
      </c>
      <c r="P5640" s="1">
        <v>3</v>
      </c>
      <c r="AA5640" s="1">
        <f>IF(P5640=1,$O$3,IF(P5640=2,$O$4,$O$5))</f>
        <v>0</v>
      </c>
    </row>
    <row r="5641">
      <c r="A5641" s="1" t="s">
        <v>75</v>
      </c>
      <c r="E5641" s="27" t="s">
        <v>3414</v>
      </c>
    </row>
    <row r="5642" ht="25.5">
      <c r="A5642" s="1" t="s">
        <v>76</v>
      </c>
      <c r="E5642" s="33" t="s">
        <v>3143</v>
      </c>
    </row>
    <row r="5643">
      <c r="A5643" s="1" t="s">
        <v>78</v>
      </c>
      <c r="E5643" s="27" t="s">
        <v>71</v>
      </c>
    </row>
    <row r="5644">
      <c r="A5644" s="1" t="s">
        <v>69</v>
      </c>
      <c r="B5644" s="1">
        <v>17</v>
      </c>
      <c r="C5644" s="26" t="s">
        <v>3422</v>
      </c>
      <c r="D5644" t="s">
        <v>71</v>
      </c>
      <c r="E5644" s="27" t="s">
        <v>3423</v>
      </c>
      <c r="F5644" s="28" t="s">
        <v>96</v>
      </c>
      <c r="G5644" s="29">
        <v>1</v>
      </c>
      <c r="H5644" s="28">
        <v>0</v>
      </c>
      <c r="I5644" s="30">
        <f>ROUND(G5644*H5644,P4)</f>
        <v>0</v>
      </c>
      <c r="L5644" s="31">
        <v>0</v>
      </c>
      <c r="M5644" s="24">
        <f>ROUND(G5644*L5644,P4)</f>
        <v>0</v>
      </c>
      <c r="N5644" s="25" t="s">
        <v>1859</v>
      </c>
      <c r="O5644" s="32">
        <f>M5644*AA5644</f>
        <v>0</v>
      </c>
      <c r="P5644" s="1">
        <v>3</v>
      </c>
      <c r="AA5644" s="1">
        <f>IF(P5644=1,$O$3,IF(P5644=2,$O$4,$O$5))</f>
        <v>0</v>
      </c>
    </row>
    <row r="5645">
      <c r="A5645" s="1" t="s">
        <v>75</v>
      </c>
      <c r="E5645" s="27" t="s">
        <v>3423</v>
      </c>
    </row>
    <row r="5646" ht="25.5">
      <c r="A5646" s="1" t="s">
        <v>76</v>
      </c>
      <c r="E5646" s="33" t="s">
        <v>3143</v>
      </c>
    </row>
    <row r="5647">
      <c r="A5647" s="1" t="s">
        <v>78</v>
      </c>
      <c r="E5647" s="27" t="s">
        <v>71</v>
      </c>
    </row>
    <row r="5648">
      <c r="A5648" s="1" t="s">
        <v>69</v>
      </c>
      <c r="B5648" s="1">
        <v>18</v>
      </c>
      <c r="C5648" s="26" t="s">
        <v>3424</v>
      </c>
      <c r="D5648" t="s">
        <v>71</v>
      </c>
      <c r="E5648" s="27" t="s">
        <v>3425</v>
      </c>
      <c r="F5648" s="28" t="s">
        <v>96</v>
      </c>
      <c r="G5648" s="29">
        <v>1</v>
      </c>
      <c r="H5648" s="28">
        <v>0</v>
      </c>
      <c r="I5648" s="30">
        <f>ROUND(G5648*H5648,P4)</f>
        <v>0</v>
      </c>
      <c r="L5648" s="31">
        <v>0</v>
      </c>
      <c r="M5648" s="24">
        <f>ROUND(G5648*L5648,P4)</f>
        <v>0</v>
      </c>
      <c r="N5648" s="25" t="s">
        <v>1859</v>
      </c>
      <c r="O5648" s="32">
        <f>M5648*AA5648</f>
        <v>0</v>
      </c>
      <c r="P5648" s="1">
        <v>3</v>
      </c>
      <c r="AA5648" s="1">
        <f>IF(P5648=1,$O$3,IF(P5648=2,$O$4,$O$5))</f>
        <v>0</v>
      </c>
    </row>
    <row r="5649">
      <c r="A5649" s="1" t="s">
        <v>75</v>
      </c>
      <c r="E5649" s="27" t="s">
        <v>3425</v>
      </c>
    </row>
    <row r="5650" ht="25.5">
      <c r="A5650" s="1" t="s">
        <v>76</v>
      </c>
      <c r="E5650" s="33" t="s">
        <v>3143</v>
      </c>
    </row>
    <row r="5651">
      <c r="A5651" s="1" t="s">
        <v>78</v>
      </c>
      <c r="E5651" s="27" t="s">
        <v>71</v>
      </c>
    </row>
    <row r="5652">
      <c r="A5652" s="1" t="s">
        <v>69</v>
      </c>
      <c r="B5652" s="1">
        <v>19</v>
      </c>
      <c r="C5652" s="26" t="s">
        <v>3426</v>
      </c>
      <c r="D5652" t="s">
        <v>71</v>
      </c>
      <c r="E5652" s="27" t="s">
        <v>3427</v>
      </c>
      <c r="F5652" s="28" t="s">
        <v>96</v>
      </c>
      <c r="G5652" s="29">
        <v>1</v>
      </c>
      <c r="H5652" s="28">
        <v>0</v>
      </c>
      <c r="I5652" s="30">
        <f>ROUND(G5652*H5652,P4)</f>
        <v>0</v>
      </c>
      <c r="L5652" s="31">
        <v>0</v>
      </c>
      <c r="M5652" s="24">
        <f>ROUND(G5652*L5652,P4)</f>
        <v>0</v>
      </c>
      <c r="N5652" s="25" t="s">
        <v>1859</v>
      </c>
      <c r="O5652" s="32">
        <f>M5652*AA5652</f>
        <v>0</v>
      </c>
      <c r="P5652" s="1">
        <v>3</v>
      </c>
      <c r="AA5652" s="1">
        <f>IF(P5652=1,$O$3,IF(P5652=2,$O$4,$O$5))</f>
        <v>0</v>
      </c>
    </row>
    <row r="5653">
      <c r="A5653" s="1" t="s">
        <v>75</v>
      </c>
      <c r="E5653" s="27" t="s">
        <v>3427</v>
      </c>
    </row>
    <row r="5654" ht="25.5">
      <c r="A5654" s="1" t="s">
        <v>76</v>
      </c>
      <c r="E5654" s="33" t="s">
        <v>3143</v>
      </c>
    </row>
    <row r="5655">
      <c r="A5655" s="1" t="s">
        <v>78</v>
      </c>
      <c r="E5655" s="27" t="s">
        <v>71</v>
      </c>
    </row>
    <row r="5656">
      <c r="A5656" s="1" t="s">
        <v>66</v>
      </c>
      <c r="C5656" s="22" t="s">
        <v>3428</v>
      </c>
      <c r="E5656" s="23" t="s">
        <v>3429</v>
      </c>
      <c r="L5656" s="24">
        <f>SUMIFS(L5657:L5680,A5657:A5680,"P")</f>
        <v>0</v>
      </c>
      <c r="M5656" s="24">
        <f>SUMIFS(M5657:M5680,A5657:A5680,"P")</f>
        <v>0</v>
      </c>
      <c r="N5656" s="25"/>
    </row>
    <row r="5657">
      <c r="A5657" s="1" t="s">
        <v>69</v>
      </c>
      <c r="B5657" s="1">
        <v>20</v>
      </c>
      <c r="C5657" s="26" t="s">
        <v>3430</v>
      </c>
      <c r="D5657" t="s">
        <v>71</v>
      </c>
      <c r="E5657" s="27" t="s">
        <v>3414</v>
      </c>
      <c r="F5657" s="28" t="s">
        <v>96</v>
      </c>
      <c r="G5657" s="29">
        <v>4</v>
      </c>
      <c r="H5657" s="28">
        <v>0</v>
      </c>
      <c r="I5657" s="30">
        <f>ROUND(G5657*H5657,P4)</f>
        <v>0</v>
      </c>
      <c r="L5657" s="31">
        <v>0</v>
      </c>
      <c r="M5657" s="24">
        <f>ROUND(G5657*L5657,P4)</f>
        <v>0</v>
      </c>
      <c r="N5657" s="25" t="s">
        <v>1859</v>
      </c>
      <c r="O5657" s="32">
        <f>M5657*AA5657</f>
        <v>0</v>
      </c>
      <c r="P5657" s="1">
        <v>3</v>
      </c>
      <c r="AA5657" s="1">
        <f>IF(P5657=1,$O$3,IF(P5657=2,$O$4,$O$5))</f>
        <v>0</v>
      </c>
    </row>
    <row r="5658">
      <c r="A5658" s="1" t="s">
        <v>75</v>
      </c>
      <c r="E5658" s="27" t="s">
        <v>3414</v>
      </c>
    </row>
    <row r="5659" ht="25.5">
      <c r="A5659" s="1" t="s">
        <v>76</v>
      </c>
      <c r="E5659" s="33" t="s">
        <v>3069</v>
      </c>
    </row>
    <row r="5660">
      <c r="A5660" s="1" t="s">
        <v>78</v>
      </c>
      <c r="E5660" s="27" t="s">
        <v>71</v>
      </c>
    </row>
    <row r="5661">
      <c r="A5661" s="1" t="s">
        <v>69</v>
      </c>
      <c r="B5661" s="1">
        <v>21</v>
      </c>
      <c r="C5661" s="26" t="s">
        <v>3431</v>
      </c>
      <c r="D5661" t="s">
        <v>71</v>
      </c>
      <c r="E5661" s="27" t="s">
        <v>3432</v>
      </c>
      <c r="F5661" s="28" t="s">
        <v>96</v>
      </c>
      <c r="G5661" s="29">
        <v>1</v>
      </c>
      <c r="H5661" s="28">
        <v>0</v>
      </c>
      <c r="I5661" s="30">
        <f>ROUND(G5661*H5661,P4)</f>
        <v>0</v>
      </c>
      <c r="L5661" s="31">
        <v>0</v>
      </c>
      <c r="M5661" s="24">
        <f>ROUND(G5661*L5661,P4)</f>
        <v>0</v>
      </c>
      <c r="N5661" s="25" t="s">
        <v>1859</v>
      </c>
      <c r="O5661" s="32">
        <f>M5661*AA5661</f>
        <v>0</v>
      </c>
      <c r="P5661" s="1">
        <v>3</v>
      </c>
      <c r="AA5661" s="1">
        <f>IF(P5661=1,$O$3,IF(P5661=2,$O$4,$O$5))</f>
        <v>0</v>
      </c>
    </row>
    <row r="5662">
      <c r="A5662" s="1" t="s">
        <v>75</v>
      </c>
      <c r="E5662" s="27" t="s">
        <v>3432</v>
      </c>
    </row>
    <row r="5663" ht="25.5">
      <c r="A5663" s="1" t="s">
        <v>76</v>
      </c>
      <c r="E5663" s="33" t="s">
        <v>3143</v>
      </c>
    </row>
    <row r="5664">
      <c r="A5664" s="1" t="s">
        <v>78</v>
      </c>
      <c r="E5664" s="27" t="s">
        <v>71</v>
      </c>
    </row>
    <row r="5665">
      <c r="A5665" s="1" t="s">
        <v>69</v>
      </c>
      <c r="B5665" s="1">
        <v>22</v>
      </c>
      <c r="C5665" s="26" t="s">
        <v>3433</v>
      </c>
      <c r="D5665" t="s">
        <v>71</v>
      </c>
      <c r="E5665" s="27" t="s">
        <v>3434</v>
      </c>
      <c r="F5665" s="28" t="s">
        <v>96</v>
      </c>
      <c r="G5665" s="29">
        <v>1</v>
      </c>
      <c r="H5665" s="28">
        <v>0</v>
      </c>
      <c r="I5665" s="30">
        <f>ROUND(G5665*H5665,P4)</f>
        <v>0</v>
      </c>
      <c r="L5665" s="31">
        <v>0</v>
      </c>
      <c r="M5665" s="24">
        <f>ROUND(G5665*L5665,P4)</f>
        <v>0</v>
      </c>
      <c r="N5665" s="25" t="s">
        <v>1859</v>
      </c>
      <c r="O5665" s="32">
        <f>M5665*AA5665</f>
        <v>0</v>
      </c>
      <c r="P5665" s="1">
        <v>3</v>
      </c>
      <c r="AA5665" s="1">
        <f>IF(P5665=1,$O$3,IF(P5665=2,$O$4,$O$5))</f>
        <v>0</v>
      </c>
    </row>
    <row r="5666">
      <c r="A5666" s="1" t="s">
        <v>75</v>
      </c>
      <c r="E5666" s="27" t="s">
        <v>3434</v>
      </c>
    </row>
    <row r="5667" ht="25.5">
      <c r="A5667" s="1" t="s">
        <v>76</v>
      </c>
      <c r="E5667" s="33" t="s">
        <v>3143</v>
      </c>
    </row>
    <row r="5668">
      <c r="A5668" s="1" t="s">
        <v>78</v>
      </c>
      <c r="E5668" s="27" t="s">
        <v>71</v>
      </c>
    </row>
    <row r="5669">
      <c r="A5669" s="1" t="s">
        <v>69</v>
      </c>
      <c r="B5669" s="1">
        <v>23</v>
      </c>
      <c r="C5669" s="26" t="s">
        <v>3435</v>
      </c>
      <c r="D5669" t="s">
        <v>71</v>
      </c>
      <c r="E5669" s="27" t="s">
        <v>3436</v>
      </c>
      <c r="F5669" s="28" t="s">
        <v>96</v>
      </c>
      <c r="G5669" s="29">
        <v>2</v>
      </c>
      <c r="H5669" s="28">
        <v>0</v>
      </c>
      <c r="I5669" s="30">
        <f>ROUND(G5669*H5669,P4)</f>
        <v>0</v>
      </c>
      <c r="L5669" s="31">
        <v>0</v>
      </c>
      <c r="M5669" s="24">
        <f>ROUND(G5669*L5669,P4)</f>
        <v>0</v>
      </c>
      <c r="N5669" s="25" t="s">
        <v>1859</v>
      </c>
      <c r="O5669" s="32">
        <f>M5669*AA5669</f>
        <v>0</v>
      </c>
      <c r="P5669" s="1">
        <v>3</v>
      </c>
      <c r="AA5669" s="1">
        <f>IF(P5669=1,$O$3,IF(P5669=2,$O$4,$O$5))</f>
        <v>0</v>
      </c>
    </row>
    <row r="5670">
      <c r="A5670" s="1" t="s">
        <v>75</v>
      </c>
      <c r="E5670" s="27" t="s">
        <v>3436</v>
      </c>
    </row>
    <row r="5671" ht="38.25">
      <c r="A5671" s="1" t="s">
        <v>76</v>
      </c>
      <c r="E5671" s="33" t="s">
        <v>3437</v>
      </c>
    </row>
    <row r="5672">
      <c r="A5672" s="1" t="s">
        <v>78</v>
      </c>
      <c r="E5672" s="27" t="s">
        <v>71</v>
      </c>
    </row>
    <row r="5673">
      <c r="A5673" s="1" t="s">
        <v>69</v>
      </c>
      <c r="B5673" s="1">
        <v>24</v>
      </c>
      <c r="C5673" s="26" t="s">
        <v>3438</v>
      </c>
      <c r="D5673" t="s">
        <v>71</v>
      </c>
      <c r="E5673" s="27" t="s">
        <v>3439</v>
      </c>
      <c r="F5673" s="28" t="s">
        <v>96</v>
      </c>
      <c r="G5673" s="29">
        <v>1</v>
      </c>
      <c r="H5673" s="28">
        <v>0</v>
      </c>
      <c r="I5673" s="30">
        <f>ROUND(G5673*H5673,P4)</f>
        <v>0</v>
      </c>
      <c r="L5673" s="31">
        <v>0</v>
      </c>
      <c r="M5673" s="24">
        <f>ROUND(G5673*L5673,P4)</f>
        <v>0</v>
      </c>
      <c r="N5673" s="25" t="s">
        <v>1859</v>
      </c>
      <c r="O5673" s="32">
        <f>M5673*AA5673</f>
        <v>0</v>
      </c>
      <c r="P5673" s="1">
        <v>3</v>
      </c>
      <c r="AA5673" s="1">
        <f>IF(P5673=1,$O$3,IF(P5673=2,$O$4,$O$5))</f>
        <v>0</v>
      </c>
    </row>
    <row r="5674">
      <c r="A5674" s="1" t="s">
        <v>75</v>
      </c>
      <c r="E5674" s="27" t="s">
        <v>3439</v>
      </c>
    </row>
    <row r="5675" ht="25.5">
      <c r="A5675" s="1" t="s">
        <v>76</v>
      </c>
      <c r="E5675" s="33" t="s">
        <v>3143</v>
      </c>
    </row>
    <row r="5676">
      <c r="A5676" s="1" t="s">
        <v>78</v>
      </c>
      <c r="E5676" s="27" t="s">
        <v>71</v>
      </c>
    </row>
    <row r="5677">
      <c r="A5677" s="1" t="s">
        <v>69</v>
      </c>
      <c r="B5677" s="1">
        <v>25</v>
      </c>
      <c r="C5677" s="26" t="s">
        <v>3440</v>
      </c>
      <c r="D5677" t="s">
        <v>71</v>
      </c>
      <c r="E5677" s="27" t="s">
        <v>3441</v>
      </c>
      <c r="F5677" s="28" t="s">
        <v>96</v>
      </c>
      <c r="G5677" s="29">
        <v>3</v>
      </c>
      <c r="H5677" s="28">
        <v>0</v>
      </c>
      <c r="I5677" s="30">
        <f>ROUND(G5677*H5677,P4)</f>
        <v>0</v>
      </c>
      <c r="L5677" s="31">
        <v>0</v>
      </c>
      <c r="M5677" s="24">
        <f>ROUND(G5677*L5677,P4)</f>
        <v>0</v>
      </c>
      <c r="N5677" s="25" t="s">
        <v>1859</v>
      </c>
      <c r="O5677" s="32">
        <f>M5677*AA5677</f>
        <v>0</v>
      </c>
      <c r="P5677" s="1">
        <v>3</v>
      </c>
      <c r="AA5677" s="1">
        <f>IF(P5677=1,$O$3,IF(P5677=2,$O$4,$O$5))</f>
        <v>0</v>
      </c>
    </row>
    <row r="5678">
      <c r="A5678" s="1" t="s">
        <v>75</v>
      </c>
      <c r="E5678" s="27" t="s">
        <v>3441</v>
      </c>
    </row>
    <row r="5679" ht="38.25">
      <c r="A5679" s="1" t="s">
        <v>76</v>
      </c>
      <c r="E5679" s="33" t="s">
        <v>3442</v>
      </c>
    </row>
    <row r="5680">
      <c r="A5680" s="1" t="s">
        <v>78</v>
      </c>
      <c r="E5680" s="27" t="s">
        <v>71</v>
      </c>
    </row>
    <row r="5681">
      <c r="A5681" s="1" t="s">
        <v>66</v>
      </c>
      <c r="C5681" s="22" t="s">
        <v>3443</v>
      </c>
      <c r="E5681" s="23" t="s">
        <v>3444</v>
      </c>
      <c r="L5681" s="24">
        <f>SUMIFS(L5682:L5757,A5682:A5757,"P")</f>
        <v>0</v>
      </c>
      <c r="M5681" s="24">
        <f>SUMIFS(M5682:M5757,A5682:A5757,"P")</f>
        <v>0</v>
      </c>
      <c r="N5681" s="25"/>
    </row>
    <row r="5682">
      <c r="A5682" s="1" t="s">
        <v>69</v>
      </c>
      <c r="B5682" s="1">
        <v>26</v>
      </c>
      <c r="C5682" s="26" t="s">
        <v>3445</v>
      </c>
      <c r="D5682" t="s">
        <v>71</v>
      </c>
      <c r="E5682" s="27" t="s">
        <v>3414</v>
      </c>
      <c r="F5682" s="28" t="s">
        <v>96</v>
      </c>
      <c r="G5682" s="29">
        <v>1</v>
      </c>
      <c r="H5682" s="28">
        <v>0</v>
      </c>
      <c r="I5682" s="30">
        <f>ROUND(G5682*H5682,P4)</f>
        <v>0</v>
      </c>
      <c r="L5682" s="31">
        <v>0</v>
      </c>
      <c r="M5682" s="24">
        <f>ROUND(G5682*L5682,P4)</f>
        <v>0</v>
      </c>
      <c r="N5682" s="25" t="s">
        <v>1859</v>
      </c>
      <c r="O5682" s="32">
        <f>M5682*AA5682</f>
        <v>0</v>
      </c>
      <c r="P5682" s="1">
        <v>3</v>
      </c>
      <c r="AA5682" s="1">
        <f>IF(P5682=1,$O$3,IF(P5682=2,$O$4,$O$5))</f>
        <v>0</v>
      </c>
    </row>
    <row r="5683">
      <c r="A5683" s="1" t="s">
        <v>75</v>
      </c>
      <c r="E5683" s="27" t="s">
        <v>3414</v>
      </c>
    </row>
    <row r="5684" ht="25.5">
      <c r="A5684" s="1" t="s">
        <v>76</v>
      </c>
      <c r="E5684" s="33" t="s">
        <v>3143</v>
      </c>
    </row>
    <row r="5685">
      <c r="A5685" s="1" t="s">
        <v>78</v>
      </c>
      <c r="E5685" s="27" t="s">
        <v>71</v>
      </c>
    </row>
    <row r="5686">
      <c r="A5686" s="1" t="s">
        <v>69</v>
      </c>
      <c r="B5686" s="1">
        <v>27</v>
      </c>
      <c r="C5686" s="26" t="s">
        <v>3446</v>
      </c>
      <c r="D5686" t="s">
        <v>71</v>
      </c>
      <c r="E5686" s="27" t="s">
        <v>3447</v>
      </c>
      <c r="F5686" s="28" t="s">
        <v>96</v>
      </c>
      <c r="G5686" s="29">
        <v>1</v>
      </c>
      <c r="H5686" s="28">
        <v>0</v>
      </c>
      <c r="I5686" s="30">
        <f>ROUND(G5686*H5686,P4)</f>
        <v>0</v>
      </c>
      <c r="L5686" s="31">
        <v>0</v>
      </c>
      <c r="M5686" s="24">
        <f>ROUND(G5686*L5686,P4)</f>
        <v>0</v>
      </c>
      <c r="N5686" s="25" t="s">
        <v>1859</v>
      </c>
      <c r="O5686" s="32">
        <f>M5686*AA5686</f>
        <v>0</v>
      </c>
      <c r="P5686" s="1">
        <v>3</v>
      </c>
      <c r="AA5686" s="1">
        <f>IF(P5686=1,$O$3,IF(P5686=2,$O$4,$O$5))</f>
        <v>0</v>
      </c>
    </row>
    <row r="5687">
      <c r="A5687" s="1" t="s">
        <v>75</v>
      </c>
      <c r="E5687" s="27" t="s">
        <v>3447</v>
      </c>
    </row>
    <row r="5688" ht="25.5">
      <c r="A5688" s="1" t="s">
        <v>76</v>
      </c>
      <c r="E5688" s="33" t="s">
        <v>3143</v>
      </c>
    </row>
    <row r="5689">
      <c r="A5689" s="1" t="s">
        <v>78</v>
      </c>
      <c r="E5689" s="27" t="s">
        <v>71</v>
      </c>
    </row>
    <row r="5690">
      <c r="A5690" s="1" t="s">
        <v>69</v>
      </c>
      <c r="B5690" s="1">
        <v>28</v>
      </c>
      <c r="C5690" s="26" t="s">
        <v>3448</v>
      </c>
      <c r="D5690" t="s">
        <v>71</v>
      </c>
      <c r="E5690" s="27" t="s">
        <v>3449</v>
      </c>
      <c r="F5690" s="28" t="s">
        <v>96</v>
      </c>
      <c r="G5690" s="29">
        <v>1</v>
      </c>
      <c r="H5690" s="28">
        <v>0</v>
      </c>
      <c r="I5690" s="30">
        <f>ROUND(G5690*H5690,P4)</f>
        <v>0</v>
      </c>
      <c r="L5690" s="31">
        <v>0</v>
      </c>
      <c r="M5690" s="24">
        <f>ROUND(G5690*L5690,P4)</f>
        <v>0</v>
      </c>
      <c r="N5690" s="25" t="s">
        <v>1859</v>
      </c>
      <c r="O5690" s="32">
        <f>M5690*AA5690</f>
        <v>0</v>
      </c>
      <c r="P5690" s="1">
        <v>3</v>
      </c>
      <c r="AA5690" s="1">
        <f>IF(P5690=1,$O$3,IF(P5690=2,$O$4,$O$5))</f>
        <v>0</v>
      </c>
    </row>
    <row r="5691">
      <c r="A5691" s="1" t="s">
        <v>75</v>
      </c>
      <c r="E5691" s="27" t="s">
        <v>3449</v>
      </c>
    </row>
    <row r="5692" ht="25.5">
      <c r="A5692" s="1" t="s">
        <v>76</v>
      </c>
      <c r="E5692" s="33" t="s">
        <v>3143</v>
      </c>
    </row>
    <row r="5693">
      <c r="A5693" s="1" t="s">
        <v>78</v>
      </c>
      <c r="E5693" s="27" t="s">
        <v>71</v>
      </c>
    </row>
    <row r="5694">
      <c r="A5694" s="1" t="s">
        <v>69</v>
      </c>
      <c r="B5694" s="1">
        <v>29</v>
      </c>
      <c r="C5694" s="26" t="s">
        <v>3450</v>
      </c>
      <c r="D5694" t="s">
        <v>71</v>
      </c>
      <c r="E5694" s="27" t="s">
        <v>3451</v>
      </c>
      <c r="F5694" s="28" t="s">
        <v>96</v>
      </c>
      <c r="G5694" s="29">
        <v>1</v>
      </c>
      <c r="H5694" s="28">
        <v>0</v>
      </c>
      <c r="I5694" s="30">
        <f>ROUND(G5694*H5694,P4)</f>
        <v>0</v>
      </c>
      <c r="L5694" s="31">
        <v>0</v>
      </c>
      <c r="M5694" s="24">
        <f>ROUND(G5694*L5694,P4)</f>
        <v>0</v>
      </c>
      <c r="N5694" s="25" t="s">
        <v>1859</v>
      </c>
      <c r="O5694" s="32">
        <f>M5694*AA5694</f>
        <v>0</v>
      </c>
      <c r="P5694" s="1">
        <v>3</v>
      </c>
      <c r="AA5694" s="1">
        <f>IF(P5694=1,$O$3,IF(P5694=2,$O$4,$O$5))</f>
        <v>0</v>
      </c>
    </row>
    <row r="5695">
      <c r="A5695" s="1" t="s">
        <v>75</v>
      </c>
      <c r="E5695" s="27" t="s">
        <v>3451</v>
      </c>
    </row>
    <row r="5696" ht="25.5">
      <c r="A5696" s="1" t="s">
        <v>76</v>
      </c>
      <c r="E5696" s="33" t="s">
        <v>3143</v>
      </c>
    </row>
    <row r="5697">
      <c r="A5697" s="1" t="s">
        <v>78</v>
      </c>
      <c r="E5697" s="27" t="s">
        <v>71</v>
      </c>
    </row>
    <row r="5698">
      <c r="A5698" s="1" t="s">
        <v>69</v>
      </c>
      <c r="B5698" s="1">
        <v>30</v>
      </c>
      <c r="C5698" s="26" t="s">
        <v>3452</v>
      </c>
      <c r="D5698" t="s">
        <v>71</v>
      </c>
      <c r="E5698" s="27" t="s">
        <v>3451</v>
      </c>
      <c r="F5698" s="28" t="s">
        <v>96</v>
      </c>
      <c r="G5698" s="29">
        <v>2</v>
      </c>
      <c r="H5698" s="28">
        <v>0</v>
      </c>
      <c r="I5698" s="30">
        <f>ROUND(G5698*H5698,P4)</f>
        <v>0</v>
      </c>
      <c r="L5698" s="31">
        <v>0</v>
      </c>
      <c r="M5698" s="24">
        <f>ROUND(G5698*L5698,P4)</f>
        <v>0</v>
      </c>
      <c r="N5698" s="25" t="s">
        <v>1859</v>
      </c>
      <c r="O5698" s="32">
        <f>M5698*AA5698</f>
        <v>0</v>
      </c>
      <c r="P5698" s="1">
        <v>3</v>
      </c>
      <c r="AA5698" s="1">
        <f>IF(P5698=1,$O$3,IF(P5698=2,$O$4,$O$5))</f>
        <v>0</v>
      </c>
    </row>
    <row r="5699">
      <c r="A5699" s="1" t="s">
        <v>75</v>
      </c>
      <c r="E5699" s="27" t="s">
        <v>3451</v>
      </c>
    </row>
    <row r="5700" ht="38.25">
      <c r="A5700" s="1" t="s">
        <v>76</v>
      </c>
      <c r="E5700" s="33" t="s">
        <v>3453</v>
      </c>
    </row>
    <row r="5701">
      <c r="A5701" s="1" t="s">
        <v>78</v>
      </c>
      <c r="E5701" s="27" t="s">
        <v>71</v>
      </c>
    </row>
    <row r="5702">
      <c r="A5702" s="1" t="s">
        <v>69</v>
      </c>
      <c r="B5702" s="1">
        <v>31</v>
      </c>
      <c r="C5702" s="26" t="s">
        <v>3454</v>
      </c>
      <c r="D5702" t="s">
        <v>71</v>
      </c>
      <c r="E5702" s="27" t="s">
        <v>3455</v>
      </c>
      <c r="F5702" s="28" t="s">
        <v>96</v>
      </c>
      <c r="G5702" s="29">
        <v>1</v>
      </c>
      <c r="H5702" s="28">
        <v>0</v>
      </c>
      <c r="I5702" s="30">
        <f>ROUND(G5702*H5702,P4)</f>
        <v>0</v>
      </c>
      <c r="L5702" s="31">
        <v>0</v>
      </c>
      <c r="M5702" s="24">
        <f>ROUND(G5702*L5702,P4)</f>
        <v>0</v>
      </c>
      <c r="N5702" s="25" t="s">
        <v>1859</v>
      </c>
      <c r="O5702" s="32">
        <f>M5702*AA5702</f>
        <v>0</v>
      </c>
      <c r="P5702" s="1">
        <v>3</v>
      </c>
      <c r="AA5702" s="1">
        <f>IF(P5702=1,$O$3,IF(P5702=2,$O$4,$O$5))</f>
        <v>0</v>
      </c>
    </row>
    <row r="5703">
      <c r="A5703" s="1" t="s">
        <v>75</v>
      </c>
      <c r="E5703" s="27" t="s">
        <v>3455</v>
      </c>
    </row>
    <row r="5704" ht="25.5">
      <c r="A5704" s="1" t="s">
        <v>76</v>
      </c>
      <c r="E5704" s="33" t="s">
        <v>3143</v>
      </c>
    </row>
    <row r="5705">
      <c r="A5705" s="1" t="s">
        <v>78</v>
      </c>
      <c r="E5705" s="27" t="s">
        <v>71</v>
      </c>
    </row>
    <row r="5706">
      <c r="A5706" s="1" t="s">
        <v>69</v>
      </c>
      <c r="B5706" s="1">
        <v>32</v>
      </c>
      <c r="C5706" s="26" t="s">
        <v>3456</v>
      </c>
      <c r="D5706" t="s">
        <v>71</v>
      </c>
      <c r="E5706" s="27" t="s">
        <v>3455</v>
      </c>
      <c r="F5706" s="28" t="s">
        <v>96</v>
      </c>
      <c r="G5706" s="29">
        <v>2</v>
      </c>
      <c r="H5706" s="28">
        <v>0</v>
      </c>
      <c r="I5706" s="30">
        <f>ROUND(G5706*H5706,P4)</f>
        <v>0</v>
      </c>
      <c r="L5706" s="31">
        <v>0</v>
      </c>
      <c r="M5706" s="24">
        <f>ROUND(G5706*L5706,P4)</f>
        <v>0</v>
      </c>
      <c r="N5706" s="25" t="s">
        <v>1859</v>
      </c>
      <c r="O5706" s="32">
        <f>M5706*AA5706</f>
        <v>0</v>
      </c>
      <c r="P5706" s="1">
        <v>3</v>
      </c>
      <c r="AA5706" s="1">
        <f>IF(P5706=1,$O$3,IF(P5706=2,$O$4,$O$5))</f>
        <v>0</v>
      </c>
    </row>
    <row r="5707">
      <c r="A5707" s="1" t="s">
        <v>75</v>
      </c>
      <c r="E5707" s="27" t="s">
        <v>3455</v>
      </c>
    </row>
    <row r="5708" ht="38.25">
      <c r="A5708" s="1" t="s">
        <v>76</v>
      </c>
      <c r="E5708" s="33" t="s">
        <v>3453</v>
      </c>
    </row>
    <row r="5709">
      <c r="A5709" s="1" t="s">
        <v>78</v>
      </c>
      <c r="E5709" s="27" t="s">
        <v>71</v>
      </c>
    </row>
    <row r="5710">
      <c r="A5710" s="1" t="s">
        <v>69</v>
      </c>
      <c r="B5710" s="1">
        <v>33</v>
      </c>
      <c r="C5710" s="26" t="s">
        <v>3457</v>
      </c>
      <c r="D5710" t="s">
        <v>71</v>
      </c>
      <c r="E5710" s="27" t="s">
        <v>3458</v>
      </c>
      <c r="F5710" s="28" t="s">
        <v>96</v>
      </c>
      <c r="G5710" s="29">
        <v>4</v>
      </c>
      <c r="H5710" s="28">
        <v>0</v>
      </c>
      <c r="I5710" s="30">
        <f>ROUND(G5710*H5710,P4)</f>
        <v>0</v>
      </c>
      <c r="L5710" s="31">
        <v>0</v>
      </c>
      <c r="M5710" s="24">
        <f>ROUND(G5710*L5710,P4)</f>
        <v>0</v>
      </c>
      <c r="N5710" s="25" t="s">
        <v>1859</v>
      </c>
      <c r="O5710" s="32">
        <f>M5710*AA5710</f>
        <v>0</v>
      </c>
      <c r="P5710" s="1">
        <v>3</v>
      </c>
      <c r="AA5710" s="1">
        <f>IF(P5710=1,$O$3,IF(P5710=2,$O$4,$O$5))</f>
        <v>0</v>
      </c>
    </row>
    <row r="5711">
      <c r="A5711" s="1" t="s">
        <v>75</v>
      </c>
      <c r="E5711" s="27" t="s">
        <v>3458</v>
      </c>
    </row>
    <row r="5712" ht="25.5">
      <c r="A5712" s="1" t="s">
        <v>76</v>
      </c>
      <c r="E5712" s="33" t="s">
        <v>3069</v>
      </c>
    </row>
    <row r="5713">
      <c r="A5713" s="1" t="s">
        <v>78</v>
      </c>
      <c r="E5713" s="27" t="s">
        <v>71</v>
      </c>
    </row>
    <row r="5714">
      <c r="A5714" s="1" t="s">
        <v>69</v>
      </c>
      <c r="B5714" s="1">
        <v>34</v>
      </c>
      <c r="C5714" s="26" t="s">
        <v>3459</v>
      </c>
      <c r="D5714" t="s">
        <v>71</v>
      </c>
      <c r="E5714" s="27" t="s">
        <v>3460</v>
      </c>
      <c r="F5714" s="28" t="s">
        <v>96</v>
      </c>
      <c r="G5714" s="29">
        <v>4</v>
      </c>
      <c r="H5714" s="28">
        <v>0</v>
      </c>
      <c r="I5714" s="30">
        <f>ROUND(G5714*H5714,P4)</f>
        <v>0</v>
      </c>
      <c r="L5714" s="31">
        <v>0</v>
      </c>
      <c r="M5714" s="24">
        <f>ROUND(G5714*L5714,P4)</f>
        <v>0</v>
      </c>
      <c r="N5714" s="25" t="s">
        <v>1859</v>
      </c>
      <c r="O5714" s="32">
        <f>M5714*AA5714</f>
        <v>0</v>
      </c>
      <c r="P5714" s="1">
        <v>3</v>
      </c>
      <c r="AA5714" s="1">
        <f>IF(P5714=1,$O$3,IF(P5714=2,$O$4,$O$5))</f>
        <v>0</v>
      </c>
    </row>
    <row r="5715">
      <c r="A5715" s="1" t="s">
        <v>75</v>
      </c>
      <c r="E5715" s="27" t="s">
        <v>3460</v>
      </c>
    </row>
    <row r="5716" ht="38.25">
      <c r="A5716" s="1" t="s">
        <v>76</v>
      </c>
      <c r="E5716" s="33" t="s">
        <v>3461</v>
      </c>
    </row>
    <row r="5717">
      <c r="A5717" s="1" t="s">
        <v>78</v>
      </c>
      <c r="E5717" s="27" t="s">
        <v>71</v>
      </c>
    </row>
    <row r="5718">
      <c r="A5718" s="1" t="s">
        <v>69</v>
      </c>
      <c r="B5718" s="1">
        <v>35</v>
      </c>
      <c r="C5718" s="26" t="s">
        <v>3462</v>
      </c>
      <c r="D5718" t="s">
        <v>71</v>
      </c>
      <c r="E5718" s="27" t="s">
        <v>3463</v>
      </c>
      <c r="F5718" s="28" t="s">
        <v>96</v>
      </c>
      <c r="G5718" s="29">
        <v>4</v>
      </c>
      <c r="H5718" s="28">
        <v>0</v>
      </c>
      <c r="I5718" s="30">
        <f>ROUND(G5718*H5718,P4)</f>
        <v>0</v>
      </c>
      <c r="L5718" s="31">
        <v>0</v>
      </c>
      <c r="M5718" s="24">
        <f>ROUND(G5718*L5718,P4)</f>
        <v>0</v>
      </c>
      <c r="N5718" s="25" t="s">
        <v>1859</v>
      </c>
      <c r="O5718" s="32">
        <f>M5718*AA5718</f>
        <v>0</v>
      </c>
      <c r="P5718" s="1">
        <v>3</v>
      </c>
      <c r="AA5718" s="1">
        <f>IF(P5718=1,$O$3,IF(P5718=2,$O$4,$O$5))</f>
        <v>0</v>
      </c>
    </row>
    <row r="5719">
      <c r="A5719" s="1" t="s">
        <v>75</v>
      </c>
      <c r="E5719" s="27" t="s">
        <v>3463</v>
      </c>
    </row>
    <row r="5720" ht="38.25">
      <c r="A5720" s="1" t="s">
        <v>76</v>
      </c>
      <c r="E5720" s="33" t="s">
        <v>3464</v>
      </c>
    </row>
    <row r="5721">
      <c r="A5721" s="1" t="s">
        <v>78</v>
      </c>
      <c r="E5721" s="27" t="s">
        <v>71</v>
      </c>
    </row>
    <row r="5722">
      <c r="A5722" s="1" t="s">
        <v>69</v>
      </c>
      <c r="B5722" s="1">
        <v>36</v>
      </c>
      <c r="C5722" s="26" t="s">
        <v>3465</v>
      </c>
      <c r="D5722" t="s">
        <v>71</v>
      </c>
      <c r="E5722" s="27" t="s">
        <v>3463</v>
      </c>
      <c r="F5722" s="28" t="s">
        <v>96</v>
      </c>
      <c r="G5722" s="29">
        <v>2</v>
      </c>
      <c r="H5722" s="28">
        <v>0</v>
      </c>
      <c r="I5722" s="30">
        <f>ROUND(G5722*H5722,P4)</f>
        <v>0</v>
      </c>
      <c r="L5722" s="31">
        <v>0</v>
      </c>
      <c r="M5722" s="24">
        <f>ROUND(G5722*L5722,P4)</f>
        <v>0</v>
      </c>
      <c r="N5722" s="25" t="s">
        <v>1859</v>
      </c>
      <c r="O5722" s="32">
        <f>M5722*AA5722</f>
        <v>0</v>
      </c>
      <c r="P5722" s="1">
        <v>3</v>
      </c>
      <c r="AA5722" s="1">
        <f>IF(P5722=1,$O$3,IF(P5722=2,$O$4,$O$5))</f>
        <v>0</v>
      </c>
    </row>
    <row r="5723">
      <c r="A5723" s="1" t="s">
        <v>75</v>
      </c>
      <c r="E5723" s="27" t="s">
        <v>3463</v>
      </c>
    </row>
    <row r="5724" ht="38.25">
      <c r="A5724" s="1" t="s">
        <v>76</v>
      </c>
      <c r="E5724" s="33" t="s">
        <v>3466</v>
      </c>
    </row>
    <row r="5725">
      <c r="A5725" s="1" t="s">
        <v>78</v>
      </c>
      <c r="E5725" s="27" t="s">
        <v>71</v>
      </c>
    </row>
    <row r="5726">
      <c r="A5726" s="1" t="s">
        <v>69</v>
      </c>
      <c r="B5726" s="1">
        <v>37</v>
      </c>
      <c r="C5726" s="26" t="s">
        <v>3467</v>
      </c>
      <c r="D5726" t="s">
        <v>71</v>
      </c>
      <c r="E5726" s="27" t="s">
        <v>3468</v>
      </c>
      <c r="F5726" s="28" t="s">
        <v>96</v>
      </c>
      <c r="G5726" s="29">
        <v>2</v>
      </c>
      <c r="H5726" s="28">
        <v>0</v>
      </c>
      <c r="I5726" s="30">
        <f>ROUND(G5726*H5726,P4)</f>
        <v>0</v>
      </c>
      <c r="L5726" s="31">
        <v>0</v>
      </c>
      <c r="M5726" s="24">
        <f>ROUND(G5726*L5726,P4)</f>
        <v>0</v>
      </c>
      <c r="N5726" s="25" t="s">
        <v>1859</v>
      </c>
      <c r="O5726" s="32">
        <f>M5726*AA5726</f>
        <v>0</v>
      </c>
      <c r="P5726" s="1">
        <v>3</v>
      </c>
      <c r="AA5726" s="1">
        <f>IF(P5726=1,$O$3,IF(P5726=2,$O$4,$O$5))</f>
        <v>0</v>
      </c>
    </row>
    <row r="5727">
      <c r="A5727" s="1" t="s">
        <v>75</v>
      </c>
      <c r="E5727" s="27" t="s">
        <v>3468</v>
      </c>
    </row>
    <row r="5728" ht="38.25">
      <c r="A5728" s="1" t="s">
        <v>76</v>
      </c>
      <c r="E5728" s="33" t="s">
        <v>3453</v>
      </c>
    </row>
    <row r="5729">
      <c r="A5729" s="1" t="s">
        <v>78</v>
      </c>
      <c r="E5729" s="27" t="s">
        <v>71</v>
      </c>
    </row>
    <row r="5730">
      <c r="A5730" s="1" t="s">
        <v>69</v>
      </c>
      <c r="B5730" s="1">
        <v>38</v>
      </c>
      <c r="C5730" s="26" t="s">
        <v>3469</v>
      </c>
      <c r="D5730" t="s">
        <v>71</v>
      </c>
      <c r="E5730" s="27" t="s">
        <v>3470</v>
      </c>
      <c r="F5730" s="28" t="s">
        <v>96</v>
      </c>
      <c r="G5730" s="29">
        <v>1</v>
      </c>
      <c r="H5730" s="28">
        <v>0</v>
      </c>
      <c r="I5730" s="30">
        <f>ROUND(G5730*H5730,P4)</f>
        <v>0</v>
      </c>
      <c r="L5730" s="31">
        <v>0</v>
      </c>
      <c r="M5730" s="24">
        <f>ROUND(G5730*L5730,P4)</f>
        <v>0</v>
      </c>
      <c r="N5730" s="25" t="s">
        <v>1859</v>
      </c>
      <c r="O5730" s="32">
        <f>M5730*AA5730</f>
        <v>0</v>
      </c>
      <c r="P5730" s="1">
        <v>3</v>
      </c>
      <c r="AA5730" s="1">
        <f>IF(P5730=1,$O$3,IF(P5730=2,$O$4,$O$5))</f>
        <v>0</v>
      </c>
    </row>
    <row r="5731">
      <c r="A5731" s="1" t="s">
        <v>75</v>
      </c>
      <c r="E5731" s="27" t="s">
        <v>3470</v>
      </c>
    </row>
    <row r="5732" ht="25.5">
      <c r="A5732" s="1" t="s">
        <v>76</v>
      </c>
      <c r="E5732" s="33" t="s">
        <v>3143</v>
      </c>
    </row>
    <row r="5733">
      <c r="A5733" s="1" t="s">
        <v>78</v>
      </c>
      <c r="E5733" s="27" t="s">
        <v>71</v>
      </c>
    </row>
    <row r="5734">
      <c r="A5734" s="1" t="s">
        <v>69</v>
      </c>
      <c r="B5734" s="1">
        <v>39</v>
      </c>
      <c r="C5734" s="26" t="s">
        <v>3471</v>
      </c>
      <c r="D5734" t="s">
        <v>71</v>
      </c>
      <c r="E5734" s="27" t="s">
        <v>3472</v>
      </c>
      <c r="F5734" s="28" t="s">
        <v>96</v>
      </c>
      <c r="G5734" s="29">
        <v>2</v>
      </c>
      <c r="H5734" s="28">
        <v>0</v>
      </c>
      <c r="I5734" s="30">
        <f>ROUND(G5734*H5734,P4)</f>
        <v>0</v>
      </c>
      <c r="L5734" s="31">
        <v>0</v>
      </c>
      <c r="M5734" s="24">
        <f>ROUND(G5734*L5734,P4)</f>
        <v>0</v>
      </c>
      <c r="N5734" s="25" t="s">
        <v>1859</v>
      </c>
      <c r="O5734" s="32">
        <f>M5734*AA5734</f>
        <v>0</v>
      </c>
      <c r="P5734" s="1">
        <v>3</v>
      </c>
      <c r="AA5734" s="1">
        <f>IF(P5734=1,$O$3,IF(P5734=2,$O$4,$O$5))</f>
        <v>0</v>
      </c>
    </row>
    <row r="5735">
      <c r="A5735" s="1" t="s">
        <v>75</v>
      </c>
      <c r="E5735" s="27" t="s">
        <v>3472</v>
      </c>
    </row>
    <row r="5736" ht="25.5">
      <c r="A5736" s="1" t="s">
        <v>76</v>
      </c>
      <c r="E5736" s="33" t="s">
        <v>3061</v>
      </c>
    </row>
    <row r="5737">
      <c r="A5737" s="1" t="s">
        <v>78</v>
      </c>
      <c r="E5737" s="27" t="s">
        <v>71</v>
      </c>
    </row>
    <row r="5738">
      <c r="A5738" s="1" t="s">
        <v>69</v>
      </c>
      <c r="B5738" s="1">
        <v>40</v>
      </c>
      <c r="C5738" s="26" t="s">
        <v>3473</v>
      </c>
      <c r="D5738" t="s">
        <v>71</v>
      </c>
      <c r="E5738" s="27" t="s">
        <v>3474</v>
      </c>
      <c r="F5738" s="28" t="s">
        <v>96</v>
      </c>
      <c r="G5738" s="29">
        <v>1</v>
      </c>
      <c r="H5738" s="28">
        <v>0</v>
      </c>
      <c r="I5738" s="30">
        <f>ROUND(G5738*H5738,P4)</f>
        <v>0</v>
      </c>
      <c r="L5738" s="31">
        <v>0</v>
      </c>
      <c r="M5738" s="24">
        <f>ROUND(G5738*L5738,P4)</f>
        <v>0</v>
      </c>
      <c r="N5738" s="25" t="s">
        <v>1859</v>
      </c>
      <c r="O5738" s="32">
        <f>M5738*AA5738</f>
        <v>0</v>
      </c>
      <c r="P5738" s="1">
        <v>3</v>
      </c>
      <c r="AA5738" s="1">
        <f>IF(P5738=1,$O$3,IF(P5738=2,$O$4,$O$5))</f>
        <v>0</v>
      </c>
    </row>
    <row r="5739">
      <c r="A5739" s="1" t="s">
        <v>75</v>
      </c>
      <c r="E5739" s="27" t="s">
        <v>3474</v>
      </c>
    </row>
    <row r="5740" ht="25.5">
      <c r="A5740" s="1" t="s">
        <v>76</v>
      </c>
      <c r="E5740" s="33" t="s">
        <v>3143</v>
      </c>
    </row>
    <row r="5741">
      <c r="A5741" s="1" t="s">
        <v>78</v>
      </c>
      <c r="E5741" s="27" t="s">
        <v>71</v>
      </c>
    </row>
    <row r="5742">
      <c r="A5742" s="1" t="s">
        <v>69</v>
      </c>
      <c r="B5742" s="1">
        <v>41</v>
      </c>
      <c r="C5742" s="26" t="s">
        <v>3475</v>
      </c>
      <c r="D5742" t="s">
        <v>71</v>
      </c>
      <c r="E5742" s="27" t="s">
        <v>3476</v>
      </c>
      <c r="F5742" s="28" t="s">
        <v>96</v>
      </c>
      <c r="G5742" s="29">
        <v>2</v>
      </c>
      <c r="H5742" s="28">
        <v>0</v>
      </c>
      <c r="I5742" s="30">
        <f>ROUND(G5742*H5742,P4)</f>
        <v>0</v>
      </c>
      <c r="L5742" s="31">
        <v>0</v>
      </c>
      <c r="M5742" s="24">
        <f>ROUND(G5742*L5742,P4)</f>
        <v>0</v>
      </c>
      <c r="N5742" s="25" t="s">
        <v>1859</v>
      </c>
      <c r="O5742" s="32">
        <f>M5742*AA5742</f>
        <v>0</v>
      </c>
      <c r="P5742" s="1">
        <v>3</v>
      </c>
      <c r="AA5742" s="1">
        <f>IF(P5742=1,$O$3,IF(P5742=2,$O$4,$O$5))</f>
        <v>0</v>
      </c>
    </row>
    <row r="5743">
      <c r="A5743" s="1" t="s">
        <v>75</v>
      </c>
      <c r="E5743" s="27" t="s">
        <v>3476</v>
      </c>
    </row>
    <row r="5744" ht="25.5">
      <c r="A5744" s="1" t="s">
        <v>76</v>
      </c>
      <c r="E5744" s="33" t="s">
        <v>3061</v>
      </c>
    </row>
    <row r="5745">
      <c r="A5745" s="1" t="s">
        <v>78</v>
      </c>
      <c r="E5745" s="27" t="s">
        <v>71</v>
      </c>
    </row>
    <row r="5746">
      <c r="A5746" s="1" t="s">
        <v>69</v>
      </c>
      <c r="B5746" s="1">
        <v>42</v>
      </c>
      <c r="C5746" s="26" t="s">
        <v>3477</v>
      </c>
      <c r="D5746" t="s">
        <v>71</v>
      </c>
      <c r="E5746" s="27" t="s">
        <v>3476</v>
      </c>
      <c r="F5746" s="28" t="s">
        <v>96</v>
      </c>
      <c r="G5746" s="29">
        <v>1</v>
      </c>
      <c r="H5746" s="28">
        <v>0</v>
      </c>
      <c r="I5746" s="30">
        <f>ROUND(G5746*H5746,P4)</f>
        <v>0</v>
      </c>
      <c r="L5746" s="31">
        <v>0</v>
      </c>
      <c r="M5746" s="24">
        <f>ROUND(G5746*L5746,P4)</f>
        <v>0</v>
      </c>
      <c r="N5746" s="25" t="s">
        <v>1859</v>
      </c>
      <c r="O5746" s="32">
        <f>M5746*AA5746</f>
        <v>0</v>
      </c>
      <c r="P5746" s="1">
        <v>3</v>
      </c>
      <c r="AA5746" s="1">
        <f>IF(P5746=1,$O$3,IF(P5746=2,$O$4,$O$5))</f>
        <v>0</v>
      </c>
    </row>
    <row r="5747">
      <c r="A5747" s="1" t="s">
        <v>75</v>
      </c>
      <c r="E5747" s="27" t="s">
        <v>3476</v>
      </c>
    </row>
    <row r="5748" ht="25.5">
      <c r="A5748" s="1" t="s">
        <v>76</v>
      </c>
      <c r="E5748" s="33" t="s">
        <v>3143</v>
      </c>
    </row>
    <row r="5749">
      <c r="A5749" s="1" t="s">
        <v>78</v>
      </c>
      <c r="E5749" s="27" t="s">
        <v>71</v>
      </c>
    </row>
    <row r="5750">
      <c r="A5750" s="1" t="s">
        <v>69</v>
      </c>
      <c r="B5750" s="1">
        <v>43</v>
      </c>
      <c r="C5750" s="26" t="s">
        <v>3478</v>
      </c>
      <c r="D5750" t="s">
        <v>71</v>
      </c>
      <c r="E5750" s="27" t="s">
        <v>3479</v>
      </c>
      <c r="F5750" s="28" t="s">
        <v>96</v>
      </c>
      <c r="G5750" s="29">
        <v>4</v>
      </c>
      <c r="H5750" s="28">
        <v>0</v>
      </c>
      <c r="I5750" s="30">
        <f>ROUND(G5750*H5750,P4)</f>
        <v>0</v>
      </c>
      <c r="L5750" s="31">
        <v>0</v>
      </c>
      <c r="M5750" s="24">
        <f>ROUND(G5750*L5750,P4)</f>
        <v>0</v>
      </c>
      <c r="N5750" s="25" t="s">
        <v>1859</v>
      </c>
      <c r="O5750" s="32">
        <f>M5750*AA5750</f>
        <v>0</v>
      </c>
      <c r="P5750" s="1">
        <v>3</v>
      </c>
      <c r="AA5750" s="1">
        <f>IF(P5750=1,$O$3,IF(P5750=2,$O$4,$O$5))</f>
        <v>0</v>
      </c>
    </row>
    <row r="5751">
      <c r="A5751" s="1" t="s">
        <v>75</v>
      </c>
      <c r="E5751" s="27" t="s">
        <v>3479</v>
      </c>
    </row>
    <row r="5752" ht="25.5">
      <c r="A5752" s="1" t="s">
        <v>76</v>
      </c>
      <c r="E5752" s="33" t="s">
        <v>3069</v>
      </c>
    </row>
    <row r="5753">
      <c r="A5753" s="1" t="s">
        <v>78</v>
      </c>
      <c r="E5753" s="27" t="s">
        <v>71</v>
      </c>
    </row>
    <row r="5754">
      <c r="A5754" s="1" t="s">
        <v>69</v>
      </c>
      <c r="B5754" s="1">
        <v>44</v>
      </c>
      <c r="C5754" s="26" t="s">
        <v>3480</v>
      </c>
      <c r="D5754" t="s">
        <v>71</v>
      </c>
      <c r="E5754" s="27" t="s">
        <v>3479</v>
      </c>
      <c r="F5754" s="28" t="s">
        <v>96</v>
      </c>
      <c r="G5754" s="29">
        <v>4</v>
      </c>
      <c r="H5754" s="28">
        <v>0</v>
      </c>
      <c r="I5754" s="30">
        <f>ROUND(G5754*H5754,P4)</f>
        <v>0</v>
      </c>
      <c r="L5754" s="31">
        <v>0</v>
      </c>
      <c r="M5754" s="24">
        <f>ROUND(G5754*L5754,P4)</f>
        <v>0</v>
      </c>
      <c r="N5754" s="25" t="s">
        <v>1859</v>
      </c>
      <c r="O5754" s="32">
        <f>M5754*AA5754</f>
        <v>0</v>
      </c>
      <c r="P5754" s="1">
        <v>3</v>
      </c>
      <c r="AA5754" s="1">
        <f>IF(P5754=1,$O$3,IF(P5754=2,$O$4,$O$5))</f>
        <v>0</v>
      </c>
    </row>
    <row r="5755">
      <c r="A5755" s="1" t="s">
        <v>75</v>
      </c>
      <c r="E5755" s="27" t="s">
        <v>3479</v>
      </c>
    </row>
    <row r="5756" ht="25.5">
      <c r="A5756" s="1" t="s">
        <v>76</v>
      </c>
      <c r="E5756" s="33" t="s">
        <v>3069</v>
      </c>
    </row>
    <row r="5757">
      <c r="A5757" s="1" t="s">
        <v>78</v>
      </c>
      <c r="E5757" s="27" t="s">
        <v>71</v>
      </c>
    </row>
    <row r="5758">
      <c r="A5758" s="1" t="s">
        <v>66</v>
      </c>
      <c r="C5758" s="22" t="s">
        <v>3481</v>
      </c>
      <c r="E5758" s="23" t="s">
        <v>3482</v>
      </c>
      <c r="L5758" s="24">
        <f>SUMIFS(L5759:L5766,A5759:A5766,"P")</f>
        <v>0</v>
      </c>
      <c r="M5758" s="24">
        <f>SUMIFS(M5759:M5766,A5759:A5766,"P")</f>
        <v>0</v>
      </c>
      <c r="N5758" s="25"/>
    </row>
    <row r="5759">
      <c r="A5759" s="1" t="s">
        <v>69</v>
      </c>
      <c r="B5759" s="1">
        <v>45</v>
      </c>
      <c r="C5759" s="26" t="s">
        <v>3483</v>
      </c>
      <c r="D5759" t="s">
        <v>71</v>
      </c>
      <c r="E5759" s="27" t="s">
        <v>3484</v>
      </c>
      <c r="F5759" s="28" t="s">
        <v>96</v>
      </c>
      <c r="G5759" s="29">
        <v>1</v>
      </c>
      <c r="H5759" s="28">
        <v>0</v>
      </c>
      <c r="I5759" s="30">
        <f>ROUND(G5759*H5759,P4)</f>
        <v>0</v>
      </c>
      <c r="L5759" s="31">
        <v>0</v>
      </c>
      <c r="M5759" s="24">
        <f>ROUND(G5759*L5759,P4)</f>
        <v>0</v>
      </c>
      <c r="N5759" s="25" t="s">
        <v>1859</v>
      </c>
      <c r="O5759" s="32">
        <f>M5759*AA5759</f>
        <v>0</v>
      </c>
      <c r="P5759" s="1">
        <v>3</v>
      </c>
      <c r="AA5759" s="1">
        <f>IF(P5759=1,$O$3,IF(P5759=2,$O$4,$O$5))</f>
        <v>0</v>
      </c>
    </row>
    <row r="5760">
      <c r="A5760" s="1" t="s">
        <v>75</v>
      </c>
      <c r="E5760" s="27" t="s">
        <v>3484</v>
      </c>
    </row>
    <row r="5761" ht="25.5">
      <c r="A5761" s="1" t="s">
        <v>76</v>
      </c>
      <c r="E5761" s="33" t="s">
        <v>3143</v>
      </c>
    </row>
    <row r="5762">
      <c r="A5762" s="1" t="s">
        <v>78</v>
      </c>
      <c r="E5762" s="27" t="s">
        <v>71</v>
      </c>
    </row>
    <row r="5763">
      <c r="A5763" s="1" t="s">
        <v>69</v>
      </c>
      <c r="B5763" s="1">
        <v>46</v>
      </c>
      <c r="C5763" s="26" t="s">
        <v>3485</v>
      </c>
      <c r="D5763" t="s">
        <v>71</v>
      </c>
      <c r="E5763" s="27" t="s">
        <v>3484</v>
      </c>
      <c r="F5763" s="28" t="s">
        <v>96</v>
      </c>
      <c r="G5763" s="29">
        <v>2</v>
      </c>
      <c r="H5763" s="28">
        <v>0</v>
      </c>
      <c r="I5763" s="30">
        <f>ROUND(G5763*H5763,P4)</f>
        <v>0</v>
      </c>
      <c r="L5763" s="31">
        <v>0</v>
      </c>
      <c r="M5763" s="24">
        <f>ROUND(G5763*L5763,P4)</f>
        <v>0</v>
      </c>
      <c r="N5763" s="25" t="s">
        <v>1859</v>
      </c>
      <c r="O5763" s="32">
        <f>M5763*AA5763</f>
        <v>0</v>
      </c>
      <c r="P5763" s="1">
        <v>3</v>
      </c>
      <c r="AA5763" s="1">
        <f>IF(P5763=1,$O$3,IF(P5763=2,$O$4,$O$5))</f>
        <v>0</v>
      </c>
    </row>
    <row r="5764">
      <c r="A5764" s="1" t="s">
        <v>75</v>
      </c>
      <c r="E5764" s="27" t="s">
        <v>3484</v>
      </c>
    </row>
    <row r="5765" ht="38.25">
      <c r="A5765" s="1" t="s">
        <v>76</v>
      </c>
      <c r="E5765" s="33" t="s">
        <v>3486</v>
      </c>
    </row>
    <row r="5766">
      <c r="A5766" s="1" t="s">
        <v>78</v>
      </c>
      <c r="E5766" s="27" t="s">
        <v>71</v>
      </c>
    </row>
    <row r="5767">
      <c r="A5767" s="1" t="s">
        <v>66</v>
      </c>
      <c r="C5767" s="22" t="s">
        <v>3487</v>
      </c>
      <c r="E5767" s="23" t="s">
        <v>3488</v>
      </c>
      <c r="L5767" s="24">
        <f>SUMIFS(L5768:L5803,A5768:A5803,"P")</f>
        <v>0</v>
      </c>
      <c r="M5767" s="24">
        <f>SUMIFS(M5768:M5803,A5768:A5803,"P")</f>
        <v>0</v>
      </c>
      <c r="N5767" s="25"/>
    </row>
    <row r="5768">
      <c r="A5768" s="1" t="s">
        <v>69</v>
      </c>
      <c r="B5768" s="1">
        <v>47</v>
      </c>
      <c r="C5768" s="26" t="s">
        <v>3489</v>
      </c>
      <c r="D5768" t="s">
        <v>71</v>
      </c>
      <c r="E5768" s="27" t="s">
        <v>3490</v>
      </c>
      <c r="F5768" s="28" t="s">
        <v>85</v>
      </c>
      <c r="G5768" s="29">
        <v>140</v>
      </c>
      <c r="H5768" s="28">
        <v>0</v>
      </c>
      <c r="I5768" s="30">
        <f>ROUND(G5768*H5768,P4)</f>
        <v>0</v>
      </c>
      <c r="L5768" s="31">
        <v>0</v>
      </c>
      <c r="M5768" s="24">
        <f>ROUND(G5768*L5768,P4)</f>
        <v>0</v>
      </c>
      <c r="N5768" s="25" t="s">
        <v>1859</v>
      </c>
      <c r="O5768" s="32">
        <f>M5768*AA5768</f>
        <v>0</v>
      </c>
      <c r="P5768" s="1">
        <v>3</v>
      </c>
      <c r="AA5768" s="1">
        <f>IF(P5768=1,$O$3,IF(P5768=2,$O$4,$O$5))</f>
        <v>0</v>
      </c>
    </row>
    <row r="5769">
      <c r="A5769" s="1" t="s">
        <v>75</v>
      </c>
      <c r="E5769" s="27" t="s">
        <v>3490</v>
      </c>
    </row>
    <row r="5770" ht="38.25">
      <c r="A5770" s="1" t="s">
        <v>76</v>
      </c>
      <c r="E5770" s="33" t="s">
        <v>3491</v>
      </c>
    </row>
    <row r="5771">
      <c r="A5771" s="1" t="s">
        <v>78</v>
      </c>
      <c r="E5771" s="27" t="s">
        <v>71</v>
      </c>
    </row>
    <row r="5772">
      <c r="A5772" s="1" t="s">
        <v>69</v>
      </c>
      <c r="B5772" s="1">
        <v>48</v>
      </c>
      <c r="C5772" s="26" t="s">
        <v>3492</v>
      </c>
      <c r="D5772" t="s">
        <v>71</v>
      </c>
      <c r="E5772" s="27" t="s">
        <v>3493</v>
      </c>
      <c r="F5772" s="28" t="s">
        <v>96</v>
      </c>
      <c r="G5772" s="29">
        <v>1</v>
      </c>
      <c r="H5772" s="28">
        <v>0</v>
      </c>
      <c r="I5772" s="30">
        <f>ROUND(G5772*H5772,P4)</f>
        <v>0</v>
      </c>
      <c r="L5772" s="31">
        <v>0</v>
      </c>
      <c r="M5772" s="24">
        <f>ROUND(G5772*L5772,P4)</f>
        <v>0</v>
      </c>
      <c r="N5772" s="25" t="s">
        <v>1859</v>
      </c>
      <c r="O5772" s="32">
        <f>M5772*AA5772</f>
        <v>0</v>
      </c>
      <c r="P5772" s="1">
        <v>3</v>
      </c>
      <c r="AA5772" s="1">
        <f>IF(P5772=1,$O$3,IF(P5772=2,$O$4,$O$5))</f>
        <v>0</v>
      </c>
    </row>
    <row r="5773">
      <c r="A5773" s="1" t="s">
        <v>75</v>
      </c>
      <c r="E5773" s="27" t="s">
        <v>3493</v>
      </c>
    </row>
    <row r="5774" ht="25.5">
      <c r="A5774" s="1" t="s">
        <v>76</v>
      </c>
      <c r="E5774" s="33" t="s">
        <v>3143</v>
      </c>
    </row>
    <row r="5775">
      <c r="A5775" s="1" t="s">
        <v>78</v>
      </c>
      <c r="E5775" s="27" t="s">
        <v>71</v>
      </c>
    </row>
    <row r="5776">
      <c r="A5776" s="1" t="s">
        <v>69</v>
      </c>
      <c r="B5776" s="1">
        <v>49</v>
      </c>
      <c r="C5776" s="26" t="s">
        <v>3494</v>
      </c>
      <c r="D5776" t="s">
        <v>71</v>
      </c>
      <c r="E5776" s="27" t="s">
        <v>3495</v>
      </c>
      <c r="F5776" s="28" t="s">
        <v>96</v>
      </c>
      <c r="G5776" s="29">
        <v>12</v>
      </c>
      <c r="H5776" s="28">
        <v>0</v>
      </c>
      <c r="I5776" s="30">
        <f>ROUND(G5776*H5776,P4)</f>
        <v>0</v>
      </c>
      <c r="L5776" s="31">
        <v>0</v>
      </c>
      <c r="M5776" s="24">
        <f>ROUND(G5776*L5776,P4)</f>
        <v>0</v>
      </c>
      <c r="N5776" s="25" t="s">
        <v>1859</v>
      </c>
      <c r="O5776" s="32">
        <f>M5776*AA5776</f>
        <v>0</v>
      </c>
      <c r="P5776" s="1">
        <v>3</v>
      </c>
      <c r="AA5776" s="1">
        <f>IF(P5776=1,$O$3,IF(P5776=2,$O$4,$O$5))</f>
        <v>0</v>
      </c>
    </row>
    <row r="5777">
      <c r="A5777" s="1" t="s">
        <v>75</v>
      </c>
      <c r="E5777" s="27" t="s">
        <v>3495</v>
      </c>
    </row>
    <row r="5778" ht="38.25">
      <c r="A5778" s="1" t="s">
        <v>76</v>
      </c>
      <c r="E5778" s="33" t="s">
        <v>3496</v>
      </c>
    </row>
    <row r="5779">
      <c r="A5779" s="1" t="s">
        <v>78</v>
      </c>
      <c r="E5779" s="27" t="s">
        <v>71</v>
      </c>
    </row>
    <row r="5780">
      <c r="A5780" s="1" t="s">
        <v>69</v>
      </c>
      <c r="B5780" s="1">
        <v>50</v>
      </c>
      <c r="C5780" s="26" t="s">
        <v>3497</v>
      </c>
      <c r="D5780" t="s">
        <v>71</v>
      </c>
      <c r="E5780" s="27" t="s">
        <v>3498</v>
      </c>
      <c r="F5780" s="28" t="s">
        <v>96</v>
      </c>
      <c r="G5780" s="29">
        <v>2</v>
      </c>
      <c r="H5780" s="28">
        <v>0</v>
      </c>
      <c r="I5780" s="30">
        <f>ROUND(G5780*H5780,P4)</f>
        <v>0</v>
      </c>
      <c r="L5780" s="31">
        <v>0</v>
      </c>
      <c r="M5780" s="24">
        <f>ROUND(G5780*L5780,P4)</f>
        <v>0</v>
      </c>
      <c r="N5780" s="25" t="s">
        <v>1859</v>
      </c>
      <c r="O5780" s="32">
        <f>M5780*AA5780</f>
        <v>0</v>
      </c>
      <c r="P5780" s="1">
        <v>3</v>
      </c>
      <c r="AA5780" s="1">
        <f>IF(P5780=1,$O$3,IF(P5780=2,$O$4,$O$5))</f>
        <v>0</v>
      </c>
    </row>
    <row r="5781">
      <c r="A5781" s="1" t="s">
        <v>75</v>
      </c>
      <c r="E5781" s="27" t="s">
        <v>3498</v>
      </c>
    </row>
    <row r="5782" ht="25.5">
      <c r="A5782" s="1" t="s">
        <v>76</v>
      </c>
      <c r="E5782" s="33" t="s">
        <v>3061</v>
      </c>
    </row>
    <row r="5783">
      <c r="A5783" s="1" t="s">
        <v>78</v>
      </c>
      <c r="E5783" s="27" t="s">
        <v>71</v>
      </c>
    </row>
    <row r="5784">
      <c r="A5784" s="1" t="s">
        <v>69</v>
      </c>
      <c r="B5784" s="1">
        <v>51</v>
      </c>
      <c r="C5784" s="26" t="s">
        <v>3499</v>
      </c>
      <c r="D5784" t="s">
        <v>71</v>
      </c>
      <c r="E5784" s="27" t="s">
        <v>3500</v>
      </c>
      <c r="F5784" s="28" t="s">
        <v>96</v>
      </c>
      <c r="G5784" s="29">
        <v>3</v>
      </c>
      <c r="H5784" s="28">
        <v>0</v>
      </c>
      <c r="I5784" s="30">
        <f>ROUND(G5784*H5784,P4)</f>
        <v>0</v>
      </c>
      <c r="L5784" s="31">
        <v>0</v>
      </c>
      <c r="M5784" s="24">
        <f>ROUND(G5784*L5784,P4)</f>
        <v>0</v>
      </c>
      <c r="N5784" s="25" t="s">
        <v>1859</v>
      </c>
      <c r="O5784" s="32">
        <f>M5784*AA5784</f>
        <v>0</v>
      </c>
      <c r="P5784" s="1">
        <v>3</v>
      </c>
      <c r="AA5784" s="1">
        <f>IF(P5784=1,$O$3,IF(P5784=2,$O$4,$O$5))</f>
        <v>0</v>
      </c>
    </row>
    <row r="5785">
      <c r="A5785" s="1" t="s">
        <v>75</v>
      </c>
      <c r="E5785" s="27" t="s">
        <v>3500</v>
      </c>
    </row>
    <row r="5786" ht="38.25">
      <c r="A5786" s="1" t="s">
        <v>76</v>
      </c>
      <c r="E5786" s="33" t="s">
        <v>3501</v>
      </c>
    </row>
    <row r="5787">
      <c r="A5787" s="1" t="s">
        <v>78</v>
      </c>
      <c r="E5787" s="27" t="s">
        <v>71</v>
      </c>
    </row>
    <row r="5788">
      <c r="A5788" s="1" t="s">
        <v>69</v>
      </c>
      <c r="B5788" s="1">
        <v>52</v>
      </c>
      <c r="C5788" s="26" t="s">
        <v>3502</v>
      </c>
      <c r="D5788" t="s">
        <v>71</v>
      </c>
      <c r="E5788" s="27" t="s">
        <v>3503</v>
      </c>
      <c r="F5788" s="28" t="s">
        <v>96</v>
      </c>
      <c r="G5788" s="29">
        <v>3</v>
      </c>
      <c r="H5788" s="28">
        <v>0</v>
      </c>
      <c r="I5788" s="30">
        <f>ROUND(G5788*H5788,P4)</f>
        <v>0</v>
      </c>
      <c r="L5788" s="31">
        <v>0</v>
      </c>
      <c r="M5788" s="24">
        <f>ROUND(G5788*L5788,P4)</f>
        <v>0</v>
      </c>
      <c r="N5788" s="25" t="s">
        <v>1859</v>
      </c>
      <c r="O5788" s="32">
        <f>M5788*AA5788</f>
        <v>0</v>
      </c>
      <c r="P5788" s="1">
        <v>3</v>
      </c>
      <c r="AA5788" s="1">
        <f>IF(P5788=1,$O$3,IF(P5788=2,$O$4,$O$5))</f>
        <v>0</v>
      </c>
    </row>
    <row r="5789">
      <c r="A5789" s="1" t="s">
        <v>75</v>
      </c>
      <c r="E5789" s="27" t="s">
        <v>3503</v>
      </c>
    </row>
    <row r="5790" ht="38.25">
      <c r="A5790" s="1" t="s">
        <v>76</v>
      </c>
      <c r="E5790" s="33" t="s">
        <v>3501</v>
      </c>
    </row>
    <row r="5791">
      <c r="A5791" s="1" t="s">
        <v>78</v>
      </c>
      <c r="E5791" s="27" t="s">
        <v>71</v>
      </c>
    </row>
    <row r="5792">
      <c r="A5792" s="1" t="s">
        <v>69</v>
      </c>
      <c r="B5792" s="1">
        <v>53</v>
      </c>
      <c r="C5792" s="26" t="s">
        <v>3504</v>
      </c>
      <c r="D5792" t="s">
        <v>71</v>
      </c>
      <c r="E5792" s="27" t="s">
        <v>3505</v>
      </c>
      <c r="F5792" s="28" t="s">
        <v>96</v>
      </c>
      <c r="G5792" s="29">
        <v>4</v>
      </c>
      <c r="H5792" s="28">
        <v>0</v>
      </c>
      <c r="I5792" s="30">
        <f>ROUND(G5792*H5792,P4)</f>
        <v>0</v>
      </c>
      <c r="L5792" s="31">
        <v>0</v>
      </c>
      <c r="M5792" s="24">
        <f>ROUND(G5792*L5792,P4)</f>
        <v>0</v>
      </c>
      <c r="N5792" s="25" t="s">
        <v>1859</v>
      </c>
      <c r="O5792" s="32">
        <f>M5792*AA5792</f>
        <v>0</v>
      </c>
      <c r="P5792" s="1">
        <v>3</v>
      </c>
      <c r="AA5792" s="1">
        <f>IF(P5792=1,$O$3,IF(P5792=2,$O$4,$O$5))</f>
        <v>0</v>
      </c>
    </row>
    <row r="5793">
      <c r="A5793" s="1" t="s">
        <v>75</v>
      </c>
      <c r="E5793" s="27" t="s">
        <v>3505</v>
      </c>
    </row>
    <row r="5794" ht="38.25">
      <c r="A5794" s="1" t="s">
        <v>76</v>
      </c>
      <c r="E5794" s="33" t="s">
        <v>3506</v>
      </c>
    </row>
    <row r="5795">
      <c r="A5795" s="1" t="s">
        <v>78</v>
      </c>
      <c r="E5795" s="27" t="s">
        <v>71</v>
      </c>
    </row>
    <row r="5796">
      <c r="A5796" s="1" t="s">
        <v>69</v>
      </c>
      <c r="B5796" s="1">
        <v>54</v>
      </c>
      <c r="C5796" s="26" t="s">
        <v>3507</v>
      </c>
      <c r="D5796" t="s">
        <v>71</v>
      </c>
      <c r="E5796" s="27" t="s">
        <v>3508</v>
      </c>
      <c r="F5796" s="28" t="s">
        <v>96</v>
      </c>
      <c r="G5796" s="29">
        <v>28</v>
      </c>
      <c r="H5796" s="28">
        <v>0</v>
      </c>
      <c r="I5796" s="30">
        <f>ROUND(G5796*H5796,P4)</f>
        <v>0</v>
      </c>
      <c r="L5796" s="31">
        <v>0</v>
      </c>
      <c r="M5796" s="24">
        <f>ROUND(G5796*L5796,P4)</f>
        <v>0</v>
      </c>
      <c r="N5796" s="25" t="s">
        <v>1859</v>
      </c>
      <c r="O5796" s="32">
        <f>M5796*AA5796</f>
        <v>0</v>
      </c>
      <c r="P5796" s="1">
        <v>3</v>
      </c>
      <c r="AA5796" s="1">
        <f>IF(P5796=1,$O$3,IF(P5796=2,$O$4,$O$5))</f>
        <v>0</v>
      </c>
    </row>
    <row r="5797">
      <c r="A5797" s="1" t="s">
        <v>75</v>
      </c>
      <c r="E5797" s="27" t="s">
        <v>3508</v>
      </c>
    </row>
    <row r="5798" ht="38.25">
      <c r="A5798" s="1" t="s">
        <v>76</v>
      </c>
      <c r="E5798" s="33" t="s">
        <v>3509</v>
      </c>
    </row>
    <row r="5799">
      <c r="A5799" s="1" t="s">
        <v>78</v>
      </c>
      <c r="E5799" s="27" t="s">
        <v>71</v>
      </c>
    </row>
    <row r="5800">
      <c r="A5800" s="1" t="s">
        <v>69</v>
      </c>
      <c r="B5800" s="1">
        <v>55</v>
      </c>
      <c r="C5800" s="26" t="s">
        <v>3510</v>
      </c>
      <c r="D5800" t="s">
        <v>71</v>
      </c>
      <c r="E5800" s="27" t="s">
        <v>3511</v>
      </c>
      <c r="F5800" s="28" t="s">
        <v>96</v>
      </c>
      <c r="G5800" s="29">
        <v>2</v>
      </c>
      <c r="H5800" s="28">
        <v>0</v>
      </c>
      <c r="I5800" s="30">
        <f>ROUND(G5800*H5800,P4)</f>
        <v>0</v>
      </c>
      <c r="L5800" s="31">
        <v>0</v>
      </c>
      <c r="M5800" s="24">
        <f>ROUND(G5800*L5800,P4)</f>
        <v>0</v>
      </c>
      <c r="N5800" s="25" t="s">
        <v>1859</v>
      </c>
      <c r="O5800" s="32">
        <f>M5800*AA5800</f>
        <v>0</v>
      </c>
      <c r="P5800" s="1">
        <v>3</v>
      </c>
      <c r="AA5800" s="1">
        <f>IF(P5800=1,$O$3,IF(P5800=2,$O$4,$O$5))</f>
        <v>0</v>
      </c>
    </row>
    <row r="5801">
      <c r="A5801" s="1" t="s">
        <v>75</v>
      </c>
      <c r="E5801" s="27" t="s">
        <v>3511</v>
      </c>
    </row>
    <row r="5802" ht="38.25">
      <c r="A5802" s="1" t="s">
        <v>76</v>
      </c>
      <c r="E5802" s="33" t="s">
        <v>3486</v>
      </c>
    </row>
    <row r="5803">
      <c r="A5803" s="1" t="s">
        <v>78</v>
      </c>
      <c r="E5803" s="27" t="s">
        <v>71</v>
      </c>
    </row>
    <row r="5804">
      <c r="A5804" s="1" t="s">
        <v>66</v>
      </c>
      <c r="C5804" s="22" t="s">
        <v>3512</v>
      </c>
      <c r="E5804" s="23" t="s">
        <v>3513</v>
      </c>
      <c r="L5804" s="24">
        <f>SUMIFS(L5805:L5816,A5805:A5816,"P")</f>
        <v>0</v>
      </c>
      <c r="M5804" s="24">
        <f>SUMIFS(M5805:M5816,A5805:A5816,"P")</f>
        <v>0</v>
      </c>
      <c r="N5804" s="25"/>
    </row>
    <row r="5805">
      <c r="A5805" s="1" t="s">
        <v>69</v>
      </c>
      <c r="B5805" s="1">
        <v>56</v>
      </c>
      <c r="C5805" s="26" t="s">
        <v>3514</v>
      </c>
      <c r="D5805" t="s">
        <v>71</v>
      </c>
      <c r="E5805" s="27" t="s">
        <v>3515</v>
      </c>
      <c r="F5805" s="28" t="s">
        <v>96</v>
      </c>
      <c r="G5805" s="29">
        <v>11</v>
      </c>
      <c r="H5805" s="28">
        <v>0</v>
      </c>
      <c r="I5805" s="30">
        <f>ROUND(G5805*H5805,P4)</f>
        <v>0</v>
      </c>
      <c r="L5805" s="31">
        <v>0</v>
      </c>
      <c r="M5805" s="24">
        <f>ROUND(G5805*L5805,P4)</f>
        <v>0</v>
      </c>
      <c r="N5805" s="25" t="s">
        <v>1859</v>
      </c>
      <c r="O5805" s="32">
        <f>M5805*AA5805</f>
        <v>0</v>
      </c>
      <c r="P5805" s="1">
        <v>3</v>
      </c>
      <c r="AA5805" s="1">
        <f>IF(P5805=1,$O$3,IF(P5805=2,$O$4,$O$5))</f>
        <v>0</v>
      </c>
    </row>
    <row r="5806">
      <c r="A5806" s="1" t="s">
        <v>75</v>
      </c>
      <c r="E5806" s="27" t="s">
        <v>3515</v>
      </c>
    </row>
    <row r="5807" ht="25.5">
      <c r="A5807" s="1" t="s">
        <v>76</v>
      </c>
      <c r="E5807" s="33" t="s">
        <v>3516</v>
      </c>
    </row>
    <row r="5808">
      <c r="A5808" s="1" t="s">
        <v>78</v>
      </c>
      <c r="E5808" s="27" t="s">
        <v>71</v>
      </c>
    </row>
    <row r="5809">
      <c r="A5809" s="1" t="s">
        <v>69</v>
      </c>
      <c r="B5809" s="1">
        <v>57</v>
      </c>
      <c r="C5809" s="26" t="s">
        <v>3517</v>
      </c>
      <c r="D5809" t="s">
        <v>71</v>
      </c>
      <c r="E5809" s="27" t="s">
        <v>3518</v>
      </c>
      <c r="F5809" s="28" t="s">
        <v>96</v>
      </c>
      <c r="G5809" s="29">
        <v>11</v>
      </c>
      <c r="H5809" s="28">
        <v>0</v>
      </c>
      <c r="I5809" s="30">
        <f>ROUND(G5809*H5809,P4)</f>
        <v>0</v>
      </c>
      <c r="L5809" s="31">
        <v>0</v>
      </c>
      <c r="M5809" s="24">
        <f>ROUND(G5809*L5809,P4)</f>
        <v>0</v>
      </c>
      <c r="N5809" s="25" t="s">
        <v>1859</v>
      </c>
      <c r="O5809" s="32">
        <f>M5809*AA5809</f>
        <v>0</v>
      </c>
      <c r="P5809" s="1">
        <v>3</v>
      </c>
      <c r="AA5809" s="1">
        <f>IF(P5809=1,$O$3,IF(P5809=2,$O$4,$O$5))</f>
        <v>0</v>
      </c>
    </row>
    <row r="5810">
      <c r="A5810" s="1" t="s">
        <v>75</v>
      </c>
      <c r="E5810" s="27" t="s">
        <v>3518</v>
      </c>
    </row>
    <row r="5811" ht="25.5">
      <c r="A5811" s="1" t="s">
        <v>76</v>
      </c>
      <c r="E5811" s="33" t="s">
        <v>3516</v>
      </c>
    </row>
    <row r="5812">
      <c r="A5812" s="1" t="s">
        <v>78</v>
      </c>
      <c r="E5812" s="27" t="s">
        <v>71</v>
      </c>
    </row>
    <row r="5813">
      <c r="A5813" s="1" t="s">
        <v>69</v>
      </c>
      <c r="B5813" s="1">
        <v>58</v>
      </c>
      <c r="C5813" s="26" t="s">
        <v>3519</v>
      </c>
      <c r="D5813" t="s">
        <v>71</v>
      </c>
      <c r="E5813" s="27" t="s">
        <v>3520</v>
      </c>
      <c r="F5813" s="28" t="s">
        <v>96</v>
      </c>
      <c r="G5813" s="29">
        <v>5</v>
      </c>
      <c r="H5813" s="28">
        <v>0</v>
      </c>
      <c r="I5813" s="30">
        <f>ROUND(G5813*H5813,P4)</f>
        <v>0</v>
      </c>
      <c r="L5813" s="31">
        <v>0</v>
      </c>
      <c r="M5813" s="24">
        <f>ROUND(G5813*L5813,P4)</f>
        <v>0</v>
      </c>
      <c r="N5813" s="25" t="s">
        <v>1859</v>
      </c>
      <c r="O5813" s="32">
        <f>M5813*AA5813</f>
        <v>0</v>
      </c>
      <c r="P5813" s="1">
        <v>3</v>
      </c>
      <c r="AA5813" s="1">
        <f>IF(P5813=1,$O$3,IF(P5813=2,$O$4,$O$5))</f>
        <v>0</v>
      </c>
    </row>
    <row r="5814">
      <c r="A5814" s="1" t="s">
        <v>75</v>
      </c>
      <c r="E5814" s="27" t="s">
        <v>3520</v>
      </c>
    </row>
    <row r="5815" ht="25.5">
      <c r="A5815" s="1" t="s">
        <v>76</v>
      </c>
      <c r="E5815" s="33" t="s">
        <v>3402</v>
      </c>
    </row>
    <row r="5816">
      <c r="A5816" s="1" t="s">
        <v>78</v>
      </c>
      <c r="E5816" s="27" t="s">
        <v>71</v>
      </c>
    </row>
    <row r="5817">
      <c r="A5817" s="1" t="s">
        <v>66</v>
      </c>
      <c r="C5817" s="22" t="s">
        <v>3521</v>
      </c>
      <c r="E5817" s="23" t="s">
        <v>3522</v>
      </c>
      <c r="L5817" s="24">
        <f>SUMIFS(L5818:L5845,A5818:A5845,"P")</f>
        <v>0</v>
      </c>
      <c r="M5817" s="24">
        <f>SUMIFS(M5818:M5845,A5818:A5845,"P")</f>
        <v>0</v>
      </c>
      <c r="N5817" s="25"/>
    </row>
    <row r="5818">
      <c r="A5818" s="1" t="s">
        <v>69</v>
      </c>
      <c r="B5818" s="1">
        <v>59</v>
      </c>
      <c r="C5818" s="26" t="s">
        <v>3523</v>
      </c>
      <c r="D5818" t="s">
        <v>71</v>
      </c>
      <c r="E5818" s="27" t="s">
        <v>3524</v>
      </c>
      <c r="F5818" s="28" t="s">
        <v>85</v>
      </c>
      <c r="G5818" s="29">
        <v>124</v>
      </c>
      <c r="H5818" s="28">
        <v>0</v>
      </c>
      <c r="I5818" s="30">
        <f>ROUND(G5818*H5818,P4)</f>
        <v>0</v>
      </c>
      <c r="L5818" s="31">
        <v>0</v>
      </c>
      <c r="M5818" s="24">
        <f>ROUND(G5818*L5818,P4)</f>
        <v>0</v>
      </c>
      <c r="N5818" s="25" t="s">
        <v>1859</v>
      </c>
      <c r="O5818" s="32">
        <f>M5818*AA5818</f>
        <v>0</v>
      </c>
      <c r="P5818" s="1">
        <v>3</v>
      </c>
      <c r="AA5818" s="1">
        <f>IF(P5818=1,$O$3,IF(P5818=2,$O$4,$O$5))</f>
        <v>0</v>
      </c>
    </row>
    <row r="5819">
      <c r="A5819" s="1" t="s">
        <v>75</v>
      </c>
      <c r="E5819" s="27" t="s">
        <v>3524</v>
      </c>
    </row>
    <row r="5820" ht="25.5">
      <c r="A5820" s="1" t="s">
        <v>76</v>
      </c>
      <c r="E5820" s="33" t="s">
        <v>3525</v>
      </c>
    </row>
    <row r="5821">
      <c r="A5821" s="1" t="s">
        <v>78</v>
      </c>
      <c r="E5821" s="27" t="s">
        <v>71</v>
      </c>
    </row>
    <row r="5822">
      <c r="A5822" s="1" t="s">
        <v>69</v>
      </c>
      <c r="B5822" s="1">
        <v>60</v>
      </c>
      <c r="C5822" s="26" t="s">
        <v>3526</v>
      </c>
      <c r="D5822" t="s">
        <v>71</v>
      </c>
      <c r="E5822" s="27" t="s">
        <v>3527</v>
      </c>
      <c r="F5822" s="28" t="s">
        <v>96</v>
      </c>
      <c r="G5822" s="29">
        <v>20</v>
      </c>
      <c r="H5822" s="28">
        <v>0</v>
      </c>
      <c r="I5822" s="30">
        <f>ROUND(G5822*H5822,P4)</f>
        <v>0</v>
      </c>
      <c r="L5822" s="31">
        <v>0</v>
      </c>
      <c r="M5822" s="24">
        <f>ROUND(G5822*L5822,P4)</f>
        <v>0</v>
      </c>
      <c r="N5822" s="25" t="s">
        <v>1859</v>
      </c>
      <c r="O5822" s="32">
        <f>M5822*AA5822</f>
        <v>0</v>
      </c>
      <c r="P5822" s="1">
        <v>3</v>
      </c>
      <c r="AA5822" s="1">
        <f>IF(P5822=1,$O$3,IF(P5822=2,$O$4,$O$5))</f>
        <v>0</v>
      </c>
    </row>
    <row r="5823">
      <c r="A5823" s="1" t="s">
        <v>75</v>
      </c>
      <c r="E5823" s="27" t="s">
        <v>3527</v>
      </c>
    </row>
    <row r="5824" ht="25.5">
      <c r="A5824" s="1" t="s">
        <v>76</v>
      </c>
      <c r="E5824" s="33" t="s">
        <v>3528</v>
      </c>
    </row>
    <row r="5825">
      <c r="A5825" s="1" t="s">
        <v>78</v>
      </c>
      <c r="E5825" s="27" t="s">
        <v>71</v>
      </c>
    </row>
    <row r="5826">
      <c r="A5826" s="1" t="s">
        <v>69</v>
      </c>
      <c r="B5826" s="1">
        <v>61</v>
      </c>
      <c r="C5826" s="26" t="s">
        <v>3529</v>
      </c>
      <c r="D5826" t="s">
        <v>71</v>
      </c>
      <c r="E5826" s="27" t="s">
        <v>3530</v>
      </c>
      <c r="F5826" s="28" t="s">
        <v>706</v>
      </c>
      <c r="G5826" s="29">
        <v>1</v>
      </c>
      <c r="H5826" s="28">
        <v>0</v>
      </c>
      <c r="I5826" s="30">
        <f>ROUND(G5826*H5826,P4)</f>
        <v>0</v>
      </c>
      <c r="L5826" s="31">
        <v>0</v>
      </c>
      <c r="M5826" s="24">
        <f>ROUND(G5826*L5826,P4)</f>
        <v>0</v>
      </c>
      <c r="N5826" s="25" t="s">
        <v>1859</v>
      </c>
      <c r="O5826" s="32">
        <f>M5826*AA5826</f>
        <v>0</v>
      </c>
      <c r="P5826" s="1">
        <v>3</v>
      </c>
      <c r="AA5826" s="1">
        <f>IF(P5826=1,$O$3,IF(P5826=2,$O$4,$O$5))</f>
        <v>0</v>
      </c>
    </row>
    <row r="5827">
      <c r="A5827" s="1" t="s">
        <v>75</v>
      </c>
      <c r="E5827" s="27" t="s">
        <v>3530</v>
      </c>
    </row>
    <row r="5828" ht="25.5">
      <c r="A5828" s="1" t="s">
        <v>76</v>
      </c>
      <c r="E5828" s="33" t="s">
        <v>3143</v>
      </c>
    </row>
    <row r="5829">
      <c r="A5829" s="1" t="s">
        <v>78</v>
      </c>
      <c r="E5829" s="27" t="s">
        <v>71</v>
      </c>
    </row>
    <row r="5830">
      <c r="A5830" s="1" t="s">
        <v>69</v>
      </c>
      <c r="B5830" s="1">
        <v>62</v>
      </c>
      <c r="C5830" s="26" t="s">
        <v>3531</v>
      </c>
      <c r="D5830" t="s">
        <v>71</v>
      </c>
      <c r="E5830" s="27" t="s">
        <v>3532</v>
      </c>
      <c r="F5830" s="28" t="s">
        <v>96</v>
      </c>
      <c r="G5830" s="29">
        <v>3</v>
      </c>
      <c r="H5830" s="28">
        <v>0</v>
      </c>
      <c r="I5830" s="30">
        <f>ROUND(G5830*H5830,P4)</f>
        <v>0</v>
      </c>
      <c r="L5830" s="31">
        <v>0</v>
      </c>
      <c r="M5830" s="24">
        <f>ROUND(G5830*L5830,P4)</f>
        <v>0</v>
      </c>
      <c r="N5830" s="25" t="s">
        <v>1859</v>
      </c>
      <c r="O5830" s="32">
        <f>M5830*AA5830</f>
        <v>0</v>
      </c>
      <c r="P5830" s="1">
        <v>3</v>
      </c>
      <c r="AA5830" s="1">
        <f>IF(P5830=1,$O$3,IF(P5830=2,$O$4,$O$5))</f>
        <v>0</v>
      </c>
    </row>
    <row r="5831">
      <c r="A5831" s="1" t="s">
        <v>75</v>
      </c>
      <c r="E5831" s="27" t="s">
        <v>3532</v>
      </c>
    </row>
    <row r="5832" ht="25.5">
      <c r="A5832" s="1" t="s">
        <v>76</v>
      </c>
      <c r="E5832" s="33" t="s">
        <v>3140</v>
      </c>
    </row>
    <row r="5833">
      <c r="A5833" s="1" t="s">
        <v>78</v>
      </c>
      <c r="E5833" s="27" t="s">
        <v>71</v>
      </c>
    </row>
    <row r="5834">
      <c r="A5834" s="1" t="s">
        <v>69</v>
      </c>
      <c r="B5834" s="1">
        <v>63</v>
      </c>
      <c r="C5834" s="26" t="s">
        <v>3533</v>
      </c>
      <c r="D5834" t="s">
        <v>71</v>
      </c>
      <c r="E5834" s="27" t="s">
        <v>3534</v>
      </c>
      <c r="F5834" s="28" t="s">
        <v>96</v>
      </c>
      <c r="G5834" s="29">
        <v>5</v>
      </c>
      <c r="H5834" s="28">
        <v>0</v>
      </c>
      <c r="I5834" s="30">
        <f>ROUND(G5834*H5834,P4)</f>
        <v>0</v>
      </c>
      <c r="L5834" s="31">
        <v>0</v>
      </c>
      <c r="M5834" s="24">
        <f>ROUND(G5834*L5834,P4)</f>
        <v>0</v>
      </c>
      <c r="N5834" s="25" t="s">
        <v>1859</v>
      </c>
      <c r="O5834" s="32">
        <f>M5834*AA5834</f>
        <v>0</v>
      </c>
      <c r="P5834" s="1">
        <v>3</v>
      </c>
      <c r="AA5834" s="1">
        <f>IF(P5834=1,$O$3,IF(P5834=2,$O$4,$O$5))</f>
        <v>0</v>
      </c>
    </row>
    <row r="5835">
      <c r="A5835" s="1" t="s">
        <v>75</v>
      </c>
      <c r="E5835" s="27" t="s">
        <v>3534</v>
      </c>
    </row>
    <row r="5836" ht="25.5">
      <c r="A5836" s="1" t="s">
        <v>76</v>
      </c>
      <c r="E5836" s="33" t="s">
        <v>3402</v>
      </c>
    </row>
    <row r="5837">
      <c r="A5837" s="1" t="s">
        <v>78</v>
      </c>
      <c r="E5837" s="27" t="s">
        <v>71</v>
      </c>
    </row>
    <row r="5838">
      <c r="A5838" s="1" t="s">
        <v>69</v>
      </c>
      <c r="B5838" s="1">
        <v>64</v>
      </c>
      <c r="C5838" s="26" t="s">
        <v>3535</v>
      </c>
      <c r="D5838" t="s">
        <v>71</v>
      </c>
      <c r="E5838" s="27" t="s">
        <v>3536</v>
      </c>
      <c r="F5838" s="28" t="s">
        <v>706</v>
      </c>
      <c r="G5838" s="29">
        <v>1</v>
      </c>
      <c r="H5838" s="28">
        <v>0</v>
      </c>
      <c r="I5838" s="30">
        <f>ROUND(G5838*H5838,P4)</f>
        <v>0</v>
      </c>
      <c r="L5838" s="31">
        <v>0</v>
      </c>
      <c r="M5838" s="24">
        <f>ROUND(G5838*L5838,P4)</f>
        <v>0</v>
      </c>
      <c r="N5838" s="25" t="s">
        <v>1859</v>
      </c>
      <c r="O5838" s="32">
        <f>M5838*AA5838</f>
        <v>0</v>
      </c>
      <c r="P5838" s="1">
        <v>3</v>
      </c>
      <c r="AA5838" s="1">
        <f>IF(P5838=1,$O$3,IF(P5838=2,$O$4,$O$5))</f>
        <v>0</v>
      </c>
    </row>
    <row r="5839">
      <c r="A5839" s="1" t="s">
        <v>75</v>
      </c>
      <c r="E5839" s="27" t="s">
        <v>3536</v>
      </c>
    </row>
    <row r="5840" ht="25.5">
      <c r="A5840" s="1" t="s">
        <v>76</v>
      </c>
      <c r="E5840" s="33" t="s">
        <v>3143</v>
      </c>
    </row>
    <row r="5841">
      <c r="A5841" s="1" t="s">
        <v>78</v>
      </c>
      <c r="E5841" s="27" t="s">
        <v>71</v>
      </c>
    </row>
    <row r="5842">
      <c r="A5842" s="1" t="s">
        <v>69</v>
      </c>
      <c r="B5842" s="1">
        <v>65</v>
      </c>
      <c r="C5842" s="26" t="s">
        <v>3537</v>
      </c>
      <c r="D5842" t="s">
        <v>71</v>
      </c>
      <c r="E5842" s="27" t="s">
        <v>3538</v>
      </c>
      <c r="F5842" s="28" t="s">
        <v>85</v>
      </c>
      <c r="G5842" s="29">
        <v>244</v>
      </c>
      <c r="H5842" s="28">
        <v>0</v>
      </c>
      <c r="I5842" s="30">
        <f>ROUND(G5842*H5842,P4)</f>
        <v>0</v>
      </c>
      <c r="L5842" s="31">
        <v>0</v>
      </c>
      <c r="M5842" s="24">
        <f>ROUND(G5842*L5842,P4)</f>
        <v>0</v>
      </c>
      <c r="N5842" s="25" t="s">
        <v>1859</v>
      </c>
      <c r="O5842" s="32">
        <f>M5842*AA5842</f>
        <v>0</v>
      </c>
      <c r="P5842" s="1">
        <v>3</v>
      </c>
      <c r="AA5842" s="1">
        <f>IF(P5842=1,$O$3,IF(P5842=2,$O$4,$O$5))</f>
        <v>0</v>
      </c>
    </row>
    <row r="5843">
      <c r="A5843" s="1" t="s">
        <v>75</v>
      </c>
      <c r="E5843" s="27" t="s">
        <v>3538</v>
      </c>
    </row>
    <row r="5844" ht="38.25">
      <c r="A5844" s="1" t="s">
        <v>76</v>
      </c>
      <c r="E5844" s="33" t="s">
        <v>3539</v>
      </c>
    </row>
    <row r="5845">
      <c r="A5845" s="1" t="s">
        <v>78</v>
      </c>
      <c r="E5845" s="27" t="s">
        <v>71</v>
      </c>
    </row>
    <row r="5846">
      <c r="A5846" s="1" t="s">
        <v>66</v>
      </c>
      <c r="C5846" s="22" t="s">
        <v>3540</v>
      </c>
      <c r="E5846" s="23" t="s">
        <v>3541</v>
      </c>
      <c r="L5846" s="24">
        <f>SUMIFS(L5847:L5866,A5847:A5866,"P")</f>
        <v>0</v>
      </c>
      <c r="M5846" s="24">
        <f>SUMIFS(M5847:M5866,A5847:A5866,"P")</f>
        <v>0</v>
      </c>
      <c r="N5846" s="25"/>
    </row>
    <row r="5847">
      <c r="A5847" s="1" t="s">
        <v>69</v>
      </c>
      <c r="B5847" s="1">
        <v>66</v>
      </c>
      <c r="C5847" s="26" t="s">
        <v>3542</v>
      </c>
      <c r="D5847" t="s">
        <v>71</v>
      </c>
      <c r="E5847" s="27" t="s">
        <v>3414</v>
      </c>
      <c r="F5847" s="28" t="s">
        <v>96</v>
      </c>
      <c r="G5847" s="29">
        <v>2</v>
      </c>
      <c r="H5847" s="28">
        <v>0</v>
      </c>
      <c r="I5847" s="30">
        <f>ROUND(G5847*H5847,P4)</f>
        <v>0</v>
      </c>
      <c r="L5847" s="31">
        <v>0</v>
      </c>
      <c r="M5847" s="24">
        <f>ROUND(G5847*L5847,P4)</f>
        <v>0</v>
      </c>
      <c r="N5847" s="25" t="s">
        <v>1859</v>
      </c>
      <c r="O5847" s="32">
        <f>M5847*AA5847</f>
        <v>0</v>
      </c>
      <c r="P5847" s="1">
        <v>3</v>
      </c>
      <c r="AA5847" s="1">
        <f>IF(P5847=1,$O$3,IF(P5847=2,$O$4,$O$5))</f>
        <v>0</v>
      </c>
    </row>
    <row r="5848">
      <c r="A5848" s="1" t="s">
        <v>75</v>
      </c>
      <c r="E5848" s="27" t="s">
        <v>3414</v>
      </c>
    </row>
    <row r="5849" ht="25.5">
      <c r="A5849" s="1" t="s">
        <v>76</v>
      </c>
      <c r="E5849" s="33" t="s">
        <v>3061</v>
      </c>
    </row>
    <row r="5850">
      <c r="A5850" s="1" t="s">
        <v>78</v>
      </c>
      <c r="E5850" s="27" t="s">
        <v>71</v>
      </c>
    </row>
    <row r="5851">
      <c r="A5851" s="1" t="s">
        <v>69</v>
      </c>
      <c r="B5851" s="1">
        <v>67</v>
      </c>
      <c r="C5851" s="26" t="s">
        <v>3543</v>
      </c>
      <c r="D5851" t="s">
        <v>71</v>
      </c>
      <c r="E5851" s="27" t="s">
        <v>3447</v>
      </c>
      <c r="F5851" s="28" t="s">
        <v>96</v>
      </c>
      <c r="G5851" s="29">
        <v>2</v>
      </c>
      <c r="H5851" s="28">
        <v>0</v>
      </c>
      <c r="I5851" s="30">
        <f>ROUND(G5851*H5851,P4)</f>
        <v>0</v>
      </c>
      <c r="L5851" s="31">
        <v>0</v>
      </c>
      <c r="M5851" s="24">
        <f>ROUND(G5851*L5851,P4)</f>
        <v>0</v>
      </c>
      <c r="N5851" s="25" t="s">
        <v>1859</v>
      </c>
      <c r="O5851" s="32">
        <f>M5851*AA5851</f>
        <v>0</v>
      </c>
      <c r="P5851" s="1">
        <v>3</v>
      </c>
      <c r="AA5851" s="1">
        <f>IF(P5851=1,$O$3,IF(P5851=2,$O$4,$O$5))</f>
        <v>0</v>
      </c>
    </row>
    <row r="5852">
      <c r="A5852" s="1" t="s">
        <v>75</v>
      </c>
      <c r="E5852" s="27" t="s">
        <v>3447</v>
      </c>
    </row>
    <row r="5853" ht="25.5">
      <c r="A5853" s="1" t="s">
        <v>76</v>
      </c>
      <c r="E5853" s="33" t="s">
        <v>3061</v>
      </c>
    </row>
    <row r="5854">
      <c r="A5854" s="1" t="s">
        <v>78</v>
      </c>
      <c r="E5854" s="27" t="s">
        <v>71</v>
      </c>
    </row>
    <row r="5855">
      <c r="A5855" s="1" t="s">
        <v>69</v>
      </c>
      <c r="B5855" s="1">
        <v>68</v>
      </c>
      <c r="C5855" s="26" t="s">
        <v>3544</v>
      </c>
      <c r="D5855" t="s">
        <v>71</v>
      </c>
      <c r="E5855" s="27" t="s">
        <v>3545</v>
      </c>
      <c r="F5855" s="28" t="s">
        <v>96</v>
      </c>
      <c r="G5855" s="29">
        <v>2</v>
      </c>
      <c r="H5855" s="28">
        <v>0</v>
      </c>
      <c r="I5855" s="30">
        <f>ROUND(G5855*H5855,P4)</f>
        <v>0</v>
      </c>
      <c r="L5855" s="31">
        <v>0</v>
      </c>
      <c r="M5855" s="24">
        <f>ROUND(G5855*L5855,P4)</f>
        <v>0</v>
      </c>
      <c r="N5855" s="25" t="s">
        <v>1859</v>
      </c>
      <c r="O5855" s="32">
        <f>M5855*AA5855</f>
        <v>0</v>
      </c>
      <c r="P5855" s="1">
        <v>3</v>
      </c>
      <c r="AA5855" s="1">
        <f>IF(P5855=1,$O$3,IF(P5855=2,$O$4,$O$5))</f>
        <v>0</v>
      </c>
    </row>
    <row r="5856">
      <c r="A5856" s="1" t="s">
        <v>75</v>
      </c>
      <c r="E5856" s="27" t="s">
        <v>3545</v>
      </c>
    </row>
    <row r="5857" ht="38.25">
      <c r="A5857" s="1" t="s">
        <v>76</v>
      </c>
      <c r="E5857" s="33" t="s">
        <v>3486</v>
      </c>
    </row>
    <row r="5858">
      <c r="A5858" s="1" t="s">
        <v>78</v>
      </c>
      <c r="E5858" s="27" t="s">
        <v>71</v>
      </c>
    </row>
    <row r="5859">
      <c r="A5859" s="1" t="s">
        <v>69</v>
      </c>
      <c r="B5859" s="1">
        <v>69</v>
      </c>
      <c r="C5859" s="26" t="s">
        <v>3546</v>
      </c>
      <c r="D5859" t="s">
        <v>71</v>
      </c>
      <c r="E5859" s="27" t="s">
        <v>3547</v>
      </c>
      <c r="F5859" s="28" t="s">
        <v>96</v>
      </c>
      <c r="G5859" s="29">
        <v>1</v>
      </c>
      <c r="H5859" s="28">
        <v>0</v>
      </c>
      <c r="I5859" s="30">
        <f>ROUND(G5859*H5859,P4)</f>
        <v>0</v>
      </c>
      <c r="L5859" s="31">
        <v>0</v>
      </c>
      <c r="M5859" s="24">
        <f>ROUND(G5859*L5859,P4)</f>
        <v>0</v>
      </c>
      <c r="N5859" s="25" t="s">
        <v>1859</v>
      </c>
      <c r="O5859" s="32">
        <f>M5859*AA5859</f>
        <v>0</v>
      </c>
      <c r="P5859" s="1">
        <v>3</v>
      </c>
      <c r="AA5859" s="1">
        <f>IF(P5859=1,$O$3,IF(P5859=2,$O$4,$O$5))</f>
        <v>0</v>
      </c>
    </row>
    <row r="5860">
      <c r="A5860" s="1" t="s">
        <v>75</v>
      </c>
      <c r="E5860" s="27" t="s">
        <v>3547</v>
      </c>
    </row>
    <row r="5861" ht="25.5">
      <c r="A5861" s="1" t="s">
        <v>76</v>
      </c>
      <c r="E5861" s="33" t="s">
        <v>3143</v>
      </c>
    </row>
    <row r="5862">
      <c r="A5862" s="1" t="s">
        <v>78</v>
      </c>
      <c r="E5862" s="27" t="s">
        <v>71</v>
      </c>
    </row>
    <row r="5863">
      <c r="A5863" s="1" t="s">
        <v>69</v>
      </c>
      <c r="B5863" s="1">
        <v>70</v>
      </c>
      <c r="C5863" s="26" t="s">
        <v>3548</v>
      </c>
      <c r="D5863" t="s">
        <v>71</v>
      </c>
      <c r="E5863" s="27" t="s">
        <v>3549</v>
      </c>
      <c r="F5863" s="28" t="s">
        <v>96</v>
      </c>
      <c r="G5863" s="29">
        <v>3</v>
      </c>
      <c r="H5863" s="28">
        <v>0</v>
      </c>
      <c r="I5863" s="30">
        <f>ROUND(G5863*H5863,P4)</f>
        <v>0</v>
      </c>
      <c r="L5863" s="31">
        <v>0</v>
      </c>
      <c r="M5863" s="24">
        <f>ROUND(G5863*L5863,P4)</f>
        <v>0</v>
      </c>
      <c r="N5863" s="25" t="s">
        <v>1859</v>
      </c>
      <c r="O5863" s="32">
        <f>M5863*AA5863</f>
        <v>0</v>
      </c>
      <c r="P5863" s="1">
        <v>3</v>
      </c>
      <c r="AA5863" s="1">
        <f>IF(P5863=1,$O$3,IF(P5863=2,$O$4,$O$5))</f>
        <v>0</v>
      </c>
    </row>
    <row r="5864">
      <c r="A5864" s="1" t="s">
        <v>75</v>
      </c>
      <c r="E5864" s="27" t="s">
        <v>3549</v>
      </c>
    </row>
    <row r="5865" ht="38.25">
      <c r="A5865" s="1" t="s">
        <v>76</v>
      </c>
      <c r="E5865" s="33" t="s">
        <v>3550</v>
      </c>
    </row>
    <row r="5866">
      <c r="A5866" s="1" t="s">
        <v>78</v>
      </c>
      <c r="E5866" s="27" t="s">
        <v>71</v>
      </c>
    </row>
    <row r="5867">
      <c r="A5867" s="1" t="s">
        <v>66</v>
      </c>
      <c r="C5867" s="22" t="s">
        <v>3551</v>
      </c>
      <c r="E5867" s="23" t="s">
        <v>3552</v>
      </c>
      <c r="L5867" s="24">
        <f>SUMIFS(L5868:L5887,A5868:A5887,"P")</f>
        <v>0</v>
      </c>
      <c r="M5867" s="24">
        <f>SUMIFS(M5868:M5887,A5868:A5887,"P")</f>
        <v>0</v>
      </c>
      <c r="N5867" s="25"/>
    </row>
    <row r="5868">
      <c r="A5868" s="1" t="s">
        <v>69</v>
      </c>
      <c r="B5868" s="1">
        <v>71</v>
      </c>
      <c r="C5868" s="26" t="s">
        <v>3553</v>
      </c>
      <c r="D5868" t="s">
        <v>71</v>
      </c>
      <c r="E5868" s="27" t="s">
        <v>3554</v>
      </c>
      <c r="F5868" s="28" t="s">
        <v>706</v>
      </c>
      <c r="G5868" s="29">
        <v>1</v>
      </c>
      <c r="H5868" s="28">
        <v>0</v>
      </c>
      <c r="I5868" s="30">
        <f>ROUND(G5868*H5868,P4)</f>
        <v>0</v>
      </c>
      <c r="L5868" s="31">
        <v>0</v>
      </c>
      <c r="M5868" s="24">
        <f>ROUND(G5868*L5868,P4)</f>
        <v>0</v>
      </c>
      <c r="N5868" s="25" t="s">
        <v>1859</v>
      </c>
      <c r="O5868" s="32">
        <f>M5868*AA5868</f>
        <v>0</v>
      </c>
      <c r="P5868" s="1">
        <v>3</v>
      </c>
      <c r="AA5868" s="1">
        <f>IF(P5868=1,$O$3,IF(P5868=2,$O$4,$O$5))</f>
        <v>0</v>
      </c>
    </row>
    <row r="5869">
      <c r="A5869" s="1" t="s">
        <v>75</v>
      </c>
      <c r="E5869" s="27" t="s">
        <v>3554</v>
      </c>
    </row>
    <row r="5870" ht="25.5">
      <c r="A5870" s="1" t="s">
        <v>76</v>
      </c>
      <c r="E5870" s="33" t="s">
        <v>3143</v>
      </c>
    </row>
    <row r="5871">
      <c r="A5871" s="1" t="s">
        <v>78</v>
      </c>
      <c r="E5871" s="27" t="s">
        <v>71</v>
      </c>
    </row>
    <row r="5872" ht="25.5">
      <c r="A5872" s="1" t="s">
        <v>69</v>
      </c>
      <c r="B5872" s="1">
        <v>72</v>
      </c>
      <c r="C5872" s="26" t="s">
        <v>3555</v>
      </c>
      <c r="D5872" t="s">
        <v>71</v>
      </c>
      <c r="E5872" s="27" t="s">
        <v>3556</v>
      </c>
      <c r="F5872" s="28" t="s">
        <v>706</v>
      </c>
      <c r="G5872" s="29">
        <v>1</v>
      </c>
      <c r="H5872" s="28">
        <v>0</v>
      </c>
      <c r="I5872" s="30">
        <f>ROUND(G5872*H5872,P4)</f>
        <v>0</v>
      </c>
      <c r="L5872" s="31">
        <v>0</v>
      </c>
      <c r="M5872" s="24">
        <f>ROUND(G5872*L5872,P4)</f>
        <v>0</v>
      </c>
      <c r="N5872" s="25" t="s">
        <v>1859</v>
      </c>
      <c r="O5872" s="32">
        <f>M5872*AA5872</f>
        <v>0</v>
      </c>
      <c r="P5872" s="1">
        <v>3</v>
      </c>
      <c r="AA5872" s="1">
        <f>IF(P5872=1,$O$3,IF(P5872=2,$O$4,$O$5))</f>
        <v>0</v>
      </c>
    </row>
    <row r="5873" ht="25.5">
      <c r="A5873" s="1" t="s">
        <v>75</v>
      </c>
      <c r="E5873" s="27" t="s">
        <v>3556</v>
      </c>
    </row>
    <row r="5874" ht="76.5">
      <c r="A5874" s="1" t="s">
        <v>76</v>
      </c>
      <c r="E5874" s="33" t="s">
        <v>3557</v>
      </c>
    </row>
    <row r="5875">
      <c r="A5875" s="1" t="s">
        <v>78</v>
      </c>
      <c r="E5875" s="27" t="s">
        <v>71</v>
      </c>
    </row>
    <row r="5876">
      <c r="A5876" s="1" t="s">
        <v>69</v>
      </c>
      <c r="B5876" s="1">
        <v>73</v>
      </c>
      <c r="C5876" s="26" t="s">
        <v>3558</v>
      </c>
      <c r="D5876" t="s">
        <v>71</v>
      </c>
      <c r="E5876" s="27" t="s">
        <v>3559</v>
      </c>
      <c r="F5876" s="28" t="s">
        <v>706</v>
      </c>
      <c r="G5876" s="29">
        <v>36</v>
      </c>
      <c r="H5876" s="28">
        <v>0</v>
      </c>
      <c r="I5876" s="30">
        <f>ROUND(G5876*H5876,P4)</f>
        <v>0</v>
      </c>
      <c r="L5876" s="31">
        <v>0</v>
      </c>
      <c r="M5876" s="24">
        <f>ROUND(G5876*L5876,P4)</f>
        <v>0</v>
      </c>
      <c r="N5876" s="25" t="s">
        <v>1859</v>
      </c>
      <c r="O5876" s="32">
        <f>M5876*AA5876</f>
        <v>0</v>
      </c>
      <c r="P5876" s="1">
        <v>3</v>
      </c>
      <c r="AA5876" s="1">
        <f>IF(P5876=1,$O$3,IF(P5876=2,$O$4,$O$5))</f>
        <v>0</v>
      </c>
    </row>
    <row r="5877">
      <c r="A5877" s="1" t="s">
        <v>75</v>
      </c>
      <c r="E5877" s="27" t="s">
        <v>3559</v>
      </c>
    </row>
    <row r="5878" ht="89.25">
      <c r="A5878" s="1" t="s">
        <v>76</v>
      </c>
      <c r="E5878" s="33" t="s">
        <v>3560</v>
      </c>
    </row>
    <row r="5879">
      <c r="A5879" s="1" t="s">
        <v>78</v>
      </c>
      <c r="E5879" s="27" t="s">
        <v>71</v>
      </c>
    </row>
    <row r="5880">
      <c r="A5880" s="1" t="s">
        <v>69</v>
      </c>
      <c r="B5880" s="1">
        <v>74</v>
      </c>
      <c r="C5880" s="26" t="s">
        <v>3561</v>
      </c>
      <c r="D5880" t="s">
        <v>71</v>
      </c>
      <c r="E5880" s="27" t="s">
        <v>3562</v>
      </c>
      <c r="F5880" s="28" t="s">
        <v>85</v>
      </c>
      <c r="G5880" s="29">
        <v>4</v>
      </c>
      <c r="H5880" s="28">
        <v>0</v>
      </c>
      <c r="I5880" s="30">
        <f>ROUND(G5880*H5880,P4)</f>
        <v>0</v>
      </c>
      <c r="L5880" s="31">
        <v>0</v>
      </c>
      <c r="M5880" s="24">
        <f>ROUND(G5880*L5880,P4)</f>
        <v>0</v>
      </c>
      <c r="N5880" s="25" t="s">
        <v>1859</v>
      </c>
      <c r="O5880" s="32">
        <f>M5880*AA5880</f>
        <v>0</v>
      </c>
      <c r="P5880" s="1">
        <v>3</v>
      </c>
      <c r="AA5880" s="1">
        <f>IF(P5880=1,$O$3,IF(P5880=2,$O$4,$O$5))</f>
        <v>0</v>
      </c>
    </row>
    <row r="5881">
      <c r="A5881" s="1" t="s">
        <v>75</v>
      </c>
      <c r="E5881" s="27" t="s">
        <v>3562</v>
      </c>
    </row>
    <row r="5882" ht="51">
      <c r="A5882" s="1" t="s">
        <v>76</v>
      </c>
      <c r="E5882" s="33" t="s">
        <v>3563</v>
      </c>
    </row>
    <row r="5883">
      <c r="A5883" s="1" t="s">
        <v>78</v>
      </c>
      <c r="E5883" s="27" t="s">
        <v>71</v>
      </c>
    </row>
    <row r="5884" ht="25.5">
      <c r="A5884" s="1" t="s">
        <v>69</v>
      </c>
      <c r="B5884" s="1">
        <v>75</v>
      </c>
      <c r="C5884" s="26" t="s">
        <v>3564</v>
      </c>
      <c r="D5884" t="s">
        <v>71</v>
      </c>
      <c r="E5884" s="27" t="s">
        <v>3565</v>
      </c>
      <c r="F5884" s="28" t="s">
        <v>706</v>
      </c>
      <c r="G5884" s="29">
        <v>1</v>
      </c>
      <c r="H5884" s="28">
        <v>0</v>
      </c>
      <c r="I5884" s="30">
        <f>ROUND(G5884*H5884,P4)</f>
        <v>0</v>
      </c>
      <c r="L5884" s="31">
        <v>0</v>
      </c>
      <c r="M5884" s="24">
        <f>ROUND(G5884*L5884,P4)</f>
        <v>0</v>
      </c>
      <c r="N5884" s="25" t="s">
        <v>1859</v>
      </c>
      <c r="O5884" s="32">
        <f>M5884*AA5884</f>
        <v>0</v>
      </c>
      <c r="P5884" s="1">
        <v>3</v>
      </c>
      <c r="AA5884" s="1">
        <f>IF(P5884=1,$O$3,IF(P5884=2,$O$4,$O$5))</f>
        <v>0</v>
      </c>
    </row>
    <row r="5885" ht="25.5">
      <c r="A5885" s="1" t="s">
        <v>75</v>
      </c>
      <c r="E5885" s="27" t="s">
        <v>3565</v>
      </c>
    </row>
    <row r="5886" ht="51">
      <c r="A5886" s="1" t="s">
        <v>76</v>
      </c>
      <c r="E5886" s="33" t="s">
        <v>3566</v>
      </c>
    </row>
    <row r="5887">
      <c r="A5887" s="1" t="s">
        <v>78</v>
      </c>
      <c r="E5887" s="27" t="s">
        <v>71</v>
      </c>
    </row>
    <row r="5888">
      <c r="A5888" s="1" t="s">
        <v>66</v>
      </c>
      <c r="C5888" s="22" t="s">
        <v>3567</v>
      </c>
      <c r="E5888" s="23" t="s">
        <v>3568</v>
      </c>
      <c r="L5888" s="24">
        <f>SUMIFS(L5889:L5932,A5889:A5932,"P")</f>
        <v>0</v>
      </c>
      <c r="M5888" s="24">
        <f>SUMIFS(M5889:M5932,A5889:A5932,"P")</f>
        <v>0</v>
      </c>
      <c r="N5888" s="25"/>
    </row>
    <row r="5889">
      <c r="A5889" s="1" t="s">
        <v>69</v>
      </c>
      <c r="B5889" s="1">
        <v>76</v>
      </c>
      <c r="C5889" s="26" t="s">
        <v>3569</v>
      </c>
      <c r="D5889" t="s">
        <v>71</v>
      </c>
      <c r="E5889" s="27" t="s">
        <v>3570</v>
      </c>
      <c r="F5889" s="28" t="s">
        <v>85</v>
      </c>
      <c r="G5889" s="29">
        <v>106</v>
      </c>
      <c r="H5889" s="28">
        <v>0</v>
      </c>
      <c r="I5889" s="30">
        <f>ROUND(G5889*H5889,P4)</f>
        <v>0</v>
      </c>
      <c r="L5889" s="31">
        <v>0</v>
      </c>
      <c r="M5889" s="24">
        <f>ROUND(G5889*L5889,P4)</f>
        <v>0</v>
      </c>
      <c r="N5889" s="25" t="s">
        <v>1859</v>
      </c>
      <c r="O5889" s="32">
        <f>M5889*AA5889</f>
        <v>0</v>
      </c>
      <c r="P5889" s="1">
        <v>3</v>
      </c>
      <c r="AA5889" s="1">
        <f>IF(P5889=1,$O$3,IF(P5889=2,$O$4,$O$5))</f>
        <v>0</v>
      </c>
    </row>
    <row r="5890">
      <c r="A5890" s="1" t="s">
        <v>75</v>
      </c>
      <c r="E5890" s="27" t="s">
        <v>3570</v>
      </c>
    </row>
    <row r="5891" ht="25.5">
      <c r="A5891" s="1" t="s">
        <v>76</v>
      </c>
      <c r="E5891" s="33" t="s">
        <v>3571</v>
      </c>
    </row>
    <row r="5892">
      <c r="A5892" s="1" t="s">
        <v>78</v>
      </c>
      <c r="E5892" s="27" t="s">
        <v>71</v>
      </c>
    </row>
    <row r="5893">
      <c r="A5893" s="1" t="s">
        <v>69</v>
      </c>
      <c r="B5893" s="1">
        <v>77</v>
      </c>
      <c r="C5893" s="26" t="s">
        <v>3572</v>
      </c>
      <c r="D5893" t="s">
        <v>71</v>
      </c>
      <c r="E5893" s="27" t="s">
        <v>3573</v>
      </c>
      <c r="F5893" s="28" t="s">
        <v>85</v>
      </c>
      <c r="G5893" s="29">
        <v>13</v>
      </c>
      <c r="H5893" s="28">
        <v>0</v>
      </c>
      <c r="I5893" s="30">
        <f>ROUND(G5893*H5893,P4)</f>
        <v>0</v>
      </c>
      <c r="L5893" s="31">
        <v>0</v>
      </c>
      <c r="M5893" s="24">
        <f>ROUND(G5893*L5893,P4)</f>
        <v>0</v>
      </c>
      <c r="N5893" s="25" t="s">
        <v>1859</v>
      </c>
      <c r="O5893" s="32">
        <f>M5893*AA5893</f>
        <v>0</v>
      </c>
      <c r="P5893" s="1">
        <v>3</v>
      </c>
      <c r="AA5893" s="1">
        <f>IF(P5893=1,$O$3,IF(P5893=2,$O$4,$O$5))</f>
        <v>0</v>
      </c>
    </row>
    <row r="5894">
      <c r="A5894" s="1" t="s">
        <v>75</v>
      </c>
      <c r="E5894" s="27" t="s">
        <v>3573</v>
      </c>
    </row>
    <row r="5895" ht="25.5">
      <c r="A5895" s="1" t="s">
        <v>76</v>
      </c>
      <c r="E5895" s="33" t="s">
        <v>3574</v>
      </c>
    </row>
    <row r="5896">
      <c r="A5896" s="1" t="s">
        <v>78</v>
      </c>
      <c r="E5896" s="27" t="s">
        <v>71</v>
      </c>
    </row>
    <row r="5897">
      <c r="A5897" s="1" t="s">
        <v>69</v>
      </c>
      <c r="B5897" s="1">
        <v>78</v>
      </c>
      <c r="C5897" s="26" t="s">
        <v>3575</v>
      </c>
      <c r="D5897" t="s">
        <v>71</v>
      </c>
      <c r="E5897" s="27" t="s">
        <v>3576</v>
      </c>
      <c r="F5897" s="28" t="s">
        <v>85</v>
      </c>
      <c r="G5897" s="29">
        <v>20</v>
      </c>
      <c r="H5897" s="28">
        <v>0</v>
      </c>
      <c r="I5897" s="30">
        <f>ROUND(G5897*H5897,P4)</f>
        <v>0</v>
      </c>
      <c r="L5897" s="31">
        <v>0</v>
      </c>
      <c r="M5897" s="24">
        <f>ROUND(G5897*L5897,P4)</f>
        <v>0</v>
      </c>
      <c r="N5897" s="25" t="s">
        <v>1859</v>
      </c>
      <c r="O5897" s="32">
        <f>M5897*AA5897</f>
        <v>0</v>
      </c>
      <c r="P5897" s="1">
        <v>3</v>
      </c>
      <c r="AA5897" s="1">
        <f>IF(P5897=1,$O$3,IF(P5897=2,$O$4,$O$5))</f>
        <v>0</v>
      </c>
    </row>
    <row r="5898">
      <c r="A5898" s="1" t="s">
        <v>75</v>
      </c>
      <c r="E5898" s="27" t="s">
        <v>3576</v>
      </c>
    </row>
    <row r="5899" ht="25.5">
      <c r="A5899" s="1" t="s">
        <v>76</v>
      </c>
      <c r="E5899" s="33" t="s">
        <v>3528</v>
      </c>
    </row>
    <row r="5900">
      <c r="A5900" s="1" t="s">
        <v>78</v>
      </c>
      <c r="E5900" s="27" t="s">
        <v>71</v>
      </c>
    </row>
    <row r="5901">
      <c r="A5901" s="1" t="s">
        <v>69</v>
      </c>
      <c r="B5901" s="1">
        <v>79</v>
      </c>
      <c r="C5901" s="26" t="s">
        <v>3577</v>
      </c>
      <c r="D5901" t="s">
        <v>71</v>
      </c>
      <c r="E5901" s="27" t="s">
        <v>3576</v>
      </c>
      <c r="F5901" s="28" t="s">
        <v>85</v>
      </c>
      <c r="G5901" s="29">
        <v>1</v>
      </c>
      <c r="H5901" s="28">
        <v>0</v>
      </c>
      <c r="I5901" s="30">
        <f>ROUND(G5901*H5901,P4)</f>
        <v>0</v>
      </c>
      <c r="L5901" s="31">
        <v>0</v>
      </c>
      <c r="M5901" s="24">
        <f>ROUND(G5901*L5901,P4)</f>
        <v>0</v>
      </c>
      <c r="N5901" s="25" t="s">
        <v>1859</v>
      </c>
      <c r="O5901" s="32">
        <f>M5901*AA5901</f>
        <v>0</v>
      </c>
      <c r="P5901" s="1">
        <v>3</v>
      </c>
      <c r="AA5901" s="1">
        <f>IF(P5901=1,$O$3,IF(P5901=2,$O$4,$O$5))</f>
        <v>0</v>
      </c>
    </row>
    <row r="5902">
      <c r="A5902" s="1" t="s">
        <v>75</v>
      </c>
      <c r="E5902" s="27" t="s">
        <v>3576</v>
      </c>
    </row>
    <row r="5903" ht="25.5">
      <c r="A5903" s="1" t="s">
        <v>76</v>
      </c>
      <c r="E5903" s="33" t="s">
        <v>3143</v>
      </c>
    </row>
    <row r="5904">
      <c r="A5904" s="1" t="s">
        <v>78</v>
      </c>
      <c r="E5904" s="27" t="s">
        <v>71</v>
      </c>
    </row>
    <row r="5905" ht="25.5">
      <c r="A5905" s="1" t="s">
        <v>69</v>
      </c>
      <c r="B5905" s="1">
        <v>80</v>
      </c>
      <c r="C5905" s="26" t="s">
        <v>3578</v>
      </c>
      <c r="D5905" t="s">
        <v>71</v>
      </c>
      <c r="E5905" s="27" t="s">
        <v>3579</v>
      </c>
      <c r="F5905" s="28" t="s">
        <v>85</v>
      </c>
      <c r="G5905" s="29">
        <v>5</v>
      </c>
      <c r="H5905" s="28">
        <v>0</v>
      </c>
      <c r="I5905" s="30">
        <f>ROUND(G5905*H5905,P4)</f>
        <v>0</v>
      </c>
      <c r="L5905" s="31">
        <v>0</v>
      </c>
      <c r="M5905" s="24">
        <f>ROUND(G5905*L5905,P4)</f>
        <v>0</v>
      </c>
      <c r="N5905" s="25" t="s">
        <v>1859</v>
      </c>
      <c r="O5905" s="32">
        <f>M5905*AA5905</f>
        <v>0</v>
      </c>
      <c r="P5905" s="1">
        <v>3</v>
      </c>
      <c r="AA5905" s="1">
        <f>IF(P5905=1,$O$3,IF(P5905=2,$O$4,$O$5))</f>
        <v>0</v>
      </c>
    </row>
    <row r="5906" ht="25.5">
      <c r="A5906" s="1" t="s">
        <v>75</v>
      </c>
      <c r="E5906" s="27" t="s">
        <v>3579</v>
      </c>
    </row>
    <row r="5907" ht="51">
      <c r="A5907" s="1" t="s">
        <v>76</v>
      </c>
      <c r="E5907" s="33" t="s">
        <v>3580</v>
      </c>
    </row>
    <row r="5908">
      <c r="A5908" s="1" t="s">
        <v>78</v>
      </c>
      <c r="E5908" s="27" t="s">
        <v>71</v>
      </c>
    </row>
    <row r="5909">
      <c r="A5909" s="1" t="s">
        <v>69</v>
      </c>
      <c r="B5909" s="1">
        <v>81</v>
      </c>
      <c r="C5909" s="26" t="s">
        <v>3581</v>
      </c>
      <c r="D5909" t="s">
        <v>71</v>
      </c>
      <c r="E5909" s="27" t="s">
        <v>3582</v>
      </c>
      <c r="F5909" s="28" t="s">
        <v>96</v>
      </c>
      <c r="G5909" s="29">
        <v>9</v>
      </c>
      <c r="H5909" s="28">
        <v>0</v>
      </c>
      <c r="I5909" s="30">
        <f>ROUND(G5909*H5909,P4)</f>
        <v>0</v>
      </c>
      <c r="L5909" s="31">
        <v>0</v>
      </c>
      <c r="M5909" s="24">
        <f>ROUND(G5909*L5909,P4)</f>
        <v>0</v>
      </c>
      <c r="N5909" s="25" t="s">
        <v>1859</v>
      </c>
      <c r="O5909" s="32">
        <f>M5909*AA5909</f>
        <v>0</v>
      </c>
      <c r="P5909" s="1">
        <v>3</v>
      </c>
      <c r="AA5909" s="1">
        <f>IF(P5909=1,$O$3,IF(P5909=2,$O$4,$O$5))</f>
        <v>0</v>
      </c>
    </row>
    <row r="5910">
      <c r="A5910" s="1" t="s">
        <v>75</v>
      </c>
      <c r="E5910" s="27" t="s">
        <v>3582</v>
      </c>
    </row>
    <row r="5911" ht="63.75">
      <c r="A5911" s="1" t="s">
        <v>76</v>
      </c>
      <c r="E5911" s="33" t="s">
        <v>3583</v>
      </c>
    </row>
    <row r="5912">
      <c r="A5912" s="1" t="s">
        <v>78</v>
      </c>
      <c r="E5912" s="27" t="s">
        <v>71</v>
      </c>
    </row>
    <row r="5913">
      <c r="A5913" s="1" t="s">
        <v>69</v>
      </c>
      <c r="B5913" s="1">
        <v>82</v>
      </c>
      <c r="C5913" s="26" t="s">
        <v>3584</v>
      </c>
      <c r="D5913" t="s">
        <v>71</v>
      </c>
      <c r="E5913" s="27" t="s">
        <v>3585</v>
      </c>
      <c r="F5913" s="28" t="s">
        <v>96</v>
      </c>
      <c r="G5913" s="29">
        <v>6</v>
      </c>
      <c r="H5913" s="28">
        <v>0</v>
      </c>
      <c r="I5913" s="30">
        <f>ROUND(G5913*H5913,P4)</f>
        <v>0</v>
      </c>
      <c r="L5913" s="31">
        <v>0</v>
      </c>
      <c r="M5913" s="24">
        <f>ROUND(G5913*L5913,P4)</f>
        <v>0</v>
      </c>
      <c r="N5913" s="25" t="s">
        <v>1859</v>
      </c>
      <c r="O5913" s="32">
        <f>M5913*AA5913</f>
        <v>0</v>
      </c>
      <c r="P5913" s="1">
        <v>3</v>
      </c>
      <c r="AA5913" s="1">
        <f>IF(P5913=1,$O$3,IF(P5913=2,$O$4,$O$5))</f>
        <v>0</v>
      </c>
    </row>
    <row r="5914">
      <c r="A5914" s="1" t="s">
        <v>75</v>
      </c>
      <c r="E5914" s="27" t="s">
        <v>3585</v>
      </c>
    </row>
    <row r="5915" ht="25.5">
      <c r="A5915" s="1" t="s">
        <v>76</v>
      </c>
      <c r="E5915" s="33" t="s">
        <v>3586</v>
      </c>
    </row>
    <row r="5916">
      <c r="A5916" s="1" t="s">
        <v>78</v>
      </c>
      <c r="E5916" s="27" t="s">
        <v>71</v>
      </c>
    </row>
    <row r="5917">
      <c r="A5917" s="1" t="s">
        <v>69</v>
      </c>
      <c r="B5917" s="1">
        <v>83</v>
      </c>
      <c r="C5917" s="26" t="s">
        <v>3587</v>
      </c>
      <c r="D5917" t="s">
        <v>71</v>
      </c>
      <c r="E5917" s="27" t="s">
        <v>3588</v>
      </c>
      <c r="F5917" s="28" t="s">
        <v>3589</v>
      </c>
      <c r="G5917" s="29">
        <v>1</v>
      </c>
      <c r="H5917" s="28">
        <v>0</v>
      </c>
      <c r="I5917" s="30">
        <f>ROUND(G5917*H5917,P4)</f>
        <v>0</v>
      </c>
      <c r="L5917" s="31">
        <v>0</v>
      </c>
      <c r="M5917" s="24">
        <f>ROUND(G5917*L5917,P4)</f>
        <v>0</v>
      </c>
      <c r="N5917" s="25" t="s">
        <v>1859</v>
      </c>
      <c r="O5917" s="32">
        <f>M5917*AA5917</f>
        <v>0</v>
      </c>
      <c r="P5917" s="1">
        <v>3</v>
      </c>
      <c r="AA5917" s="1">
        <f>IF(P5917=1,$O$3,IF(P5917=2,$O$4,$O$5))</f>
        <v>0</v>
      </c>
    </row>
    <row r="5918">
      <c r="A5918" s="1" t="s">
        <v>75</v>
      </c>
      <c r="E5918" s="27" t="s">
        <v>3588</v>
      </c>
    </row>
    <row r="5919" ht="25.5">
      <c r="A5919" s="1" t="s">
        <v>76</v>
      </c>
      <c r="E5919" s="33" t="s">
        <v>3143</v>
      </c>
    </row>
    <row r="5920">
      <c r="A5920" s="1" t="s">
        <v>78</v>
      </c>
      <c r="E5920" s="27" t="s">
        <v>71</v>
      </c>
    </row>
    <row r="5921">
      <c r="A5921" s="1" t="s">
        <v>69</v>
      </c>
      <c r="B5921" s="1">
        <v>84</v>
      </c>
      <c r="C5921" s="26" t="s">
        <v>3590</v>
      </c>
      <c r="D5921" t="s">
        <v>71</v>
      </c>
      <c r="E5921" s="27" t="s">
        <v>3591</v>
      </c>
      <c r="F5921" s="28" t="s">
        <v>3589</v>
      </c>
      <c r="G5921" s="29">
        <v>1</v>
      </c>
      <c r="H5921" s="28">
        <v>0</v>
      </c>
      <c r="I5921" s="30">
        <f>ROUND(G5921*H5921,P4)</f>
        <v>0</v>
      </c>
      <c r="L5921" s="31">
        <v>0</v>
      </c>
      <c r="M5921" s="24">
        <f>ROUND(G5921*L5921,P4)</f>
        <v>0</v>
      </c>
      <c r="N5921" s="25" t="s">
        <v>1859</v>
      </c>
      <c r="O5921" s="32">
        <f>M5921*AA5921</f>
        <v>0</v>
      </c>
      <c r="P5921" s="1">
        <v>3</v>
      </c>
      <c r="AA5921" s="1">
        <f>IF(P5921=1,$O$3,IF(P5921=2,$O$4,$O$5))</f>
        <v>0</v>
      </c>
    </row>
    <row r="5922">
      <c r="A5922" s="1" t="s">
        <v>75</v>
      </c>
      <c r="E5922" s="27" t="s">
        <v>3591</v>
      </c>
    </row>
    <row r="5923" ht="25.5">
      <c r="A5923" s="1" t="s">
        <v>76</v>
      </c>
      <c r="E5923" s="33" t="s">
        <v>3143</v>
      </c>
    </row>
    <row r="5924">
      <c r="A5924" s="1" t="s">
        <v>78</v>
      </c>
      <c r="E5924" s="27" t="s">
        <v>71</v>
      </c>
    </row>
    <row r="5925">
      <c r="A5925" s="1" t="s">
        <v>69</v>
      </c>
      <c r="B5925" s="1">
        <v>85</v>
      </c>
      <c r="C5925" s="26" t="s">
        <v>3592</v>
      </c>
      <c r="D5925" t="s">
        <v>71</v>
      </c>
      <c r="E5925" s="27" t="s">
        <v>3593</v>
      </c>
      <c r="F5925" s="28" t="s">
        <v>3589</v>
      </c>
      <c r="G5925" s="29">
        <v>1</v>
      </c>
      <c r="H5925" s="28">
        <v>0</v>
      </c>
      <c r="I5925" s="30">
        <f>ROUND(G5925*H5925,P4)</f>
        <v>0</v>
      </c>
      <c r="L5925" s="31">
        <v>0</v>
      </c>
      <c r="M5925" s="24">
        <f>ROUND(G5925*L5925,P4)</f>
        <v>0</v>
      </c>
      <c r="N5925" s="25" t="s">
        <v>1859</v>
      </c>
      <c r="O5925" s="32">
        <f>M5925*AA5925</f>
        <v>0</v>
      </c>
      <c r="P5925" s="1">
        <v>3</v>
      </c>
      <c r="AA5925" s="1">
        <f>IF(P5925=1,$O$3,IF(P5925=2,$O$4,$O$5))</f>
        <v>0</v>
      </c>
    </row>
    <row r="5926">
      <c r="A5926" s="1" t="s">
        <v>75</v>
      </c>
      <c r="E5926" s="27" t="s">
        <v>3593</v>
      </c>
    </row>
    <row r="5927" ht="25.5">
      <c r="A5927" s="1" t="s">
        <v>76</v>
      </c>
      <c r="E5927" s="33" t="s">
        <v>3143</v>
      </c>
    </row>
    <row r="5928">
      <c r="A5928" s="1" t="s">
        <v>78</v>
      </c>
      <c r="E5928" s="27" t="s">
        <v>71</v>
      </c>
    </row>
    <row r="5929">
      <c r="A5929" s="1" t="s">
        <v>69</v>
      </c>
      <c r="B5929" s="1">
        <v>86</v>
      </c>
      <c r="C5929" s="26" t="s">
        <v>3594</v>
      </c>
      <c r="D5929" t="s">
        <v>71</v>
      </c>
      <c r="E5929" s="27" t="s">
        <v>3595</v>
      </c>
      <c r="F5929" s="28" t="s">
        <v>3589</v>
      </c>
      <c r="G5929" s="29">
        <v>1</v>
      </c>
      <c r="H5929" s="28">
        <v>0</v>
      </c>
      <c r="I5929" s="30">
        <f>ROUND(G5929*H5929,P4)</f>
        <v>0</v>
      </c>
      <c r="L5929" s="31">
        <v>0</v>
      </c>
      <c r="M5929" s="24">
        <f>ROUND(G5929*L5929,P4)</f>
        <v>0</v>
      </c>
      <c r="N5929" s="25" t="s">
        <v>1859</v>
      </c>
      <c r="O5929" s="32">
        <f>M5929*AA5929</f>
        <v>0</v>
      </c>
      <c r="P5929" s="1">
        <v>3</v>
      </c>
      <c r="AA5929" s="1">
        <f>IF(P5929=1,$O$3,IF(P5929=2,$O$4,$O$5))</f>
        <v>0</v>
      </c>
    </row>
    <row r="5930">
      <c r="A5930" s="1" t="s">
        <v>75</v>
      </c>
      <c r="E5930" s="27" t="s">
        <v>3595</v>
      </c>
    </row>
    <row r="5931" ht="25.5">
      <c r="A5931" s="1" t="s">
        <v>76</v>
      </c>
      <c r="E5931" s="33" t="s">
        <v>3143</v>
      </c>
    </row>
    <row r="5932">
      <c r="A5932" s="1" t="s">
        <v>78</v>
      </c>
      <c r="E5932" s="27" t="s">
        <v>71</v>
      </c>
    </row>
    <row r="5933">
      <c r="A5933" s="1" t="s">
        <v>66</v>
      </c>
      <c r="C5933" s="22" t="s">
        <v>3596</v>
      </c>
      <c r="E5933" s="23" t="s">
        <v>3597</v>
      </c>
      <c r="L5933" s="24">
        <f>SUMIFS(L5934:L5969,A5934:A5969,"P")</f>
        <v>0</v>
      </c>
      <c r="M5933" s="24">
        <f>SUMIFS(M5934:M5969,A5934:A5969,"P")</f>
        <v>0</v>
      </c>
      <c r="N5933" s="25"/>
    </row>
    <row r="5934">
      <c r="A5934" s="1" t="s">
        <v>69</v>
      </c>
      <c r="B5934" s="1">
        <v>87</v>
      </c>
      <c r="C5934" s="26" t="s">
        <v>3598</v>
      </c>
      <c r="D5934" t="s">
        <v>71</v>
      </c>
      <c r="E5934" s="27" t="s">
        <v>3599</v>
      </c>
      <c r="F5934" s="28" t="s">
        <v>85</v>
      </c>
      <c r="G5934" s="29">
        <v>76.799999999999997</v>
      </c>
      <c r="H5934" s="28">
        <v>0</v>
      </c>
      <c r="I5934" s="30">
        <f>ROUND(G5934*H5934,P4)</f>
        <v>0</v>
      </c>
      <c r="L5934" s="31">
        <v>0</v>
      </c>
      <c r="M5934" s="24">
        <f>ROUND(G5934*L5934,P4)</f>
        <v>0</v>
      </c>
      <c r="N5934" s="25" t="s">
        <v>1859</v>
      </c>
      <c r="O5934" s="32">
        <f>M5934*AA5934</f>
        <v>0</v>
      </c>
      <c r="P5934" s="1">
        <v>3</v>
      </c>
      <c r="AA5934" s="1">
        <f>IF(P5934=1,$O$3,IF(P5934=2,$O$4,$O$5))</f>
        <v>0</v>
      </c>
    </row>
    <row r="5935">
      <c r="A5935" s="1" t="s">
        <v>75</v>
      </c>
      <c r="E5935" s="27" t="s">
        <v>3599</v>
      </c>
    </row>
    <row r="5936" ht="25.5">
      <c r="A5936" s="1" t="s">
        <v>76</v>
      </c>
      <c r="E5936" s="33" t="s">
        <v>3600</v>
      </c>
    </row>
    <row r="5937">
      <c r="A5937" s="1" t="s">
        <v>78</v>
      </c>
      <c r="E5937" s="27" t="s">
        <v>71</v>
      </c>
    </row>
    <row r="5938">
      <c r="A5938" s="1" t="s">
        <v>69</v>
      </c>
      <c r="B5938" s="1">
        <v>88</v>
      </c>
      <c r="C5938" s="26" t="s">
        <v>3601</v>
      </c>
      <c r="D5938" t="s">
        <v>71</v>
      </c>
      <c r="E5938" s="27" t="s">
        <v>3602</v>
      </c>
      <c r="F5938" s="28" t="s">
        <v>85</v>
      </c>
      <c r="G5938" s="29">
        <v>140</v>
      </c>
      <c r="H5938" s="28">
        <v>0</v>
      </c>
      <c r="I5938" s="30">
        <f>ROUND(G5938*H5938,P4)</f>
        <v>0</v>
      </c>
      <c r="L5938" s="31">
        <v>0</v>
      </c>
      <c r="M5938" s="24">
        <f>ROUND(G5938*L5938,P4)</f>
        <v>0</v>
      </c>
      <c r="N5938" s="25" t="s">
        <v>1859</v>
      </c>
      <c r="O5938" s="32">
        <f>M5938*AA5938</f>
        <v>0</v>
      </c>
      <c r="P5938" s="1">
        <v>3</v>
      </c>
      <c r="AA5938" s="1">
        <f>IF(P5938=1,$O$3,IF(P5938=2,$O$4,$O$5))</f>
        <v>0</v>
      </c>
    </row>
    <row r="5939">
      <c r="A5939" s="1" t="s">
        <v>75</v>
      </c>
      <c r="E5939" s="27" t="s">
        <v>3602</v>
      </c>
    </row>
    <row r="5940" ht="63.75">
      <c r="A5940" s="1" t="s">
        <v>76</v>
      </c>
      <c r="E5940" s="33" t="s">
        <v>3603</v>
      </c>
    </row>
    <row r="5941">
      <c r="A5941" s="1" t="s">
        <v>78</v>
      </c>
      <c r="E5941" s="27" t="s">
        <v>71</v>
      </c>
    </row>
    <row r="5942">
      <c r="A5942" s="1" t="s">
        <v>69</v>
      </c>
      <c r="B5942" s="1">
        <v>89</v>
      </c>
      <c r="C5942" s="26" t="s">
        <v>3604</v>
      </c>
      <c r="D5942" t="s">
        <v>71</v>
      </c>
      <c r="E5942" s="27" t="s">
        <v>3605</v>
      </c>
      <c r="F5942" s="28" t="s">
        <v>85</v>
      </c>
      <c r="G5942" s="29">
        <v>90</v>
      </c>
      <c r="H5942" s="28">
        <v>0</v>
      </c>
      <c r="I5942" s="30">
        <f>ROUND(G5942*H5942,P4)</f>
        <v>0</v>
      </c>
      <c r="L5942" s="31">
        <v>0</v>
      </c>
      <c r="M5942" s="24">
        <f>ROUND(G5942*L5942,P4)</f>
        <v>0</v>
      </c>
      <c r="N5942" s="25" t="s">
        <v>1859</v>
      </c>
      <c r="O5942" s="32">
        <f>M5942*AA5942</f>
        <v>0</v>
      </c>
      <c r="P5942" s="1">
        <v>3</v>
      </c>
      <c r="AA5942" s="1">
        <f>IF(P5942=1,$O$3,IF(P5942=2,$O$4,$O$5))</f>
        <v>0</v>
      </c>
    </row>
    <row r="5943">
      <c r="A5943" s="1" t="s">
        <v>75</v>
      </c>
      <c r="E5943" s="27" t="s">
        <v>3605</v>
      </c>
    </row>
    <row r="5944" ht="38.25">
      <c r="A5944" s="1" t="s">
        <v>76</v>
      </c>
      <c r="E5944" s="33" t="s">
        <v>3606</v>
      </c>
    </row>
    <row r="5945">
      <c r="A5945" s="1" t="s">
        <v>78</v>
      </c>
      <c r="E5945" s="27" t="s">
        <v>71</v>
      </c>
    </row>
    <row r="5946">
      <c r="A5946" s="1" t="s">
        <v>69</v>
      </c>
      <c r="B5946" s="1">
        <v>90</v>
      </c>
      <c r="C5946" s="26" t="s">
        <v>3607</v>
      </c>
      <c r="D5946" t="s">
        <v>71</v>
      </c>
      <c r="E5946" s="27" t="s">
        <v>3608</v>
      </c>
      <c r="F5946" s="28" t="s">
        <v>3589</v>
      </c>
      <c r="G5946" s="29">
        <v>3</v>
      </c>
      <c r="H5946" s="28">
        <v>0</v>
      </c>
      <c r="I5946" s="30">
        <f>ROUND(G5946*H5946,P4)</f>
        <v>0</v>
      </c>
      <c r="L5946" s="31">
        <v>0</v>
      </c>
      <c r="M5946" s="24">
        <f>ROUND(G5946*L5946,P4)</f>
        <v>0</v>
      </c>
      <c r="N5946" s="25" t="s">
        <v>1859</v>
      </c>
      <c r="O5946" s="32">
        <f>M5946*AA5946</f>
        <v>0</v>
      </c>
      <c r="P5946" s="1">
        <v>3</v>
      </c>
      <c r="AA5946" s="1">
        <f>IF(P5946=1,$O$3,IF(P5946=2,$O$4,$O$5))</f>
        <v>0</v>
      </c>
    </row>
    <row r="5947">
      <c r="A5947" s="1" t="s">
        <v>75</v>
      </c>
      <c r="E5947" s="27" t="s">
        <v>3608</v>
      </c>
    </row>
    <row r="5948" ht="25.5">
      <c r="A5948" s="1" t="s">
        <v>76</v>
      </c>
      <c r="E5948" s="33" t="s">
        <v>3140</v>
      </c>
    </row>
    <row r="5949">
      <c r="A5949" s="1" t="s">
        <v>78</v>
      </c>
      <c r="E5949" s="27" t="s">
        <v>71</v>
      </c>
    </row>
    <row r="5950">
      <c r="A5950" s="1" t="s">
        <v>69</v>
      </c>
      <c r="B5950" s="1">
        <v>91</v>
      </c>
      <c r="C5950" s="26" t="s">
        <v>3609</v>
      </c>
      <c r="D5950" t="s">
        <v>71</v>
      </c>
      <c r="E5950" s="27" t="s">
        <v>3610</v>
      </c>
      <c r="F5950" s="28" t="s">
        <v>3589</v>
      </c>
      <c r="G5950" s="29">
        <v>1</v>
      </c>
      <c r="H5950" s="28">
        <v>0</v>
      </c>
      <c r="I5950" s="30">
        <f>ROUND(G5950*H5950,P4)</f>
        <v>0</v>
      </c>
      <c r="L5950" s="31">
        <v>0</v>
      </c>
      <c r="M5950" s="24">
        <f>ROUND(G5950*L5950,P4)</f>
        <v>0</v>
      </c>
      <c r="N5950" s="25" t="s">
        <v>1859</v>
      </c>
      <c r="O5950" s="32">
        <f>M5950*AA5950</f>
        <v>0</v>
      </c>
      <c r="P5950" s="1">
        <v>3</v>
      </c>
      <c r="AA5950" s="1">
        <f>IF(P5950=1,$O$3,IF(P5950=2,$O$4,$O$5))</f>
        <v>0</v>
      </c>
    </row>
    <row r="5951">
      <c r="A5951" s="1" t="s">
        <v>75</v>
      </c>
      <c r="E5951" s="27" t="s">
        <v>3610</v>
      </c>
    </row>
    <row r="5952" ht="25.5">
      <c r="A5952" s="1" t="s">
        <v>76</v>
      </c>
      <c r="E5952" s="33" t="s">
        <v>3143</v>
      </c>
    </row>
    <row r="5953">
      <c r="A5953" s="1" t="s">
        <v>78</v>
      </c>
      <c r="E5953" s="27" t="s">
        <v>71</v>
      </c>
    </row>
    <row r="5954">
      <c r="A5954" s="1" t="s">
        <v>69</v>
      </c>
      <c r="B5954" s="1">
        <v>92</v>
      </c>
      <c r="C5954" s="26" t="s">
        <v>3611</v>
      </c>
      <c r="D5954" t="s">
        <v>71</v>
      </c>
      <c r="E5954" s="27" t="s">
        <v>3595</v>
      </c>
      <c r="F5954" s="28" t="s">
        <v>3589</v>
      </c>
      <c r="G5954" s="29">
        <v>1</v>
      </c>
      <c r="H5954" s="28">
        <v>0</v>
      </c>
      <c r="I5954" s="30">
        <f>ROUND(G5954*H5954,P4)</f>
        <v>0</v>
      </c>
      <c r="L5954" s="31">
        <v>0</v>
      </c>
      <c r="M5954" s="24">
        <f>ROUND(G5954*L5954,P4)</f>
        <v>0</v>
      </c>
      <c r="N5954" s="25" t="s">
        <v>1859</v>
      </c>
      <c r="O5954" s="32">
        <f>M5954*AA5954</f>
        <v>0</v>
      </c>
      <c r="P5954" s="1">
        <v>3</v>
      </c>
      <c r="AA5954" s="1">
        <f>IF(P5954=1,$O$3,IF(P5954=2,$O$4,$O$5))</f>
        <v>0</v>
      </c>
    </row>
    <row r="5955">
      <c r="A5955" s="1" t="s">
        <v>75</v>
      </c>
      <c r="E5955" s="27" t="s">
        <v>3595</v>
      </c>
    </row>
    <row r="5956" ht="25.5">
      <c r="A5956" s="1" t="s">
        <v>76</v>
      </c>
      <c r="E5956" s="33" t="s">
        <v>3143</v>
      </c>
    </row>
    <row r="5957">
      <c r="A5957" s="1" t="s">
        <v>78</v>
      </c>
      <c r="E5957" s="27" t="s">
        <v>71</v>
      </c>
    </row>
    <row r="5958">
      <c r="A5958" s="1" t="s">
        <v>69</v>
      </c>
      <c r="B5958" s="1">
        <v>93</v>
      </c>
      <c r="C5958" s="26" t="s">
        <v>3612</v>
      </c>
      <c r="D5958" t="s">
        <v>71</v>
      </c>
      <c r="E5958" s="27" t="s">
        <v>3613</v>
      </c>
      <c r="F5958" s="28" t="s">
        <v>3589</v>
      </c>
      <c r="G5958" s="29">
        <v>1</v>
      </c>
      <c r="H5958" s="28">
        <v>0</v>
      </c>
      <c r="I5958" s="30">
        <f>ROUND(G5958*H5958,P4)</f>
        <v>0</v>
      </c>
      <c r="L5958" s="31">
        <v>0</v>
      </c>
      <c r="M5958" s="24">
        <f>ROUND(G5958*L5958,P4)</f>
        <v>0</v>
      </c>
      <c r="N5958" s="25" t="s">
        <v>1859</v>
      </c>
      <c r="O5958" s="32">
        <f>M5958*AA5958</f>
        <v>0</v>
      </c>
      <c r="P5958" s="1">
        <v>3</v>
      </c>
      <c r="AA5958" s="1">
        <f>IF(P5958=1,$O$3,IF(P5958=2,$O$4,$O$5))</f>
        <v>0</v>
      </c>
    </row>
    <row r="5959">
      <c r="A5959" s="1" t="s">
        <v>75</v>
      </c>
      <c r="E5959" s="27" t="s">
        <v>3613</v>
      </c>
    </row>
    <row r="5960" ht="38.25">
      <c r="A5960" s="1" t="s">
        <v>76</v>
      </c>
      <c r="E5960" s="33" t="s">
        <v>3614</v>
      </c>
    </row>
    <row r="5961">
      <c r="A5961" s="1" t="s">
        <v>78</v>
      </c>
      <c r="E5961" s="27" t="s">
        <v>71</v>
      </c>
    </row>
    <row r="5962">
      <c r="A5962" s="1" t="s">
        <v>69</v>
      </c>
      <c r="B5962" s="1">
        <v>94</v>
      </c>
      <c r="C5962" s="26" t="s">
        <v>3615</v>
      </c>
      <c r="D5962" t="s">
        <v>71</v>
      </c>
      <c r="E5962" s="27" t="s">
        <v>3616</v>
      </c>
      <c r="F5962" s="28" t="s">
        <v>96</v>
      </c>
      <c r="G5962" s="29">
        <v>4</v>
      </c>
      <c r="H5962" s="28">
        <v>0</v>
      </c>
      <c r="I5962" s="30">
        <f>ROUND(G5962*H5962,P4)</f>
        <v>0</v>
      </c>
      <c r="L5962" s="31">
        <v>0</v>
      </c>
      <c r="M5962" s="24">
        <f>ROUND(G5962*L5962,P4)</f>
        <v>0</v>
      </c>
      <c r="N5962" s="25" t="s">
        <v>1859</v>
      </c>
      <c r="O5962" s="32">
        <f>M5962*AA5962</f>
        <v>0</v>
      </c>
      <c r="P5962" s="1">
        <v>3</v>
      </c>
      <c r="AA5962" s="1">
        <f>IF(P5962=1,$O$3,IF(P5962=2,$O$4,$O$5))</f>
        <v>0</v>
      </c>
    </row>
    <row r="5963">
      <c r="A5963" s="1" t="s">
        <v>75</v>
      </c>
      <c r="E5963" s="27" t="s">
        <v>3616</v>
      </c>
    </row>
    <row r="5964" ht="25.5">
      <c r="A5964" s="1" t="s">
        <v>76</v>
      </c>
      <c r="E5964" s="33" t="s">
        <v>3069</v>
      </c>
    </row>
    <row r="5965">
      <c r="A5965" s="1" t="s">
        <v>78</v>
      </c>
      <c r="E5965" s="27" t="s">
        <v>71</v>
      </c>
    </row>
    <row r="5966">
      <c r="A5966" s="1" t="s">
        <v>69</v>
      </c>
      <c r="B5966" s="1">
        <v>95</v>
      </c>
      <c r="C5966" s="26" t="s">
        <v>3617</v>
      </c>
      <c r="D5966" t="s">
        <v>71</v>
      </c>
      <c r="E5966" s="27" t="s">
        <v>3618</v>
      </c>
      <c r="F5966" s="28" t="s">
        <v>96</v>
      </c>
      <c r="G5966" s="29">
        <v>4</v>
      </c>
      <c r="H5966" s="28">
        <v>0</v>
      </c>
      <c r="I5966" s="30">
        <f>ROUND(G5966*H5966,P4)</f>
        <v>0</v>
      </c>
      <c r="L5966" s="31">
        <v>0</v>
      </c>
      <c r="M5966" s="24">
        <f>ROUND(G5966*L5966,P4)</f>
        <v>0</v>
      </c>
      <c r="N5966" s="25" t="s">
        <v>1859</v>
      </c>
      <c r="O5966" s="32">
        <f>M5966*AA5966</f>
        <v>0</v>
      </c>
      <c r="P5966" s="1">
        <v>3</v>
      </c>
      <c r="AA5966" s="1">
        <f>IF(P5966=1,$O$3,IF(P5966=2,$O$4,$O$5))</f>
        <v>0</v>
      </c>
    </row>
    <row r="5967">
      <c r="A5967" s="1" t="s">
        <v>75</v>
      </c>
      <c r="E5967" s="27" t="s">
        <v>3618</v>
      </c>
    </row>
    <row r="5968" ht="25.5">
      <c r="A5968" s="1" t="s">
        <v>76</v>
      </c>
      <c r="E5968" s="33" t="s">
        <v>3069</v>
      </c>
    </row>
    <row r="5969">
      <c r="A5969" s="1" t="s">
        <v>78</v>
      </c>
      <c r="E5969" s="27" t="s">
        <v>71</v>
      </c>
    </row>
    <row r="5970">
      <c r="A5970" s="1" t="s">
        <v>66</v>
      </c>
      <c r="C5970" s="22" t="s">
        <v>3619</v>
      </c>
      <c r="E5970" s="23" t="s">
        <v>3620</v>
      </c>
      <c r="L5970" s="24">
        <f>SUMIFS(L5971:L6110,A5971:A6110,"P")</f>
        <v>0</v>
      </c>
      <c r="M5970" s="24">
        <f>SUMIFS(M5971:M6110,A5971:A6110,"P")</f>
        <v>0</v>
      </c>
      <c r="N5970" s="25"/>
    </row>
    <row r="5971">
      <c r="A5971" s="1" t="s">
        <v>69</v>
      </c>
      <c r="B5971" s="1">
        <v>96</v>
      </c>
      <c r="C5971" s="26" t="s">
        <v>3621</v>
      </c>
      <c r="D5971" t="s">
        <v>71</v>
      </c>
      <c r="E5971" s="27" t="s">
        <v>3622</v>
      </c>
      <c r="F5971" s="28" t="s">
        <v>85</v>
      </c>
      <c r="G5971" s="29">
        <v>12</v>
      </c>
      <c r="H5971" s="28">
        <v>0</v>
      </c>
      <c r="I5971" s="30">
        <f>ROUND(G5971*H5971,P4)</f>
        <v>0</v>
      </c>
      <c r="L5971" s="31">
        <v>0</v>
      </c>
      <c r="M5971" s="24">
        <f>ROUND(G5971*L5971,P4)</f>
        <v>0</v>
      </c>
      <c r="N5971" s="25" t="s">
        <v>1859</v>
      </c>
      <c r="O5971" s="32">
        <f>M5971*AA5971</f>
        <v>0</v>
      </c>
      <c r="P5971" s="1">
        <v>3</v>
      </c>
      <c r="AA5971" s="1">
        <f>IF(P5971=1,$O$3,IF(P5971=2,$O$4,$O$5))</f>
        <v>0</v>
      </c>
    </row>
    <row r="5972">
      <c r="A5972" s="1" t="s">
        <v>75</v>
      </c>
      <c r="E5972" s="27" t="s">
        <v>3622</v>
      </c>
    </row>
    <row r="5973" ht="38.25">
      <c r="A5973" s="1" t="s">
        <v>76</v>
      </c>
      <c r="E5973" s="33" t="s">
        <v>3623</v>
      </c>
    </row>
    <row r="5974">
      <c r="A5974" s="1" t="s">
        <v>78</v>
      </c>
      <c r="E5974" s="27" t="s">
        <v>71</v>
      </c>
    </row>
    <row r="5975">
      <c r="A5975" s="1" t="s">
        <v>69</v>
      </c>
      <c r="B5975" s="1">
        <v>97</v>
      </c>
      <c r="C5975" s="26" t="s">
        <v>3624</v>
      </c>
      <c r="D5975" t="s">
        <v>71</v>
      </c>
      <c r="E5975" s="27" t="s">
        <v>3625</v>
      </c>
      <c r="F5975" s="28" t="s">
        <v>85</v>
      </c>
      <c r="G5975" s="29">
        <v>61</v>
      </c>
      <c r="H5975" s="28">
        <v>0</v>
      </c>
      <c r="I5975" s="30">
        <f>ROUND(G5975*H5975,P4)</f>
        <v>0</v>
      </c>
      <c r="L5975" s="31">
        <v>0</v>
      </c>
      <c r="M5975" s="24">
        <f>ROUND(G5975*L5975,P4)</f>
        <v>0</v>
      </c>
      <c r="N5975" s="25" t="s">
        <v>1859</v>
      </c>
      <c r="O5975" s="32">
        <f>M5975*AA5975</f>
        <v>0</v>
      </c>
      <c r="P5975" s="1">
        <v>3</v>
      </c>
      <c r="AA5975" s="1">
        <f>IF(P5975=1,$O$3,IF(P5975=2,$O$4,$O$5))</f>
        <v>0</v>
      </c>
    </row>
    <row r="5976">
      <c r="A5976" s="1" t="s">
        <v>75</v>
      </c>
      <c r="E5976" s="27" t="s">
        <v>3625</v>
      </c>
    </row>
    <row r="5977" ht="38.25">
      <c r="A5977" s="1" t="s">
        <v>76</v>
      </c>
      <c r="E5977" s="33" t="s">
        <v>3626</v>
      </c>
    </row>
    <row r="5978">
      <c r="A5978" s="1" t="s">
        <v>78</v>
      </c>
      <c r="E5978" s="27" t="s">
        <v>71</v>
      </c>
    </row>
    <row r="5979">
      <c r="A5979" s="1" t="s">
        <v>69</v>
      </c>
      <c r="B5979" s="1">
        <v>98</v>
      </c>
      <c r="C5979" s="26" t="s">
        <v>3627</v>
      </c>
      <c r="D5979" t="s">
        <v>71</v>
      </c>
      <c r="E5979" s="27" t="s">
        <v>3628</v>
      </c>
      <c r="F5979" s="28" t="s">
        <v>85</v>
      </c>
      <c r="G5979" s="29">
        <v>14</v>
      </c>
      <c r="H5979" s="28">
        <v>0</v>
      </c>
      <c r="I5979" s="30">
        <f>ROUND(G5979*H5979,P4)</f>
        <v>0</v>
      </c>
      <c r="L5979" s="31">
        <v>0</v>
      </c>
      <c r="M5979" s="24">
        <f>ROUND(G5979*L5979,P4)</f>
        <v>0</v>
      </c>
      <c r="N5979" s="25" t="s">
        <v>1859</v>
      </c>
      <c r="O5979" s="32">
        <f>M5979*AA5979</f>
        <v>0</v>
      </c>
      <c r="P5979" s="1">
        <v>3</v>
      </c>
      <c r="AA5979" s="1">
        <f>IF(P5979=1,$O$3,IF(P5979=2,$O$4,$O$5))</f>
        <v>0</v>
      </c>
    </row>
    <row r="5980">
      <c r="A5980" s="1" t="s">
        <v>75</v>
      </c>
      <c r="E5980" s="27" t="s">
        <v>3628</v>
      </c>
    </row>
    <row r="5981" ht="38.25">
      <c r="A5981" s="1" t="s">
        <v>76</v>
      </c>
      <c r="E5981" s="33" t="s">
        <v>3629</v>
      </c>
    </row>
    <row r="5982">
      <c r="A5982" s="1" t="s">
        <v>78</v>
      </c>
      <c r="E5982" s="27" t="s">
        <v>71</v>
      </c>
    </row>
    <row r="5983">
      <c r="A5983" s="1" t="s">
        <v>69</v>
      </c>
      <c r="B5983" s="1">
        <v>99</v>
      </c>
      <c r="C5983" s="26" t="s">
        <v>3630</v>
      </c>
      <c r="D5983" t="s">
        <v>71</v>
      </c>
      <c r="E5983" s="27" t="s">
        <v>3631</v>
      </c>
      <c r="F5983" s="28" t="s">
        <v>85</v>
      </c>
      <c r="G5983" s="29">
        <v>6</v>
      </c>
      <c r="H5983" s="28">
        <v>0</v>
      </c>
      <c r="I5983" s="30">
        <f>ROUND(G5983*H5983,P4)</f>
        <v>0</v>
      </c>
      <c r="L5983" s="31">
        <v>0</v>
      </c>
      <c r="M5983" s="24">
        <f>ROUND(G5983*L5983,P4)</f>
        <v>0</v>
      </c>
      <c r="N5983" s="25" t="s">
        <v>1859</v>
      </c>
      <c r="O5983" s="32">
        <f>M5983*AA5983</f>
        <v>0</v>
      </c>
      <c r="P5983" s="1">
        <v>3</v>
      </c>
      <c r="AA5983" s="1">
        <f>IF(P5983=1,$O$3,IF(P5983=2,$O$4,$O$5))</f>
        <v>0</v>
      </c>
    </row>
    <row r="5984">
      <c r="A5984" s="1" t="s">
        <v>75</v>
      </c>
      <c r="E5984" s="27" t="s">
        <v>3631</v>
      </c>
    </row>
    <row r="5985" ht="38.25">
      <c r="A5985" s="1" t="s">
        <v>76</v>
      </c>
      <c r="E5985" s="33" t="s">
        <v>3632</v>
      </c>
    </row>
    <row r="5986">
      <c r="A5986" s="1" t="s">
        <v>78</v>
      </c>
      <c r="E5986" s="27" t="s">
        <v>71</v>
      </c>
    </row>
    <row r="5987">
      <c r="A5987" s="1" t="s">
        <v>69</v>
      </c>
      <c r="B5987" s="1">
        <v>100</v>
      </c>
      <c r="C5987" s="26" t="s">
        <v>3633</v>
      </c>
      <c r="D5987" t="s">
        <v>71</v>
      </c>
      <c r="E5987" s="27" t="s">
        <v>3634</v>
      </c>
      <c r="F5987" s="28" t="s">
        <v>85</v>
      </c>
      <c r="G5987" s="29">
        <v>7</v>
      </c>
      <c r="H5987" s="28">
        <v>0</v>
      </c>
      <c r="I5987" s="30">
        <f>ROUND(G5987*H5987,P4)</f>
        <v>0</v>
      </c>
      <c r="L5987" s="31">
        <v>0</v>
      </c>
      <c r="M5987" s="24">
        <f>ROUND(G5987*L5987,P4)</f>
        <v>0</v>
      </c>
      <c r="N5987" s="25" t="s">
        <v>1859</v>
      </c>
      <c r="O5987" s="32">
        <f>M5987*AA5987</f>
        <v>0</v>
      </c>
      <c r="P5987" s="1">
        <v>3</v>
      </c>
      <c r="AA5987" s="1">
        <f>IF(P5987=1,$O$3,IF(P5987=2,$O$4,$O$5))</f>
        <v>0</v>
      </c>
    </row>
    <row r="5988">
      <c r="A5988" s="1" t="s">
        <v>75</v>
      </c>
      <c r="E5988" s="27" t="s">
        <v>3634</v>
      </c>
    </row>
    <row r="5989" ht="38.25">
      <c r="A5989" s="1" t="s">
        <v>76</v>
      </c>
      <c r="E5989" s="33" t="s">
        <v>3635</v>
      </c>
    </row>
    <row r="5990">
      <c r="A5990" s="1" t="s">
        <v>78</v>
      </c>
      <c r="E5990" s="27" t="s">
        <v>71</v>
      </c>
    </row>
    <row r="5991">
      <c r="A5991" s="1" t="s">
        <v>69</v>
      </c>
      <c r="B5991" s="1">
        <v>101</v>
      </c>
      <c r="C5991" s="26" t="s">
        <v>3636</v>
      </c>
      <c r="D5991" t="s">
        <v>71</v>
      </c>
      <c r="E5991" s="27" t="s">
        <v>3637</v>
      </c>
      <c r="F5991" s="28" t="s">
        <v>85</v>
      </c>
      <c r="G5991" s="29">
        <v>133</v>
      </c>
      <c r="H5991" s="28">
        <v>0</v>
      </c>
      <c r="I5991" s="30">
        <f>ROUND(G5991*H5991,P4)</f>
        <v>0</v>
      </c>
      <c r="L5991" s="31">
        <v>0</v>
      </c>
      <c r="M5991" s="24">
        <f>ROUND(G5991*L5991,P4)</f>
        <v>0</v>
      </c>
      <c r="N5991" s="25" t="s">
        <v>1859</v>
      </c>
      <c r="O5991" s="32">
        <f>M5991*AA5991</f>
        <v>0</v>
      </c>
      <c r="P5991" s="1">
        <v>3</v>
      </c>
      <c r="AA5991" s="1">
        <f>IF(P5991=1,$O$3,IF(P5991=2,$O$4,$O$5))</f>
        <v>0</v>
      </c>
    </row>
    <row r="5992">
      <c r="A5992" s="1" t="s">
        <v>75</v>
      </c>
      <c r="E5992" s="27" t="s">
        <v>3637</v>
      </c>
    </row>
    <row r="5993" ht="38.25">
      <c r="A5993" s="1" t="s">
        <v>76</v>
      </c>
      <c r="E5993" s="33" t="s">
        <v>3638</v>
      </c>
    </row>
    <row r="5994">
      <c r="A5994" s="1" t="s">
        <v>78</v>
      </c>
      <c r="E5994" s="27" t="s">
        <v>71</v>
      </c>
    </row>
    <row r="5995">
      <c r="A5995" s="1" t="s">
        <v>69</v>
      </c>
      <c r="B5995" s="1">
        <v>102</v>
      </c>
      <c r="C5995" s="26" t="s">
        <v>3639</v>
      </c>
      <c r="D5995" t="s">
        <v>71</v>
      </c>
      <c r="E5995" s="27" t="s">
        <v>3640</v>
      </c>
      <c r="F5995" s="28" t="s">
        <v>96</v>
      </c>
      <c r="G5995" s="29">
        <v>1</v>
      </c>
      <c r="H5995" s="28">
        <v>0</v>
      </c>
      <c r="I5995" s="30">
        <f>ROUND(G5995*H5995,P4)</f>
        <v>0</v>
      </c>
      <c r="L5995" s="31">
        <v>0</v>
      </c>
      <c r="M5995" s="24">
        <f>ROUND(G5995*L5995,P4)</f>
        <v>0</v>
      </c>
      <c r="N5995" s="25" t="s">
        <v>1859</v>
      </c>
      <c r="O5995" s="32">
        <f>M5995*AA5995</f>
        <v>0</v>
      </c>
      <c r="P5995" s="1">
        <v>3</v>
      </c>
      <c r="AA5995" s="1">
        <f>IF(P5995=1,$O$3,IF(P5995=2,$O$4,$O$5))</f>
        <v>0</v>
      </c>
    </row>
    <row r="5996">
      <c r="A5996" s="1" t="s">
        <v>75</v>
      </c>
      <c r="E5996" s="27" t="s">
        <v>3640</v>
      </c>
    </row>
    <row r="5997" ht="38.25">
      <c r="A5997" s="1" t="s">
        <v>76</v>
      </c>
      <c r="E5997" s="33" t="s">
        <v>3641</v>
      </c>
    </row>
    <row r="5998">
      <c r="A5998" s="1" t="s">
        <v>78</v>
      </c>
      <c r="E5998" s="27" t="s">
        <v>71</v>
      </c>
    </row>
    <row r="5999">
      <c r="A5999" s="1" t="s">
        <v>69</v>
      </c>
      <c r="B5999" s="1">
        <v>103</v>
      </c>
      <c r="C5999" s="26" t="s">
        <v>3642</v>
      </c>
      <c r="D5999" t="s">
        <v>71</v>
      </c>
      <c r="E5999" s="27" t="s">
        <v>3643</v>
      </c>
      <c r="F5999" s="28" t="s">
        <v>96</v>
      </c>
      <c r="G5999" s="29">
        <v>1</v>
      </c>
      <c r="H5999" s="28">
        <v>0</v>
      </c>
      <c r="I5999" s="30">
        <f>ROUND(G5999*H5999,P4)</f>
        <v>0</v>
      </c>
      <c r="L5999" s="31">
        <v>0</v>
      </c>
      <c r="M5999" s="24">
        <f>ROUND(G5999*L5999,P4)</f>
        <v>0</v>
      </c>
      <c r="N5999" s="25" t="s">
        <v>1859</v>
      </c>
      <c r="O5999" s="32">
        <f>M5999*AA5999</f>
        <v>0</v>
      </c>
      <c r="P5999" s="1">
        <v>3</v>
      </c>
      <c r="AA5999" s="1">
        <f>IF(P5999=1,$O$3,IF(P5999=2,$O$4,$O$5))</f>
        <v>0</v>
      </c>
    </row>
    <row r="6000">
      <c r="A6000" s="1" t="s">
        <v>75</v>
      </c>
      <c r="E6000" s="27" t="s">
        <v>3643</v>
      </c>
    </row>
    <row r="6001" ht="38.25">
      <c r="A6001" s="1" t="s">
        <v>76</v>
      </c>
      <c r="E6001" s="33" t="s">
        <v>3641</v>
      </c>
    </row>
    <row r="6002">
      <c r="A6002" s="1" t="s">
        <v>78</v>
      </c>
      <c r="E6002" s="27" t="s">
        <v>71</v>
      </c>
    </row>
    <row r="6003">
      <c r="A6003" s="1" t="s">
        <v>69</v>
      </c>
      <c r="B6003" s="1">
        <v>104</v>
      </c>
      <c r="C6003" s="26" t="s">
        <v>3644</v>
      </c>
      <c r="D6003" t="s">
        <v>71</v>
      </c>
      <c r="E6003" s="27" t="s">
        <v>3645</v>
      </c>
      <c r="F6003" s="28" t="s">
        <v>96</v>
      </c>
      <c r="G6003" s="29">
        <v>1</v>
      </c>
      <c r="H6003" s="28">
        <v>0</v>
      </c>
      <c r="I6003" s="30">
        <f>ROUND(G6003*H6003,P4)</f>
        <v>0</v>
      </c>
      <c r="L6003" s="31">
        <v>0</v>
      </c>
      <c r="M6003" s="24">
        <f>ROUND(G6003*L6003,P4)</f>
        <v>0</v>
      </c>
      <c r="N6003" s="25" t="s">
        <v>1859</v>
      </c>
      <c r="O6003" s="32">
        <f>M6003*AA6003</f>
        <v>0</v>
      </c>
      <c r="P6003" s="1">
        <v>3</v>
      </c>
      <c r="AA6003" s="1">
        <f>IF(P6003=1,$O$3,IF(P6003=2,$O$4,$O$5))</f>
        <v>0</v>
      </c>
    </row>
    <row r="6004">
      <c r="A6004" s="1" t="s">
        <v>75</v>
      </c>
      <c r="E6004" s="27" t="s">
        <v>3645</v>
      </c>
    </row>
    <row r="6005" ht="38.25">
      <c r="A6005" s="1" t="s">
        <v>76</v>
      </c>
      <c r="E6005" s="33" t="s">
        <v>3641</v>
      </c>
    </row>
    <row r="6006">
      <c r="A6006" s="1" t="s">
        <v>78</v>
      </c>
      <c r="E6006" s="27" t="s">
        <v>71</v>
      </c>
    </row>
    <row r="6007">
      <c r="A6007" s="1" t="s">
        <v>69</v>
      </c>
      <c r="B6007" s="1">
        <v>105</v>
      </c>
      <c r="C6007" s="26" t="s">
        <v>3646</v>
      </c>
      <c r="D6007" t="s">
        <v>71</v>
      </c>
      <c r="E6007" s="27" t="s">
        <v>3647</v>
      </c>
      <c r="F6007" s="28" t="s">
        <v>96</v>
      </c>
      <c r="G6007" s="29">
        <v>1</v>
      </c>
      <c r="H6007" s="28">
        <v>0</v>
      </c>
      <c r="I6007" s="30">
        <f>ROUND(G6007*H6007,P4)</f>
        <v>0</v>
      </c>
      <c r="L6007" s="31">
        <v>0</v>
      </c>
      <c r="M6007" s="24">
        <f>ROUND(G6007*L6007,P4)</f>
        <v>0</v>
      </c>
      <c r="N6007" s="25" t="s">
        <v>1859</v>
      </c>
      <c r="O6007" s="32">
        <f>M6007*AA6007</f>
        <v>0</v>
      </c>
      <c r="P6007" s="1">
        <v>3</v>
      </c>
      <c r="AA6007" s="1">
        <f>IF(P6007=1,$O$3,IF(P6007=2,$O$4,$O$5))</f>
        <v>0</v>
      </c>
    </row>
    <row r="6008">
      <c r="A6008" s="1" t="s">
        <v>75</v>
      </c>
      <c r="E6008" s="27" t="s">
        <v>3647</v>
      </c>
    </row>
    <row r="6009" ht="38.25">
      <c r="A6009" s="1" t="s">
        <v>76</v>
      </c>
      <c r="E6009" s="33" t="s">
        <v>3641</v>
      </c>
    </row>
    <row r="6010">
      <c r="A6010" s="1" t="s">
        <v>78</v>
      </c>
      <c r="E6010" s="27" t="s">
        <v>71</v>
      </c>
    </row>
    <row r="6011">
      <c r="A6011" s="1" t="s">
        <v>69</v>
      </c>
      <c r="B6011" s="1">
        <v>106</v>
      </c>
      <c r="C6011" s="26" t="s">
        <v>3648</v>
      </c>
      <c r="D6011" t="s">
        <v>71</v>
      </c>
      <c r="E6011" s="27" t="s">
        <v>3649</v>
      </c>
      <c r="F6011" s="28" t="s">
        <v>96</v>
      </c>
      <c r="G6011" s="29">
        <v>1</v>
      </c>
      <c r="H6011" s="28">
        <v>0</v>
      </c>
      <c r="I6011" s="30">
        <f>ROUND(G6011*H6011,P4)</f>
        <v>0</v>
      </c>
      <c r="L6011" s="31">
        <v>0</v>
      </c>
      <c r="M6011" s="24">
        <f>ROUND(G6011*L6011,P4)</f>
        <v>0</v>
      </c>
      <c r="N6011" s="25" t="s">
        <v>1859</v>
      </c>
      <c r="O6011" s="32">
        <f>M6011*AA6011</f>
        <v>0</v>
      </c>
      <c r="P6011" s="1">
        <v>3</v>
      </c>
      <c r="AA6011" s="1">
        <f>IF(P6011=1,$O$3,IF(P6011=2,$O$4,$O$5))</f>
        <v>0</v>
      </c>
    </row>
    <row r="6012">
      <c r="A6012" s="1" t="s">
        <v>75</v>
      </c>
      <c r="E6012" s="27" t="s">
        <v>3649</v>
      </c>
    </row>
    <row r="6013" ht="38.25">
      <c r="A6013" s="1" t="s">
        <v>76</v>
      </c>
      <c r="E6013" s="33" t="s">
        <v>3641</v>
      </c>
    </row>
    <row r="6014">
      <c r="A6014" s="1" t="s">
        <v>78</v>
      </c>
      <c r="E6014" s="27" t="s">
        <v>71</v>
      </c>
    </row>
    <row r="6015">
      <c r="A6015" s="1" t="s">
        <v>69</v>
      </c>
      <c r="B6015" s="1">
        <v>107</v>
      </c>
      <c r="C6015" s="26" t="s">
        <v>3650</v>
      </c>
      <c r="D6015" t="s">
        <v>71</v>
      </c>
      <c r="E6015" s="27" t="s">
        <v>3651</v>
      </c>
      <c r="F6015" s="28" t="s">
        <v>706</v>
      </c>
      <c r="G6015" s="29">
        <v>1</v>
      </c>
      <c r="H6015" s="28">
        <v>0</v>
      </c>
      <c r="I6015" s="30">
        <f>ROUND(G6015*H6015,P4)</f>
        <v>0</v>
      </c>
      <c r="L6015" s="31">
        <v>0</v>
      </c>
      <c r="M6015" s="24">
        <f>ROUND(G6015*L6015,P4)</f>
        <v>0</v>
      </c>
      <c r="N6015" s="25" t="s">
        <v>1859</v>
      </c>
      <c r="O6015" s="32">
        <f>M6015*AA6015</f>
        <v>0</v>
      </c>
      <c r="P6015" s="1">
        <v>3</v>
      </c>
      <c r="AA6015" s="1">
        <f>IF(P6015=1,$O$3,IF(P6015=2,$O$4,$O$5))</f>
        <v>0</v>
      </c>
    </row>
    <row r="6016">
      <c r="A6016" s="1" t="s">
        <v>75</v>
      </c>
      <c r="E6016" s="27" t="s">
        <v>3651</v>
      </c>
    </row>
    <row r="6017" ht="25.5">
      <c r="A6017" s="1" t="s">
        <v>76</v>
      </c>
      <c r="E6017" s="33" t="s">
        <v>3143</v>
      </c>
    </row>
    <row r="6018">
      <c r="A6018" s="1" t="s">
        <v>78</v>
      </c>
      <c r="E6018" s="27" t="s">
        <v>71</v>
      </c>
    </row>
    <row r="6019">
      <c r="A6019" s="1" t="s">
        <v>69</v>
      </c>
      <c r="B6019" s="1">
        <v>108</v>
      </c>
      <c r="C6019" s="26" t="s">
        <v>3652</v>
      </c>
      <c r="D6019" t="s">
        <v>71</v>
      </c>
      <c r="E6019" s="27" t="s">
        <v>3653</v>
      </c>
      <c r="F6019" s="28" t="s">
        <v>706</v>
      </c>
      <c r="G6019" s="29">
        <v>1</v>
      </c>
      <c r="H6019" s="28">
        <v>0</v>
      </c>
      <c r="I6019" s="30">
        <f>ROUND(G6019*H6019,P4)</f>
        <v>0</v>
      </c>
      <c r="L6019" s="31">
        <v>0</v>
      </c>
      <c r="M6019" s="24">
        <f>ROUND(G6019*L6019,P4)</f>
        <v>0</v>
      </c>
      <c r="N6019" s="25" t="s">
        <v>1859</v>
      </c>
      <c r="O6019" s="32">
        <f>M6019*AA6019</f>
        <v>0</v>
      </c>
      <c r="P6019" s="1">
        <v>3</v>
      </c>
      <c r="AA6019" s="1">
        <f>IF(P6019=1,$O$3,IF(P6019=2,$O$4,$O$5))</f>
        <v>0</v>
      </c>
    </row>
    <row r="6020">
      <c r="A6020" s="1" t="s">
        <v>75</v>
      </c>
      <c r="E6020" s="27" t="s">
        <v>3653</v>
      </c>
    </row>
    <row r="6021" ht="25.5">
      <c r="A6021" s="1" t="s">
        <v>76</v>
      </c>
      <c r="E6021" s="33" t="s">
        <v>3143</v>
      </c>
    </row>
    <row r="6022">
      <c r="A6022" s="1" t="s">
        <v>78</v>
      </c>
      <c r="E6022" s="27" t="s">
        <v>71</v>
      </c>
    </row>
    <row r="6023">
      <c r="A6023" s="1" t="s">
        <v>69</v>
      </c>
      <c r="B6023" s="1">
        <v>109</v>
      </c>
      <c r="C6023" s="26" t="s">
        <v>3654</v>
      </c>
      <c r="D6023" t="s">
        <v>71</v>
      </c>
      <c r="E6023" s="27" t="s">
        <v>3655</v>
      </c>
      <c r="F6023" s="28" t="s">
        <v>706</v>
      </c>
      <c r="G6023" s="29">
        <v>1</v>
      </c>
      <c r="H6023" s="28">
        <v>0</v>
      </c>
      <c r="I6023" s="30">
        <f>ROUND(G6023*H6023,P4)</f>
        <v>0</v>
      </c>
      <c r="L6023" s="31">
        <v>0</v>
      </c>
      <c r="M6023" s="24">
        <f>ROUND(G6023*L6023,P4)</f>
        <v>0</v>
      </c>
      <c r="N6023" s="25" t="s">
        <v>1859</v>
      </c>
      <c r="O6023" s="32">
        <f>M6023*AA6023</f>
        <v>0</v>
      </c>
      <c r="P6023" s="1">
        <v>3</v>
      </c>
      <c r="AA6023" s="1">
        <f>IF(P6023=1,$O$3,IF(P6023=2,$O$4,$O$5))</f>
        <v>0</v>
      </c>
    </row>
    <row r="6024">
      <c r="A6024" s="1" t="s">
        <v>75</v>
      </c>
      <c r="E6024" s="27" t="s">
        <v>3655</v>
      </c>
    </row>
    <row r="6025" ht="25.5">
      <c r="A6025" s="1" t="s">
        <v>76</v>
      </c>
      <c r="E6025" s="33" t="s">
        <v>3143</v>
      </c>
    </row>
    <row r="6026">
      <c r="A6026" s="1" t="s">
        <v>78</v>
      </c>
      <c r="E6026" s="27" t="s">
        <v>71</v>
      </c>
    </row>
    <row r="6027">
      <c r="A6027" s="1" t="s">
        <v>69</v>
      </c>
      <c r="B6027" s="1">
        <v>110</v>
      </c>
      <c r="C6027" s="26" t="s">
        <v>3656</v>
      </c>
      <c r="D6027" t="s">
        <v>71</v>
      </c>
      <c r="E6027" s="27" t="s">
        <v>3657</v>
      </c>
      <c r="F6027" s="28" t="s">
        <v>674</v>
      </c>
      <c r="G6027" s="29">
        <v>5</v>
      </c>
      <c r="H6027" s="28">
        <v>0</v>
      </c>
      <c r="I6027" s="30">
        <f>ROUND(G6027*H6027,P4)</f>
        <v>0</v>
      </c>
      <c r="L6027" s="31">
        <v>0</v>
      </c>
      <c r="M6027" s="24">
        <f>ROUND(G6027*L6027,P4)</f>
        <v>0</v>
      </c>
      <c r="N6027" s="25" t="s">
        <v>1859</v>
      </c>
      <c r="O6027" s="32">
        <f>M6027*AA6027</f>
        <v>0</v>
      </c>
      <c r="P6027" s="1">
        <v>3</v>
      </c>
      <c r="AA6027" s="1">
        <f>IF(P6027=1,$O$3,IF(P6027=2,$O$4,$O$5))</f>
        <v>0</v>
      </c>
    </row>
    <row r="6028">
      <c r="A6028" s="1" t="s">
        <v>75</v>
      </c>
      <c r="E6028" s="27" t="s">
        <v>3657</v>
      </c>
    </row>
    <row r="6029" ht="25.5">
      <c r="A6029" s="1" t="s">
        <v>76</v>
      </c>
      <c r="E6029" s="33" t="s">
        <v>3402</v>
      </c>
    </row>
    <row r="6030">
      <c r="A6030" s="1" t="s">
        <v>78</v>
      </c>
      <c r="E6030" s="27" t="s">
        <v>71</v>
      </c>
    </row>
    <row r="6031">
      <c r="A6031" s="1" t="s">
        <v>69</v>
      </c>
      <c r="B6031" s="1">
        <v>111</v>
      </c>
      <c r="C6031" s="26" t="s">
        <v>3658</v>
      </c>
      <c r="D6031" t="s">
        <v>71</v>
      </c>
      <c r="E6031" s="27" t="s">
        <v>3659</v>
      </c>
      <c r="F6031" s="28" t="s">
        <v>73</v>
      </c>
      <c r="G6031" s="29">
        <v>17.800000000000001</v>
      </c>
      <c r="H6031" s="28">
        <v>0</v>
      </c>
      <c r="I6031" s="30">
        <f>ROUND(G6031*H6031,P4)</f>
        <v>0</v>
      </c>
      <c r="L6031" s="31">
        <v>0</v>
      </c>
      <c r="M6031" s="24">
        <f>ROUND(G6031*L6031,P4)</f>
        <v>0</v>
      </c>
      <c r="N6031" s="25" t="s">
        <v>1859</v>
      </c>
      <c r="O6031" s="32">
        <f>M6031*AA6031</f>
        <v>0</v>
      </c>
      <c r="P6031" s="1">
        <v>3</v>
      </c>
      <c r="AA6031" s="1">
        <f>IF(P6031=1,$O$3,IF(P6031=2,$O$4,$O$5))</f>
        <v>0</v>
      </c>
    </row>
    <row r="6032">
      <c r="A6032" s="1" t="s">
        <v>75</v>
      </c>
      <c r="E6032" s="27" t="s">
        <v>3659</v>
      </c>
    </row>
    <row r="6033" ht="25.5">
      <c r="A6033" s="1" t="s">
        <v>76</v>
      </c>
      <c r="E6033" s="33" t="s">
        <v>3660</v>
      </c>
    </row>
    <row r="6034">
      <c r="A6034" s="1" t="s">
        <v>78</v>
      </c>
      <c r="E6034" s="27" t="s">
        <v>71</v>
      </c>
    </row>
    <row r="6035">
      <c r="A6035" s="1" t="s">
        <v>69</v>
      </c>
      <c r="B6035" s="1">
        <v>112</v>
      </c>
      <c r="C6035" s="26" t="s">
        <v>3661</v>
      </c>
      <c r="D6035" t="s">
        <v>71</v>
      </c>
      <c r="E6035" s="27" t="s">
        <v>3662</v>
      </c>
      <c r="F6035" s="28" t="s">
        <v>73</v>
      </c>
      <c r="G6035" s="29">
        <v>122</v>
      </c>
      <c r="H6035" s="28">
        <v>0</v>
      </c>
      <c r="I6035" s="30">
        <f>ROUND(G6035*H6035,P4)</f>
        <v>0</v>
      </c>
      <c r="L6035" s="31">
        <v>0</v>
      </c>
      <c r="M6035" s="24">
        <f>ROUND(G6035*L6035,P4)</f>
        <v>0</v>
      </c>
      <c r="N6035" s="25" t="s">
        <v>1859</v>
      </c>
      <c r="O6035" s="32">
        <f>M6035*AA6035</f>
        <v>0</v>
      </c>
      <c r="P6035" s="1">
        <v>3</v>
      </c>
      <c r="AA6035" s="1">
        <f>IF(P6035=1,$O$3,IF(P6035=2,$O$4,$O$5))</f>
        <v>0</v>
      </c>
    </row>
    <row r="6036">
      <c r="A6036" s="1" t="s">
        <v>75</v>
      </c>
      <c r="E6036" s="27" t="s">
        <v>3662</v>
      </c>
    </row>
    <row r="6037" ht="25.5">
      <c r="A6037" s="1" t="s">
        <v>76</v>
      </c>
      <c r="E6037" s="33" t="s">
        <v>3663</v>
      </c>
    </row>
    <row r="6038">
      <c r="A6038" s="1" t="s">
        <v>78</v>
      </c>
      <c r="E6038" s="27" t="s">
        <v>71</v>
      </c>
    </row>
    <row r="6039">
      <c r="A6039" s="1" t="s">
        <v>69</v>
      </c>
      <c r="B6039" s="1">
        <v>113</v>
      </c>
      <c r="C6039" s="26" t="s">
        <v>3664</v>
      </c>
      <c r="D6039" t="s">
        <v>71</v>
      </c>
      <c r="E6039" s="27" t="s">
        <v>3665</v>
      </c>
      <c r="F6039" s="28" t="s">
        <v>73</v>
      </c>
      <c r="G6039" s="29">
        <v>119</v>
      </c>
      <c r="H6039" s="28">
        <v>0</v>
      </c>
      <c r="I6039" s="30">
        <f>ROUND(G6039*H6039,P4)</f>
        <v>0</v>
      </c>
      <c r="L6039" s="31">
        <v>0</v>
      </c>
      <c r="M6039" s="24">
        <f>ROUND(G6039*L6039,P4)</f>
        <v>0</v>
      </c>
      <c r="N6039" s="25" t="s">
        <v>1859</v>
      </c>
      <c r="O6039" s="32">
        <f>M6039*AA6039</f>
        <v>0</v>
      </c>
      <c r="P6039" s="1">
        <v>3</v>
      </c>
      <c r="AA6039" s="1">
        <f>IF(P6039=1,$O$3,IF(P6039=2,$O$4,$O$5))</f>
        <v>0</v>
      </c>
    </row>
    <row r="6040">
      <c r="A6040" s="1" t="s">
        <v>75</v>
      </c>
      <c r="E6040" s="27" t="s">
        <v>3665</v>
      </c>
    </row>
    <row r="6041" ht="25.5">
      <c r="A6041" s="1" t="s">
        <v>76</v>
      </c>
      <c r="E6041" s="33" t="s">
        <v>3666</v>
      </c>
    </row>
    <row r="6042">
      <c r="A6042" s="1" t="s">
        <v>78</v>
      </c>
      <c r="E6042" s="27" t="s">
        <v>71</v>
      </c>
    </row>
    <row r="6043">
      <c r="A6043" s="1" t="s">
        <v>69</v>
      </c>
      <c r="B6043" s="1">
        <v>114</v>
      </c>
      <c r="C6043" s="26" t="s">
        <v>3667</v>
      </c>
      <c r="D6043" t="s">
        <v>71</v>
      </c>
      <c r="E6043" s="27" t="s">
        <v>3668</v>
      </c>
      <c r="F6043" s="28" t="s">
        <v>73</v>
      </c>
      <c r="G6043" s="29">
        <v>41</v>
      </c>
      <c r="H6043" s="28">
        <v>0</v>
      </c>
      <c r="I6043" s="30">
        <f>ROUND(G6043*H6043,P4)</f>
        <v>0</v>
      </c>
      <c r="L6043" s="31">
        <v>0</v>
      </c>
      <c r="M6043" s="24">
        <f>ROUND(G6043*L6043,P4)</f>
        <v>0</v>
      </c>
      <c r="N6043" s="25" t="s">
        <v>1859</v>
      </c>
      <c r="O6043" s="32">
        <f>M6043*AA6043</f>
        <v>0</v>
      </c>
      <c r="P6043" s="1">
        <v>3</v>
      </c>
      <c r="AA6043" s="1">
        <f>IF(P6043=1,$O$3,IF(P6043=2,$O$4,$O$5))</f>
        <v>0</v>
      </c>
    </row>
    <row r="6044">
      <c r="A6044" s="1" t="s">
        <v>75</v>
      </c>
      <c r="E6044" s="27" t="s">
        <v>3668</v>
      </c>
    </row>
    <row r="6045" ht="25.5">
      <c r="A6045" s="1" t="s">
        <v>76</v>
      </c>
      <c r="E6045" s="33" t="s">
        <v>3669</v>
      </c>
    </row>
    <row r="6046">
      <c r="A6046" s="1" t="s">
        <v>78</v>
      </c>
      <c r="E6046" s="27" t="s">
        <v>71</v>
      </c>
    </row>
    <row r="6047">
      <c r="A6047" s="1" t="s">
        <v>69</v>
      </c>
      <c r="B6047" s="1">
        <v>115</v>
      </c>
      <c r="C6047" s="26" t="s">
        <v>3670</v>
      </c>
      <c r="D6047" t="s">
        <v>71</v>
      </c>
      <c r="E6047" s="27" t="s">
        <v>3671</v>
      </c>
      <c r="F6047" s="28" t="s">
        <v>73</v>
      </c>
      <c r="G6047" s="29">
        <v>95</v>
      </c>
      <c r="H6047" s="28">
        <v>0</v>
      </c>
      <c r="I6047" s="30">
        <f>ROUND(G6047*H6047,P4)</f>
        <v>0</v>
      </c>
      <c r="L6047" s="31">
        <v>0</v>
      </c>
      <c r="M6047" s="24">
        <f>ROUND(G6047*L6047,P4)</f>
        <v>0</v>
      </c>
      <c r="N6047" s="25" t="s">
        <v>1859</v>
      </c>
      <c r="O6047" s="32">
        <f>M6047*AA6047</f>
        <v>0</v>
      </c>
      <c r="P6047" s="1">
        <v>3</v>
      </c>
      <c r="AA6047" s="1">
        <f>IF(P6047=1,$O$3,IF(P6047=2,$O$4,$O$5))</f>
        <v>0</v>
      </c>
    </row>
    <row r="6048">
      <c r="A6048" s="1" t="s">
        <v>75</v>
      </c>
      <c r="E6048" s="27" t="s">
        <v>3671</v>
      </c>
    </row>
    <row r="6049" ht="25.5">
      <c r="A6049" s="1" t="s">
        <v>76</v>
      </c>
      <c r="E6049" s="33" t="s">
        <v>3672</v>
      </c>
    </row>
    <row r="6050">
      <c r="A6050" s="1" t="s">
        <v>78</v>
      </c>
      <c r="E6050" s="27" t="s">
        <v>71</v>
      </c>
    </row>
    <row r="6051">
      <c r="A6051" s="1" t="s">
        <v>69</v>
      </c>
      <c r="B6051" s="1">
        <v>116</v>
      </c>
      <c r="C6051" s="26" t="s">
        <v>3673</v>
      </c>
      <c r="D6051" t="s">
        <v>71</v>
      </c>
      <c r="E6051" s="27" t="s">
        <v>3674</v>
      </c>
      <c r="F6051" s="28" t="s">
        <v>73</v>
      </c>
      <c r="G6051" s="29">
        <v>13.9</v>
      </c>
      <c r="H6051" s="28">
        <v>0</v>
      </c>
      <c r="I6051" s="30">
        <f>ROUND(G6051*H6051,P4)</f>
        <v>0</v>
      </c>
      <c r="L6051" s="31">
        <v>0</v>
      </c>
      <c r="M6051" s="24">
        <f>ROUND(G6051*L6051,P4)</f>
        <v>0</v>
      </c>
      <c r="N6051" s="25" t="s">
        <v>1859</v>
      </c>
      <c r="O6051" s="32">
        <f>M6051*AA6051</f>
        <v>0</v>
      </c>
      <c r="P6051" s="1">
        <v>3</v>
      </c>
      <c r="AA6051" s="1">
        <f>IF(P6051=1,$O$3,IF(P6051=2,$O$4,$O$5))</f>
        <v>0</v>
      </c>
    </row>
    <row r="6052">
      <c r="A6052" s="1" t="s">
        <v>75</v>
      </c>
      <c r="E6052" s="27" t="s">
        <v>3674</v>
      </c>
    </row>
    <row r="6053" ht="25.5">
      <c r="A6053" s="1" t="s">
        <v>76</v>
      </c>
      <c r="E6053" s="33" t="s">
        <v>3675</v>
      </c>
    </row>
    <row r="6054">
      <c r="A6054" s="1" t="s">
        <v>78</v>
      </c>
      <c r="E6054" s="27" t="s">
        <v>71</v>
      </c>
    </row>
    <row r="6055">
      <c r="A6055" s="1" t="s">
        <v>69</v>
      </c>
      <c r="B6055" s="1">
        <v>117</v>
      </c>
      <c r="C6055" s="26" t="s">
        <v>3676</v>
      </c>
      <c r="D6055" t="s">
        <v>71</v>
      </c>
      <c r="E6055" s="27" t="s">
        <v>3677</v>
      </c>
      <c r="F6055" s="28" t="s">
        <v>73</v>
      </c>
      <c r="G6055" s="29">
        <v>40</v>
      </c>
      <c r="H6055" s="28">
        <v>0</v>
      </c>
      <c r="I6055" s="30">
        <f>ROUND(G6055*H6055,P4)</f>
        <v>0</v>
      </c>
      <c r="L6055" s="31">
        <v>0</v>
      </c>
      <c r="M6055" s="24">
        <f>ROUND(G6055*L6055,P4)</f>
        <v>0</v>
      </c>
      <c r="N6055" s="25" t="s">
        <v>1859</v>
      </c>
      <c r="O6055" s="32">
        <f>M6055*AA6055</f>
        <v>0</v>
      </c>
      <c r="P6055" s="1">
        <v>3</v>
      </c>
      <c r="AA6055" s="1">
        <f>IF(P6055=1,$O$3,IF(P6055=2,$O$4,$O$5))</f>
        <v>0</v>
      </c>
    </row>
    <row r="6056">
      <c r="A6056" s="1" t="s">
        <v>75</v>
      </c>
      <c r="E6056" s="27" t="s">
        <v>3677</v>
      </c>
    </row>
    <row r="6057" ht="25.5">
      <c r="A6057" s="1" t="s">
        <v>76</v>
      </c>
      <c r="E6057" s="33" t="s">
        <v>3678</v>
      </c>
    </row>
    <row r="6058">
      <c r="A6058" s="1" t="s">
        <v>78</v>
      </c>
      <c r="E6058" s="27" t="s">
        <v>71</v>
      </c>
    </row>
    <row r="6059">
      <c r="A6059" s="1" t="s">
        <v>69</v>
      </c>
      <c r="B6059" s="1">
        <v>118</v>
      </c>
      <c r="C6059" s="26" t="s">
        <v>3679</v>
      </c>
      <c r="D6059" t="s">
        <v>71</v>
      </c>
      <c r="E6059" s="27" t="s">
        <v>3680</v>
      </c>
      <c r="F6059" s="28" t="s">
        <v>73</v>
      </c>
      <c r="G6059" s="29">
        <v>13</v>
      </c>
      <c r="H6059" s="28">
        <v>0</v>
      </c>
      <c r="I6059" s="30">
        <f>ROUND(G6059*H6059,P4)</f>
        <v>0</v>
      </c>
      <c r="L6059" s="31">
        <v>0</v>
      </c>
      <c r="M6059" s="24">
        <f>ROUND(G6059*L6059,P4)</f>
        <v>0</v>
      </c>
      <c r="N6059" s="25" t="s">
        <v>1859</v>
      </c>
      <c r="O6059" s="32">
        <f>M6059*AA6059</f>
        <v>0</v>
      </c>
      <c r="P6059" s="1">
        <v>3</v>
      </c>
      <c r="AA6059" s="1">
        <f>IF(P6059=1,$O$3,IF(P6059=2,$O$4,$O$5))</f>
        <v>0</v>
      </c>
    </row>
    <row r="6060">
      <c r="A6060" s="1" t="s">
        <v>75</v>
      </c>
      <c r="E6060" s="27" t="s">
        <v>3680</v>
      </c>
    </row>
    <row r="6061" ht="25.5">
      <c r="A6061" s="1" t="s">
        <v>76</v>
      </c>
      <c r="E6061" s="33" t="s">
        <v>3574</v>
      </c>
    </row>
    <row r="6062">
      <c r="A6062" s="1" t="s">
        <v>78</v>
      </c>
      <c r="E6062" s="27" t="s">
        <v>71</v>
      </c>
    </row>
    <row r="6063">
      <c r="A6063" s="1" t="s">
        <v>69</v>
      </c>
      <c r="B6063" s="1">
        <v>119</v>
      </c>
      <c r="C6063" s="26" t="s">
        <v>3681</v>
      </c>
      <c r="D6063" t="s">
        <v>71</v>
      </c>
      <c r="E6063" s="27" t="s">
        <v>3682</v>
      </c>
      <c r="F6063" s="28" t="s">
        <v>73</v>
      </c>
      <c r="G6063" s="29">
        <v>4</v>
      </c>
      <c r="H6063" s="28">
        <v>0</v>
      </c>
      <c r="I6063" s="30">
        <f>ROUND(G6063*H6063,P4)</f>
        <v>0</v>
      </c>
      <c r="L6063" s="31">
        <v>0</v>
      </c>
      <c r="M6063" s="24">
        <f>ROUND(G6063*L6063,P4)</f>
        <v>0</v>
      </c>
      <c r="N6063" s="25" t="s">
        <v>1859</v>
      </c>
      <c r="O6063" s="32">
        <f>M6063*AA6063</f>
        <v>0</v>
      </c>
      <c r="P6063" s="1">
        <v>3</v>
      </c>
      <c r="AA6063" s="1">
        <f>IF(P6063=1,$O$3,IF(P6063=2,$O$4,$O$5))</f>
        <v>0</v>
      </c>
    </row>
    <row r="6064">
      <c r="A6064" s="1" t="s">
        <v>75</v>
      </c>
      <c r="E6064" s="27" t="s">
        <v>3682</v>
      </c>
    </row>
    <row r="6065" ht="25.5">
      <c r="A6065" s="1" t="s">
        <v>76</v>
      </c>
      <c r="E6065" s="33" t="s">
        <v>3069</v>
      </c>
    </row>
    <row r="6066">
      <c r="A6066" s="1" t="s">
        <v>78</v>
      </c>
      <c r="E6066" s="27" t="s">
        <v>71</v>
      </c>
    </row>
    <row r="6067">
      <c r="A6067" s="1" t="s">
        <v>69</v>
      </c>
      <c r="B6067" s="1">
        <v>120</v>
      </c>
      <c r="C6067" s="26" t="s">
        <v>3683</v>
      </c>
      <c r="D6067" t="s">
        <v>71</v>
      </c>
      <c r="E6067" s="27" t="s">
        <v>3684</v>
      </c>
      <c r="F6067" s="28" t="s">
        <v>674</v>
      </c>
      <c r="G6067" s="29">
        <v>785</v>
      </c>
      <c r="H6067" s="28">
        <v>0</v>
      </c>
      <c r="I6067" s="30">
        <f>ROUND(G6067*H6067,P4)</f>
        <v>0</v>
      </c>
      <c r="L6067" s="31">
        <v>0</v>
      </c>
      <c r="M6067" s="24">
        <f>ROUND(G6067*L6067,P4)</f>
        <v>0</v>
      </c>
      <c r="N6067" s="25" t="s">
        <v>1859</v>
      </c>
      <c r="O6067" s="32">
        <f>M6067*AA6067</f>
        <v>0</v>
      </c>
      <c r="P6067" s="1">
        <v>3</v>
      </c>
      <c r="AA6067" s="1">
        <f>IF(P6067=1,$O$3,IF(P6067=2,$O$4,$O$5))</f>
        <v>0</v>
      </c>
    </row>
    <row r="6068">
      <c r="A6068" s="1" t="s">
        <v>75</v>
      </c>
      <c r="E6068" s="27" t="s">
        <v>3684</v>
      </c>
    </row>
    <row r="6069" ht="25.5">
      <c r="A6069" s="1" t="s">
        <v>76</v>
      </c>
      <c r="E6069" s="33" t="s">
        <v>3685</v>
      </c>
    </row>
    <row r="6070">
      <c r="A6070" s="1" t="s">
        <v>78</v>
      </c>
      <c r="E6070" s="27" t="s">
        <v>71</v>
      </c>
    </row>
    <row r="6071">
      <c r="A6071" s="1" t="s">
        <v>69</v>
      </c>
      <c r="B6071" s="1">
        <v>121</v>
      </c>
      <c r="C6071" s="26" t="s">
        <v>3686</v>
      </c>
      <c r="D6071" t="s">
        <v>71</v>
      </c>
      <c r="E6071" s="27" t="s">
        <v>3687</v>
      </c>
      <c r="F6071" s="28" t="s">
        <v>674</v>
      </c>
      <c r="G6071" s="29">
        <v>125</v>
      </c>
      <c r="H6071" s="28">
        <v>0</v>
      </c>
      <c r="I6071" s="30">
        <f>ROUND(G6071*H6071,P4)</f>
        <v>0</v>
      </c>
      <c r="L6071" s="31">
        <v>0</v>
      </c>
      <c r="M6071" s="24">
        <f>ROUND(G6071*L6071,P4)</f>
        <v>0</v>
      </c>
      <c r="N6071" s="25" t="s">
        <v>1859</v>
      </c>
      <c r="O6071" s="32">
        <f>M6071*AA6071</f>
        <v>0</v>
      </c>
      <c r="P6071" s="1">
        <v>3</v>
      </c>
      <c r="AA6071" s="1">
        <f>IF(P6071=1,$O$3,IF(P6071=2,$O$4,$O$5))</f>
        <v>0</v>
      </c>
    </row>
    <row r="6072">
      <c r="A6072" s="1" t="s">
        <v>75</v>
      </c>
      <c r="E6072" s="27" t="s">
        <v>3687</v>
      </c>
    </row>
    <row r="6073" ht="25.5">
      <c r="A6073" s="1" t="s">
        <v>76</v>
      </c>
      <c r="E6073" s="33" t="s">
        <v>3688</v>
      </c>
    </row>
    <row r="6074">
      <c r="A6074" s="1" t="s">
        <v>78</v>
      </c>
      <c r="E6074" s="27" t="s">
        <v>71</v>
      </c>
    </row>
    <row r="6075">
      <c r="A6075" s="1" t="s">
        <v>69</v>
      </c>
      <c r="B6075" s="1">
        <v>122</v>
      </c>
      <c r="C6075" s="26" t="s">
        <v>3689</v>
      </c>
      <c r="D6075" t="s">
        <v>71</v>
      </c>
      <c r="E6075" s="27" t="s">
        <v>3690</v>
      </c>
      <c r="F6075" s="28" t="s">
        <v>73</v>
      </c>
      <c r="G6075" s="29">
        <v>76</v>
      </c>
      <c r="H6075" s="28">
        <v>0</v>
      </c>
      <c r="I6075" s="30">
        <f>ROUND(G6075*H6075,P4)</f>
        <v>0</v>
      </c>
      <c r="L6075" s="31">
        <v>0</v>
      </c>
      <c r="M6075" s="24">
        <f>ROUND(G6075*L6075,P4)</f>
        <v>0</v>
      </c>
      <c r="N6075" s="25" t="s">
        <v>1859</v>
      </c>
      <c r="O6075" s="32">
        <f>M6075*AA6075</f>
        <v>0</v>
      </c>
      <c r="P6075" s="1">
        <v>3</v>
      </c>
      <c r="AA6075" s="1">
        <f>IF(P6075=1,$O$3,IF(P6075=2,$O$4,$O$5))</f>
        <v>0</v>
      </c>
    </row>
    <row r="6076">
      <c r="A6076" s="1" t="s">
        <v>75</v>
      </c>
      <c r="E6076" s="27" t="s">
        <v>3690</v>
      </c>
    </row>
    <row r="6077" ht="38.25">
      <c r="A6077" s="1" t="s">
        <v>76</v>
      </c>
      <c r="E6077" s="33" t="s">
        <v>3691</v>
      </c>
    </row>
    <row r="6078">
      <c r="A6078" s="1" t="s">
        <v>78</v>
      </c>
      <c r="E6078" s="27" t="s">
        <v>71</v>
      </c>
    </row>
    <row r="6079">
      <c r="A6079" s="1" t="s">
        <v>69</v>
      </c>
      <c r="B6079" s="1">
        <v>123</v>
      </c>
      <c r="C6079" s="26" t="s">
        <v>3692</v>
      </c>
      <c r="D6079" t="s">
        <v>71</v>
      </c>
      <c r="E6079" s="27" t="s">
        <v>3693</v>
      </c>
      <c r="F6079" s="28" t="s">
        <v>73</v>
      </c>
      <c r="G6079" s="29">
        <v>51</v>
      </c>
      <c r="H6079" s="28">
        <v>0</v>
      </c>
      <c r="I6079" s="30">
        <f>ROUND(G6079*H6079,P4)</f>
        <v>0</v>
      </c>
      <c r="L6079" s="31">
        <v>0</v>
      </c>
      <c r="M6079" s="24">
        <f>ROUND(G6079*L6079,P4)</f>
        <v>0</v>
      </c>
      <c r="N6079" s="25" t="s">
        <v>1859</v>
      </c>
      <c r="O6079" s="32">
        <f>M6079*AA6079</f>
        <v>0</v>
      </c>
      <c r="P6079" s="1">
        <v>3</v>
      </c>
      <c r="AA6079" s="1">
        <f>IF(P6079=1,$O$3,IF(P6079=2,$O$4,$O$5))</f>
        <v>0</v>
      </c>
    </row>
    <row r="6080">
      <c r="A6080" s="1" t="s">
        <v>75</v>
      </c>
      <c r="E6080" s="27" t="s">
        <v>3693</v>
      </c>
    </row>
    <row r="6081" ht="25.5">
      <c r="A6081" s="1" t="s">
        <v>76</v>
      </c>
      <c r="E6081" s="33" t="s">
        <v>3694</v>
      </c>
    </row>
    <row r="6082">
      <c r="A6082" s="1" t="s">
        <v>78</v>
      </c>
      <c r="E6082" s="27" t="s">
        <v>71</v>
      </c>
    </row>
    <row r="6083">
      <c r="A6083" s="1" t="s">
        <v>69</v>
      </c>
      <c r="B6083" s="1">
        <v>124</v>
      </c>
      <c r="C6083" s="26" t="s">
        <v>3695</v>
      </c>
      <c r="D6083" t="s">
        <v>71</v>
      </c>
      <c r="E6083" s="27" t="s">
        <v>3696</v>
      </c>
      <c r="F6083" s="28" t="s">
        <v>73</v>
      </c>
      <c r="G6083" s="29">
        <v>97</v>
      </c>
      <c r="H6083" s="28">
        <v>0</v>
      </c>
      <c r="I6083" s="30">
        <f>ROUND(G6083*H6083,P4)</f>
        <v>0</v>
      </c>
      <c r="L6083" s="31">
        <v>0</v>
      </c>
      <c r="M6083" s="24">
        <f>ROUND(G6083*L6083,P4)</f>
        <v>0</v>
      </c>
      <c r="N6083" s="25" t="s">
        <v>1859</v>
      </c>
      <c r="O6083" s="32">
        <f>M6083*AA6083</f>
        <v>0</v>
      </c>
      <c r="P6083" s="1">
        <v>3</v>
      </c>
      <c r="AA6083" s="1">
        <f>IF(P6083=1,$O$3,IF(P6083=2,$O$4,$O$5))</f>
        <v>0</v>
      </c>
    </row>
    <row r="6084">
      <c r="A6084" s="1" t="s">
        <v>75</v>
      </c>
      <c r="E6084" s="27" t="s">
        <v>3696</v>
      </c>
    </row>
    <row r="6085" ht="25.5">
      <c r="A6085" s="1" t="s">
        <v>76</v>
      </c>
      <c r="E6085" s="33" t="s">
        <v>3697</v>
      </c>
    </row>
    <row r="6086">
      <c r="A6086" s="1" t="s">
        <v>78</v>
      </c>
      <c r="E6086" s="27" t="s">
        <v>71</v>
      </c>
    </row>
    <row r="6087">
      <c r="A6087" s="1" t="s">
        <v>69</v>
      </c>
      <c r="B6087" s="1">
        <v>125</v>
      </c>
      <c r="C6087" s="26" t="s">
        <v>3698</v>
      </c>
      <c r="D6087" t="s">
        <v>71</v>
      </c>
      <c r="E6087" s="27" t="s">
        <v>3699</v>
      </c>
      <c r="F6087" s="28" t="s">
        <v>73</v>
      </c>
      <c r="G6087" s="29">
        <v>65</v>
      </c>
      <c r="H6087" s="28">
        <v>0</v>
      </c>
      <c r="I6087" s="30">
        <f>ROUND(G6087*H6087,P4)</f>
        <v>0</v>
      </c>
      <c r="L6087" s="31">
        <v>0</v>
      </c>
      <c r="M6087" s="24">
        <f>ROUND(G6087*L6087,P4)</f>
        <v>0</v>
      </c>
      <c r="N6087" s="25" t="s">
        <v>1859</v>
      </c>
      <c r="O6087" s="32">
        <f>M6087*AA6087</f>
        <v>0</v>
      </c>
      <c r="P6087" s="1">
        <v>3</v>
      </c>
      <c r="AA6087" s="1">
        <f>IF(P6087=1,$O$3,IF(P6087=2,$O$4,$O$5))</f>
        <v>0</v>
      </c>
    </row>
    <row r="6088">
      <c r="A6088" s="1" t="s">
        <v>75</v>
      </c>
      <c r="E6088" s="27" t="s">
        <v>3699</v>
      </c>
    </row>
    <row r="6089" ht="25.5">
      <c r="A6089" s="1" t="s">
        <v>76</v>
      </c>
      <c r="E6089" s="33" t="s">
        <v>3700</v>
      </c>
    </row>
    <row r="6090">
      <c r="A6090" s="1" t="s">
        <v>78</v>
      </c>
      <c r="E6090" s="27" t="s">
        <v>71</v>
      </c>
    </row>
    <row r="6091">
      <c r="A6091" s="1" t="s">
        <v>69</v>
      </c>
      <c r="B6091" s="1">
        <v>126</v>
      </c>
      <c r="C6091" s="26" t="s">
        <v>3701</v>
      </c>
      <c r="D6091" t="s">
        <v>71</v>
      </c>
      <c r="E6091" s="27" t="s">
        <v>3702</v>
      </c>
      <c r="F6091" s="28" t="s">
        <v>73</v>
      </c>
      <c r="G6091" s="29">
        <v>79</v>
      </c>
      <c r="H6091" s="28">
        <v>0</v>
      </c>
      <c r="I6091" s="30">
        <f>ROUND(G6091*H6091,P4)</f>
        <v>0</v>
      </c>
      <c r="L6091" s="31">
        <v>0</v>
      </c>
      <c r="M6091" s="24">
        <f>ROUND(G6091*L6091,P4)</f>
        <v>0</v>
      </c>
      <c r="N6091" s="25" t="s">
        <v>1859</v>
      </c>
      <c r="O6091" s="32">
        <f>M6091*AA6091</f>
        <v>0</v>
      </c>
      <c r="P6091" s="1">
        <v>3</v>
      </c>
      <c r="AA6091" s="1">
        <f>IF(P6091=1,$O$3,IF(P6091=2,$O$4,$O$5))</f>
        <v>0</v>
      </c>
    </row>
    <row r="6092">
      <c r="A6092" s="1" t="s">
        <v>75</v>
      </c>
      <c r="E6092" s="27" t="s">
        <v>3702</v>
      </c>
    </row>
    <row r="6093" ht="25.5">
      <c r="A6093" s="1" t="s">
        <v>76</v>
      </c>
      <c r="E6093" s="33" t="s">
        <v>3703</v>
      </c>
    </row>
    <row r="6094">
      <c r="A6094" s="1" t="s">
        <v>78</v>
      </c>
      <c r="E6094" s="27" t="s">
        <v>71</v>
      </c>
    </row>
    <row r="6095">
      <c r="A6095" s="1" t="s">
        <v>69</v>
      </c>
      <c r="B6095" s="1">
        <v>127</v>
      </c>
      <c r="C6095" s="26" t="s">
        <v>3704</v>
      </c>
      <c r="D6095" t="s">
        <v>71</v>
      </c>
      <c r="E6095" s="27" t="s">
        <v>3705</v>
      </c>
      <c r="F6095" s="28" t="s">
        <v>73</v>
      </c>
      <c r="G6095" s="29">
        <v>53</v>
      </c>
      <c r="H6095" s="28">
        <v>0</v>
      </c>
      <c r="I6095" s="30">
        <f>ROUND(G6095*H6095,P4)</f>
        <v>0</v>
      </c>
      <c r="L6095" s="31">
        <v>0</v>
      </c>
      <c r="M6095" s="24">
        <f>ROUND(G6095*L6095,P4)</f>
        <v>0</v>
      </c>
      <c r="N6095" s="25" t="s">
        <v>1859</v>
      </c>
      <c r="O6095" s="32">
        <f>M6095*AA6095</f>
        <v>0</v>
      </c>
      <c r="P6095" s="1">
        <v>3</v>
      </c>
      <c r="AA6095" s="1">
        <f>IF(P6095=1,$O$3,IF(P6095=2,$O$4,$O$5))</f>
        <v>0</v>
      </c>
    </row>
    <row r="6096">
      <c r="A6096" s="1" t="s">
        <v>75</v>
      </c>
      <c r="E6096" s="27" t="s">
        <v>3705</v>
      </c>
    </row>
    <row r="6097" ht="25.5">
      <c r="A6097" s="1" t="s">
        <v>76</v>
      </c>
      <c r="E6097" s="33" t="s">
        <v>3706</v>
      </c>
    </row>
    <row r="6098">
      <c r="A6098" s="1" t="s">
        <v>78</v>
      </c>
      <c r="E6098" s="27" t="s">
        <v>71</v>
      </c>
    </row>
    <row r="6099">
      <c r="A6099" s="1" t="s">
        <v>69</v>
      </c>
      <c r="B6099" s="1">
        <v>128</v>
      </c>
      <c r="C6099" s="26" t="s">
        <v>3707</v>
      </c>
      <c r="D6099" t="s">
        <v>71</v>
      </c>
      <c r="E6099" s="27" t="s">
        <v>3708</v>
      </c>
      <c r="F6099" s="28" t="s">
        <v>73</v>
      </c>
      <c r="G6099" s="29">
        <v>27</v>
      </c>
      <c r="H6099" s="28">
        <v>0</v>
      </c>
      <c r="I6099" s="30">
        <f>ROUND(G6099*H6099,P4)</f>
        <v>0</v>
      </c>
      <c r="L6099" s="31">
        <v>0</v>
      </c>
      <c r="M6099" s="24">
        <f>ROUND(G6099*L6099,P4)</f>
        <v>0</v>
      </c>
      <c r="N6099" s="25" t="s">
        <v>1859</v>
      </c>
      <c r="O6099" s="32">
        <f>M6099*AA6099</f>
        <v>0</v>
      </c>
      <c r="P6099" s="1">
        <v>3</v>
      </c>
      <c r="AA6099" s="1">
        <f>IF(P6099=1,$O$3,IF(P6099=2,$O$4,$O$5))</f>
        <v>0</v>
      </c>
    </row>
    <row r="6100">
      <c r="A6100" s="1" t="s">
        <v>75</v>
      </c>
      <c r="E6100" s="27" t="s">
        <v>3708</v>
      </c>
    </row>
    <row r="6101" ht="25.5">
      <c r="A6101" s="1" t="s">
        <v>76</v>
      </c>
      <c r="E6101" s="33" t="s">
        <v>3709</v>
      </c>
    </row>
    <row r="6102">
      <c r="A6102" s="1" t="s">
        <v>78</v>
      </c>
      <c r="E6102" s="27" t="s">
        <v>71</v>
      </c>
    </row>
    <row r="6103">
      <c r="A6103" s="1" t="s">
        <v>69</v>
      </c>
      <c r="B6103" s="1">
        <v>129</v>
      </c>
      <c r="C6103" s="26" t="s">
        <v>3710</v>
      </c>
      <c r="D6103" t="s">
        <v>71</v>
      </c>
      <c r="E6103" s="27" t="s">
        <v>3711</v>
      </c>
      <c r="F6103" s="28" t="s">
        <v>73</v>
      </c>
      <c r="G6103" s="29">
        <v>18</v>
      </c>
      <c r="H6103" s="28">
        <v>0</v>
      </c>
      <c r="I6103" s="30">
        <f>ROUND(G6103*H6103,P4)</f>
        <v>0</v>
      </c>
      <c r="L6103" s="31">
        <v>0</v>
      </c>
      <c r="M6103" s="24">
        <f>ROUND(G6103*L6103,P4)</f>
        <v>0</v>
      </c>
      <c r="N6103" s="25" t="s">
        <v>1859</v>
      </c>
      <c r="O6103" s="32">
        <f>M6103*AA6103</f>
        <v>0</v>
      </c>
      <c r="P6103" s="1">
        <v>3</v>
      </c>
      <c r="AA6103" s="1">
        <f>IF(P6103=1,$O$3,IF(P6103=2,$O$4,$O$5))</f>
        <v>0</v>
      </c>
    </row>
    <row r="6104">
      <c r="A6104" s="1" t="s">
        <v>75</v>
      </c>
      <c r="E6104" s="27" t="s">
        <v>3711</v>
      </c>
    </row>
    <row r="6105" ht="25.5">
      <c r="A6105" s="1" t="s">
        <v>76</v>
      </c>
      <c r="E6105" s="33" t="s">
        <v>3712</v>
      </c>
    </row>
    <row r="6106">
      <c r="A6106" s="1" t="s">
        <v>78</v>
      </c>
      <c r="E6106" s="27" t="s">
        <v>71</v>
      </c>
    </row>
    <row r="6107">
      <c r="A6107" s="1" t="s">
        <v>69</v>
      </c>
      <c r="B6107" s="1">
        <v>130</v>
      </c>
      <c r="C6107" s="26" t="s">
        <v>3713</v>
      </c>
      <c r="D6107" t="s">
        <v>71</v>
      </c>
      <c r="E6107" s="27" t="s">
        <v>3714</v>
      </c>
      <c r="F6107" s="28" t="s">
        <v>73</v>
      </c>
      <c r="G6107" s="29">
        <v>5</v>
      </c>
      <c r="H6107" s="28">
        <v>0</v>
      </c>
      <c r="I6107" s="30">
        <f>ROUND(G6107*H6107,P4)</f>
        <v>0</v>
      </c>
      <c r="L6107" s="31">
        <v>0</v>
      </c>
      <c r="M6107" s="24">
        <f>ROUND(G6107*L6107,P4)</f>
        <v>0</v>
      </c>
      <c r="N6107" s="25" t="s">
        <v>1859</v>
      </c>
      <c r="O6107" s="32">
        <f>M6107*AA6107</f>
        <v>0</v>
      </c>
      <c r="P6107" s="1">
        <v>3</v>
      </c>
      <c r="AA6107" s="1">
        <f>IF(P6107=1,$O$3,IF(P6107=2,$O$4,$O$5))</f>
        <v>0</v>
      </c>
    </row>
    <row r="6108">
      <c r="A6108" s="1" t="s">
        <v>75</v>
      </c>
      <c r="E6108" s="27" t="s">
        <v>3714</v>
      </c>
    </row>
    <row r="6109" ht="25.5">
      <c r="A6109" s="1" t="s">
        <v>76</v>
      </c>
      <c r="E6109" s="33" t="s">
        <v>3402</v>
      </c>
    </row>
    <row r="6110">
      <c r="A6110" s="1" t="s">
        <v>78</v>
      </c>
      <c r="E6110" s="27" t="s">
        <v>71</v>
      </c>
    </row>
    <row r="6111">
      <c r="A6111" s="1" t="s">
        <v>66</v>
      </c>
      <c r="C6111" s="22" t="s">
        <v>3715</v>
      </c>
      <c r="E6111" s="23" t="s">
        <v>3716</v>
      </c>
      <c r="L6111" s="24">
        <f>SUMIFS(L6112:L6175,A6112:A6175,"P")</f>
        <v>0</v>
      </c>
      <c r="M6111" s="24">
        <f>SUMIFS(M6112:M6175,A6112:A6175,"P")</f>
        <v>0</v>
      </c>
      <c r="N6111" s="25"/>
    </row>
    <row r="6112" ht="38.25">
      <c r="A6112" s="1" t="s">
        <v>69</v>
      </c>
      <c r="B6112" s="1">
        <v>131</v>
      </c>
      <c r="C6112" s="26" t="s">
        <v>316</v>
      </c>
      <c r="D6112" t="s">
        <v>317</v>
      </c>
      <c r="E6112" s="27" t="s">
        <v>1858</v>
      </c>
      <c r="F6112" s="28" t="s">
        <v>319</v>
      </c>
      <c r="G6112" s="29">
        <v>678</v>
      </c>
      <c r="H6112" s="28">
        <v>0</v>
      </c>
      <c r="I6112" s="30">
        <f>ROUND(G6112*H6112,P4)</f>
        <v>0</v>
      </c>
      <c r="L6112" s="31">
        <v>0</v>
      </c>
      <c r="M6112" s="24">
        <f>ROUND(G6112*L6112,P4)</f>
        <v>0</v>
      </c>
      <c r="N6112" s="25" t="s">
        <v>1859</v>
      </c>
      <c r="O6112" s="32">
        <f>M6112*AA6112</f>
        <v>0</v>
      </c>
      <c r="P6112" s="1">
        <v>3</v>
      </c>
      <c r="AA6112" s="1">
        <f>IF(P6112=1,$O$3,IF(P6112=2,$O$4,$O$5))</f>
        <v>0</v>
      </c>
    </row>
    <row r="6113" ht="38.25">
      <c r="A6113" s="1" t="s">
        <v>75</v>
      </c>
      <c r="E6113" s="27" t="s">
        <v>2707</v>
      </c>
    </row>
    <row r="6114" ht="165.75">
      <c r="A6114" s="1" t="s">
        <v>76</v>
      </c>
      <c r="E6114" s="33" t="s">
        <v>3717</v>
      </c>
    </row>
    <row r="6115">
      <c r="A6115" s="1" t="s">
        <v>78</v>
      </c>
      <c r="E6115" s="27" t="s">
        <v>71</v>
      </c>
    </row>
    <row r="6116">
      <c r="A6116" s="1" t="s">
        <v>69</v>
      </c>
      <c r="B6116" s="1">
        <v>132</v>
      </c>
      <c r="C6116" s="26" t="s">
        <v>3718</v>
      </c>
      <c r="D6116" t="s">
        <v>71</v>
      </c>
      <c r="E6116" s="27" t="s">
        <v>3719</v>
      </c>
      <c r="F6116" s="28" t="s">
        <v>250</v>
      </c>
      <c r="G6116" s="29">
        <v>40</v>
      </c>
      <c r="H6116" s="28">
        <v>0</v>
      </c>
      <c r="I6116" s="30">
        <f>ROUND(G6116*H6116,P4)</f>
        <v>0</v>
      </c>
      <c r="L6116" s="31">
        <v>0</v>
      </c>
      <c r="M6116" s="24">
        <f>ROUND(G6116*L6116,P4)</f>
        <v>0</v>
      </c>
      <c r="N6116" s="25" t="s">
        <v>1859</v>
      </c>
      <c r="O6116" s="32">
        <f>M6116*AA6116</f>
        <v>0</v>
      </c>
      <c r="P6116" s="1">
        <v>3</v>
      </c>
      <c r="AA6116" s="1">
        <f>IF(P6116=1,$O$3,IF(P6116=2,$O$4,$O$5))</f>
        <v>0</v>
      </c>
    </row>
    <row r="6117">
      <c r="A6117" s="1" t="s">
        <v>75</v>
      </c>
      <c r="E6117" s="27" t="s">
        <v>3719</v>
      </c>
    </row>
    <row r="6118" ht="25.5">
      <c r="A6118" s="1" t="s">
        <v>76</v>
      </c>
      <c r="E6118" s="33" t="s">
        <v>3678</v>
      </c>
    </row>
    <row r="6119">
      <c r="A6119" s="1" t="s">
        <v>78</v>
      </c>
      <c r="E6119" s="27" t="s">
        <v>71</v>
      </c>
    </row>
    <row r="6120">
      <c r="A6120" s="1" t="s">
        <v>69</v>
      </c>
      <c r="B6120" s="1">
        <v>133</v>
      </c>
      <c r="C6120" s="26" t="s">
        <v>3720</v>
      </c>
      <c r="D6120" t="s">
        <v>71</v>
      </c>
      <c r="E6120" s="27" t="s">
        <v>3721</v>
      </c>
      <c r="F6120" s="28" t="s">
        <v>881</v>
      </c>
      <c r="G6120" s="29">
        <v>5</v>
      </c>
      <c r="H6120" s="28">
        <v>0</v>
      </c>
      <c r="I6120" s="30">
        <f>ROUND(G6120*H6120,P4)</f>
        <v>0</v>
      </c>
      <c r="L6120" s="31">
        <v>0</v>
      </c>
      <c r="M6120" s="24">
        <f>ROUND(G6120*L6120,P4)</f>
        <v>0</v>
      </c>
      <c r="N6120" s="25" t="s">
        <v>1859</v>
      </c>
      <c r="O6120" s="32">
        <f>M6120*AA6120</f>
        <v>0</v>
      </c>
      <c r="P6120" s="1">
        <v>3</v>
      </c>
      <c r="AA6120" s="1">
        <f>IF(P6120=1,$O$3,IF(P6120=2,$O$4,$O$5))</f>
        <v>0</v>
      </c>
    </row>
    <row r="6121">
      <c r="A6121" s="1" t="s">
        <v>75</v>
      </c>
      <c r="E6121" s="27" t="s">
        <v>3721</v>
      </c>
    </row>
    <row r="6122" ht="51">
      <c r="A6122" s="1" t="s">
        <v>76</v>
      </c>
      <c r="E6122" s="33" t="s">
        <v>3722</v>
      </c>
    </row>
    <row r="6123">
      <c r="A6123" s="1" t="s">
        <v>78</v>
      </c>
      <c r="E6123" s="27" t="s">
        <v>71</v>
      </c>
    </row>
    <row r="6124">
      <c r="A6124" s="1" t="s">
        <v>69</v>
      </c>
      <c r="B6124" s="1">
        <v>134</v>
      </c>
      <c r="C6124" s="26" t="s">
        <v>3723</v>
      </c>
      <c r="D6124" t="s">
        <v>71</v>
      </c>
      <c r="E6124" s="27" t="s">
        <v>3724</v>
      </c>
      <c r="F6124" s="28" t="s">
        <v>3725</v>
      </c>
      <c r="G6124" s="29">
        <v>5</v>
      </c>
      <c r="H6124" s="28">
        <v>0</v>
      </c>
      <c r="I6124" s="30">
        <f>ROUND(G6124*H6124,P4)</f>
        <v>0</v>
      </c>
      <c r="L6124" s="31">
        <v>0</v>
      </c>
      <c r="M6124" s="24">
        <f>ROUND(G6124*L6124,P4)</f>
        <v>0</v>
      </c>
      <c r="N6124" s="25" t="s">
        <v>1859</v>
      </c>
      <c r="O6124" s="32">
        <f>M6124*AA6124</f>
        <v>0</v>
      </c>
      <c r="P6124" s="1">
        <v>3</v>
      </c>
      <c r="AA6124" s="1">
        <f>IF(P6124=1,$O$3,IF(P6124=2,$O$4,$O$5))</f>
        <v>0</v>
      </c>
    </row>
    <row r="6125">
      <c r="A6125" s="1" t="s">
        <v>75</v>
      </c>
      <c r="E6125" s="27" t="s">
        <v>3724</v>
      </c>
    </row>
    <row r="6126" ht="25.5">
      <c r="A6126" s="1" t="s">
        <v>76</v>
      </c>
      <c r="E6126" s="33" t="s">
        <v>3402</v>
      </c>
    </row>
    <row r="6127">
      <c r="A6127" s="1" t="s">
        <v>78</v>
      </c>
      <c r="E6127" s="27" t="s">
        <v>71</v>
      </c>
    </row>
    <row r="6128">
      <c r="A6128" s="1" t="s">
        <v>69</v>
      </c>
      <c r="B6128" s="1">
        <v>135</v>
      </c>
      <c r="C6128" s="26" t="s">
        <v>3726</v>
      </c>
      <c r="D6128" t="s">
        <v>71</v>
      </c>
      <c r="E6128" s="27" t="s">
        <v>3727</v>
      </c>
      <c r="F6128" s="28" t="s">
        <v>96</v>
      </c>
      <c r="G6128" s="29">
        <v>3</v>
      </c>
      <c r="H6128" s="28">
        <v>0</v>
      </c>
      <c r="I6128" s="30">
        <f>ROUND(G6128*H6128,P4)</f>
        <v>0</v>
      </c>
      <c r="L6128" s="31">
        <v>0</v>
      </c>
      <c r="M6128" s="24">
        <f>ROUND(G6128*L6128,P4)</f>
        <v>0</v>
      </c>
      <c r="N6128" s="25" t="s">
        <v>1859</v>
      </c>
      <c r="O6128" s="32">
        <f>M6128*AA6128</f>
        <v>0</v>
      </c>
      <c r="P6128" s="1">
        <v>3</v>
      </c>
      <c r="AA6128" s="1">
        <f>IF(P6128=1,$O$3,IF(P6128=2,$O$4,$O$5))</f>
        <v>0</v>
      </c>
    </row>
    <row r="6129">
      <c r="A6129" s="1" t="s">
        <v>75</v>
      </c>
      <c r="E6129" s="27" t="s">
        <v>3727</v>
      </c>
    </row>
    <row r="6130" ht="25.5">
      <c r="A6130" s="1" t="s">
        <v>76</v>
      </c>
      <c r="E6130" s="33" t="s">
        <v>3140</v>
      </c>
    </row>
    <row r="6131">
      <c r="A6131" s="1" t="s">
        <v>78</v>
      </c>
      <c r="E6131" s="27" t="s">
        <v>71</v>
      </c>
    </row>
    <row r="6132" ht="25.5">
      <c r="A6132" s="1" t="s">
        <v>69</v>
      </c>
      <c r="B6132" s="1">
        <v>136</v>
      </c>
      <c r="C6132" s="26" t="s">
        <v>3728</v>
      </c>
      <c r="D6132" t="s">
        <v>71</v>
      </c>
      <c r="E6132" s="27" t="s">
        <v>3729</v>
      </c>
      <c r="F6132" s="28" t="s">
        <v>73</v>
      </c>
      <c r="G6132" s="29">
        <v>8</v>
      </c>
      <c r="H6132" s="28">
        <v>0</v>
      </c>
      <c r="I6132" s="30">
        <f>ROUND(G6132*H6132,P4)</f>
        <v>0</v>
      </c>
      <c r="L6132" s="31">
        <v>0</v>
      </c>
      <c r="M6132" s="24">
        <f>ROUND(G6132*L6132,P4)</f>
        <v>0</v>
      </c>
      <c r="N6132" s="25" t="s">
        <v>1859</v>
      </c>
      <c r="O6132" s="32">
        <f>M6132*AA6132</f>
        <v>0</v>
      </c>
      <c r="P6132" s="1">
        <v>3</v>
      </c>
      <c r="AA6132" s="1">
        <f>IF(P6132=1,$O$3,IF(P6132=2,$O$4,$O$5))</f>
        <v>0</v>
      </c>
    </row>
    <row r="6133" ht="25.5">
      <c r="A6133" s="1" t="s">
        <v>75</v>
      </c>
      <c r="E6133" s="27" t="s">
        <v>3729</v>
      </c>
    </row>
    <row r="6134" ht="25.5">
      <c r="A6134" s="1" t="s">
        <v>76</v>
      </c>
      <c r="E6134" s="33" t="s">
        <v>3405</v>
      </c>
    </row>
    <row r="6135">
      <c r="A6135" s="1" t="s">
        <v>78</v>
      </c>
      <c r="E6135" s="27" t="s">
        <v>71</v>
      </c>
    </row>
    <row r="6136" ht="25.5">
      <c r="A6136" s="1" t="s">
        <v>69</v>
      </c>
      <c r="B6136" s="1">
        <v>137</v>
      </c>
      <c r="C6136" s="26" t="s">
        <v>3730</v>
      </c>
      <c r="D6136" t="s">
        <v>71</v>
      </c>
      <c r="E6136" s="27" t="s">
        <v>3731</v>
      </c>
      <c r="F6136" s="28" t="s">
        <v>73</v>
      </c>
      <c r="G6136" s="29">
        <v>4</v>
      </c>
      <c r="H6136" s="28">
        <v>0</v>
      </c>
      <c r="I6136" s="30">
        <f>ROUND(G6136*H6136,P4)</f>
        <v>0</v>
      </c>
      <c r="L6136" s="31">
        <v>0</v>
      </c>
      <c r="M6136" s="24">
        <f>ROUND(G6136*L6136,P4)</f>
        <v>0</v>
      </c>
      <c r="N6136" s="25" t="s">
        <v>1859</v>
      </c>
      <c r="O6136" s="32">
        <f>M6136*AA6136</f>
        <v>0</v>
      </c>
      <c r="P6136" s="1">
        <v>3</v>
      </c>
      <c r="AA6136" s="1">
        <f>IF(P6136=1,$O$3,IF(P6136=2,$O$4,$O$5))</f>
        <v>0</v>
      </c>
    </row>
    <row r="6137" ht="25.5">
      <c r="A6137" s="1" t="s">
        <v>75</v>
      </c>
      <c r="E6137" s="27" t="s">
        <v>3731</v>
      </c>
    </row>
    <row r="6138" ht="25.5">
      <c r="A6138" s="1" t="s">
        <v>76</v>
      </c>
      <c r="E6138" s="33" t="s">
        <v>3069</v>
      </c>
    </row>
    <row r="6139">
      <c r="A6139" s="1" t="s">
        <v>78</v>
      </c>
      <c r="E6139" s="27" t="s">
        <v>71</v>
      </c>
    </row>
    <row r="6140">
      <c r="A6140" s="1" t="s">
        <v>69</v>
      </c>
      <c r="B6140" s="1">
        <v>138</v>
      </c>
      <c r="C6140" s="26" t="s">
        <v>3732</v>
      </c>
      <c r="D6140" t="s">
        <v>71</v>
      </c>
      <c r="E6140" s="27" t="s">
        <v>3733</v>
      </c>
      <c r="F6140" s="28" t="s">
        <v>96</v>
      </c>
      <c r="G6140" s="29">
        <v>2</v>
      </c>
      <c r="H6140" s="28">
        <v>0</v>
      </c>
      <c r="I6140" s="30">
        <f>ROUND(G6140*H6140,P4)</f>
        <v>0</v>
      </c>
      <c r="L6140" s="31">
        <v>0</v>
      </c>
      <c r="M6140" s="24">
        <f>ROUND(G6140*L6140,P4)</f>
        <v>0</v>
      </c>
      <c r="N6140" s="25" t="s">
        <v>1859</v>
      </c>
      <c r="O6140" s="32">
        <f>M6140*AA6140</f>
        <v>0</v>
      </c>
      <c r="P6140" s="1">
        <v>3</v>
      </c>
      <c r="AA6140" s="1">
        <f>IF(P6140=1,$O$3,IF(P6140=2,$O$4,$O$5))</f>
        <v>0</v>
      </c>
    </row>
    <row r="6141">
      <c r="A6141" s="1" t="s">
        <v>75</v>
      </c>
      <c r="E6141" s="27" t="s">
        <v>3733</v>
      </c>
    </row>
    <row r="6142" ht="25.5">
      <c r="A6142" s="1" t="s">
        <v>76</v>
      </c>
      <c r="E6142" s="33" t="s">
        <v>3061</v>
      </c>
    </row>
    <row r="6143">
      <c r="A6143" s="1" t="s">
        <v>78</v>
      </c>
      <c r="E6143" s="27" t="s">
        <v>71</v>
      </c>
    </row>
    <row r="6144" ht="25.5">
      <c r="A6144" s="1" t="s">
        <v>69</v>
      </c>
      <c r="B6144" s="1">
        <v>139</v>
      </c>
      <c r="C6144" s="26" t="s">
        <v>3734</v>
      </c>
      <c r="D6144" t="s">
        <v>71</v>
      </c>
      <c r="E6144" s="27" t="s">
        <v>3735</v>
      </c>
      <c r="F6144" s="28" t="s">
        <v>674</v>
      </c>
      <c r="G6144" s="29">
        <v>350</v>
      </c>
      <c r="H6144" s="28">
        <v>0</v>
      </c>
      <c r="I6144" s="30">
        <f>ROUND(G6144*H6144,P4)</f>
        <v>0</v>
      </c>
      <c r="L6144" s="31">
        <v>0</v>
      </c>
      <c r="M6144" s="24">
        <f>ROUND(G6144*L6144,P4)</f>
        <v>0</v>
      </c>
      <c r="N6144" s="25" t="s">
        <v>1859</v>
      </c>
      <c r="O6144" s="32">
        <f>M6144*AA6144</f>
        <v>0</v>
      </c>
      <c r="P6144" s="1">
        <v>3</v>
      </c>
      <c r="AA6144" s="1">
        <f>IF(P6144=1,$O$3,IF(P6144=2,$O$4,$O$5))</f>
        <v>0</v>
      </c>
    </row>
    <row r="6145" ht="25.5">
      <c r="A6145" s="1" t="s">
        <v>75</v>
      </c>
      <c r="E6145" s="27" t="s">
        <v>3735</v>
      </c>
    </row>
    <row r="6146" ht="25.5">
      <c r="A6146" s="1" t="s">
        <v>76</v>
      </c>
      <c r="E6146" s="33" t="s">
        <v>3736</v>
      </c>
    </row>
    <row r="6147">
      <c r="A6147" s="1" t="s">
        <v>78</v>
      </c>
      <c r="E6147" s="27" t="s">
        <v>71</v>
      </c>
    </row>
    <row r="6148">
      <c r="A6148" s="1" t="s">
        <v>69</v>
      </c>
      <c r="B6148" s="1">
        <v>140</v>
      </c>
      <c r="C6148" s="26" t="s">
        <v>3737</v>
      </c>
      <c r="D6148" t="s">
        <v>71</v>
      </c>
      <c r="E6148" s="27" t="s">
        <v>3738</v>
      </c>
      <c r="F6148" s="28" t="s">
        <v>706</v>
      </c>
      <c r="G6148" s="29">
        <v>1</v>
      </c>
      <c r="H6148" s="28">
        <v>0</v>
      </c>
      <c r="I6148" s="30">
        <f>ROUND(G6148*H6148,P4)</f>
        <v>0</v>
      </c>
      <c r="L6148" s="31">
        <v>0</v>
      </c>
      <c r="M6148" s="24">
        <f>ROUND(G6148*L6148,P4)</f>
        <v>0</v>
      </c>
      <c r="N6148" s="25" t="s">
        <v>1859</v>
      </c>
      <c r="O6148" s="32">
        <f>M6148*AA6148</f>
        <v>0</v>
      </c>
      <c r="P6148" s="1">
        <v>3</v>
      </c>
      <c r="AA6148" s="1">
        <f>IF(P6148=1,$O$3,IF(P6148=2,$O$4,$O$5))</f>
        <v>0</v>
      </c>
    </row>
    <row r="6149">
      <c r="A6149" s="1" t="s">
        <v>75</v>
      </c>
      <c r="E6149" s="27" t="s">
        <v>3738</v>
      </c>
    </row>
    <row r="6150" ht="25.5">
      <c r="A6150" s="1" t="s">
        <v>76</v>
      </c>
      <c r="E6150" s="33" t="s">
        <v>3143</v>
      </c>
    </row>
    <row r="6151">
      <c r="A6151" s="1" t="s">
        <v>78</v>
      </c>
      <c r="E6151" s="27" t="s">
        <v>71</v>
      </c>
    </row>
    <row r="6152">
      <c r="A6152" s="1" t="s">
        <v>69</v>
      </c>
      <c r="B6152" s="1">
        <v>141</v>
      </c>
      <c r="C6152" s="26" t="s">
        <v>3739</v>
      </c>
      <c r="D6152" t="s">
        <v>71</v>
      </c>
      <c r="E6152" s="27" t="s">
        <v>3740</v>
      </c>
      <c r="F6152" s="28" t="s">
        <v>706</v>
      </c>
      <c r="G6152" s="29">
        <v>4</v>
      </c>
      <c r="H6152" s="28">
        <v>0</v>
      </c>
      <c r="I6152" s="30">
        <f>ROUND(G6152*H6152,P4)</f>
        <v>0</v>
      </c>
      <c r="L6152" s="31">
        <v>0</v>
      </c>
      <c r="M6152" s="24">
        <f>ROUND(G6152*L6152,P4)</f>
        <v>0</v>
      </c>
      <c r="N6152" s="25" t="s">
        <v>1859</v>
      </c>
      <c r="O6152" s="32">
        <f>M6152*AA6152</f>
        <v>0</v>
      </c>
      <c r="P6152" s="1">
        <v>3</v>
      </c>
      <c r="AA6152" s="1">
        <f>IF(P6152=1,$O$3,IF(P6152=2,$O$4,$O$5))</f>
        <v>0</v>
      </c>
    </row>
    <row r="6153">
      <c r="A6153" s="1" t="s">
        <v>75</v>
      </c>
      <c r="E6153" s="27" t="s">
        <v>3740</v>
      </c>
    </row>
    <row r="6154" ht="25.5">
      <c r="A6154" s="1" t="s">
        <v>76</v>
      </c>
      <c r="E6154" s="33" t="s">
        <v>3069</v>
      </c>
    </row>
    <row r="6155">
      <c r="A6155" s="1" t="s">
        <v>78</v>
      </c>
      <c r="E6155" s="27" t="s">
        <v>71</v>
      </c>
    </row>
    <row r="6156">
      <c r="A6156" s="1" t="s">
        <v>69</v>
      </c>
      <c r="B6156" s="1">
        <v>142</v>
      </c>
      <c r="C6156" s="26" t="s">
        <v>3741</v>
      </c>
      <c r="D6156" t="s">
        <v>71</v>
      </c>
      <c r="E6156" s="27" t="s">
        <v>3742</v>
      </c>
      <c r="F6156" s="28" t="s">
        <v>706</v>
      </c>
      <c r="G6156" s="29">
        <v>1</v>
      </c>
      <c r="H6156" s="28">
        <v>0</v>
      </c>
      <c r="I6156" s="30">
        <f>ROUND(G6156*H6156,P4)</f>
        <v>0</v>
      </c>
      <c r="L6156" s="31">
        <v>0</v>
      </c>
      <c r="M6156" s="24">
        <f>ROUND(G6156*L6156,P4)</f>
        <v>0</v>
      </c>
      <c r="N6156" s="25" t="s">
        <v>1859</v>
      </c>
      <c r="O6156" s="32">
        <f>M6156*AA6156</f>
        <v>0</v>
      </c>
      <c r="P6156" s="1">
        <v>3</v>
      </c>
      <c r="AA6156" s="1">
        <f>IF(P6156=1,$O$3,IF(P6156=2,$O$4,$O$5))</f>
        <v>0</v>
      </c>
    </row>
    <row r="6157">
      <c r="A6157" s="1" t="s">
        <v>75</v>
      </c>
      <c r="E6157" s="27" t="s">
        <v>3742</v>
      </c>
    </row>
    <row r="6158" ht="25.5">
      <c r="A6158" s="1" t="s">
        <v>76</v>
      </c>
      <c r="E6158" s="33" t="s">
        <v>3143</v>
      </c>
    </row>
    <row r="6159">
      <c r="A6159" s="1" t="s">
        <v>78</v>
      </c>
      <c r="E6159" s="27" t="s">
        <v>71</v>
      </c>
    </row>
    <row r="6160">
      <c r="A6160" s="1" t="s">
        <v>69</v>
      </c>
      <c r="B6160" s="1">
        <v>143</v>
      </c>
      <c r="C6160" s="26" t="s">
        <v>3743</v>
      </c>
      <c r="D6160" t="s">
        <v>71</v>
      </c>
      <c r="E6160" s="27" t="s">
        <v>3744</v>
      </c>
      <c r="F6160" s="28" t="s">
        <v>706</v>
      </c>
      <c r="G6160" s="29">
        <v>1</v>
      </c>
      <c r="H6160" s="28">
        <v>0</v>
      </c>
      <c r="I6160" s="30">
        <f>ROUND(G6160*H6160,P4)</f>
        <v>0</v>
      </c>
      <c r="L6160" s="31">
        <v>0</v>
      </c>
      <c r="M6160" s="24">
        <f>ROUND(G6160*L6160,P4)</f>
        <v>0</v>
      </c>
      <c r="N6160" s="25" t="s">
        <v>1859</v>
      </c>
      <c r="O6160" s="32">
        <f>M6160*AA6160</f>
        <v>0</v>
      </c>
      <c r="P6160" s="1">
        <v>3</v>
      </c>
      <c r="AA6160" s="1">
        <f>IF(P6160=1,$O$3,IF(P6160=2,$O$4,$O$5))</f>
        <v>0</v>
      </c>
    </row>
    <row r="6161">
      <c r="A6161" s="1" t="s">
        <v>75</v>
      </c>
      <c r="E6161" s="27" t="s">
        <v>3744</v>
      </c>
    </row>
    <row r="6162" ht="25.5">
      <c r="A6162" s="1" t="s">
        <v>76</v>
      </c>
      <c r="E6162" s="33" t="s">
        <v>3143</v>
      </c>
    </row>
    <row r="6163">
      <c r="A6163" s="1" t="s">
        <v>78</v>
      </c>
      <c r="E6163" s="27" t="s">
        <v>71</v>
      </c>
    </row>
    <row r="6164">
      <c r="A6164" s="1" t="s">
        <v>69</v>
      </c>
      <c r="B6164" s="1">
        <v>144</v>
      </c>
      <c r="C6164" s="26" t="s">
        <v>3745</v>
      </c>
      <c r="D6164" t="s">
        <v>71</v>
      </c>
      <c r="E6164" s="27" t="s">
        <v>3746</v>
      </c>
      <c r="F6164" s="28" t="s">
        <v>706</v>
      </c>
      <c r="G6164" s="29">
        <v>1</v>
      </c>
      <c r="H6164" s="28">
        <v>0</v>
      </c>
      <c r="I6164" s="30">
        <f>ROUND(G6164*H6164,P4)</f>
        <v>0</v>
      </c>
      <c r="L6164" s="31">
        <v>0</v>
      </c>
      <c r="M6164" s="24">
        <f>ROUND(G6164*L6164,P4)</f>
        <v>0</v>
      </c>
      <c r="N6164" s="25" t="s">
        <v>1859</v>
      </c>
      <c r="O6164" s="32">
        <f>M6164*AA6164</f>
        <v>0</v>
      </c>
      <c r="P6164" s="1">
        <v>3</v>
      </c>
      <c r="AA6164" s="1">
        <f>IF(P6164=1,$O$3,IF(P6164=2,$O$4,$O$5))</f>
        <v>0</v>
      </c>
    </row>
    <row r="6165">
      <c r="A6165" s="1" t="s">
        <v>75</v>
      </c>
      <c r="E6165" s="27" t="s">
        <v>3746</v>
      </c>
    </row>
    <row r="6166" ht="25.5">
      <c r="A6166" s="1" t="s">
        <v>76</v>
      </c>
      <c r="E6166" s="33" t="s">
        <v>3143</v>
      </c>
    </row>
    <row r="6167">
      <c r="A6167" s="1" t="s">
        <v>78</v>
      </c>
      <c r="E6167" s="27" t="s">
        <v>71</v>
      </c>
    </row>
    <row r="6168">
      <c r="A6168" s="1" t="s">
        <v>69</v>
      </c>
      <c r="B6168" s="1">
        <v>145</v>
      </c>
      <c r="C6168" s="26" t="s">
        <v>3747</v>
      </c>
      <c r="D6168" t="s">
        <v>71</v>
      </c>
      <c r="E6168" s="27" t="s">
        <v>3748</v>
      </c>
      <c r="F6168" s="28" t="s">
        <v>706</v>
      </c>
      <c r="G6168" s="29">
        <v>1</v>
      </c>
      <c r="H6168" s="28">
        <v>0</v>
      </c>
      <c r="I6168" s="30">
        <f>ROUND(G6168*H6168,P4)</f>
        <v>0</v>
      </c>
      <c r="L6168" s="31">
        <v>0</v>
      </c>
      <c r="M6168" s="24">
        <f>ROUND(G6168*L6168,P4)</f>
        <v>0</v>
      </c>
      <c r="N6168" s="25" t="s">
        <v>1859</v>
      </c>
      <c r="O6168" s="32">
        <f>M6168*AA6168</f>
        <v>0</v>
      </c>
      <c r="P6168" s="1">
        <v>3</v>
      </c>
      <c r="AA6168" s="1">
        <f>IF(P6168=1,$O$3,IF(P6168=2,$O$4,$O$5))</f>
        <v>0</v>
      </c>
    </row>
    <row r="6169">
      <c r="A6169" s="1" t="s">
        <v>75</v>
      </c>
      <c r="E6169" s="27" t="s">
        <v>3748</v>
      </c>
    </row>
    <row r="6170" ht="25.5">
      <c r="A6170" s="1" t="s">
        <v>76</v>
      </c>
      <c r="E6170" s="33" t="s">
        <v>3143</v>
      </c>
    </row>
    <row r="6171">
      <c r="A6171" s="1" t="s">
        <v>78</v>
      </c>
      <c r="E6171" s="27" t="s">
        <v>71</v>
      </c>
    </row>
    <row r="6172">
      <c r="A6172" s="1" t="s">
        <v>69</v>
      </c>
      <c r="B6172" s="1">
        <v>146</v>
      </c>
      <c r="C6172" s="26" t="s">
        <v>3749</v>
      </c>
      <c r="D6172" t="s">
        <v>71</v>
      </c>
      <c r="E6172" s="27" t="s">
        <v>3750</v>
      </c>
      <c r="F6172" s="28" t="s">
        <v>881</v>
      </c>
      <c r="G6172" s="29">
        <v>5</v>
      </c>
      <c r="H6172" s="28">
        <v>0</v>
      </c>
      <c r="I6172" s="30">
        <f>ROUND(G6172*H6172,P4)</f>
        <v>0</v>
      </c>
      <c r="L6172" s="31">
        <v>0</v>
      </c>
      <c r="M6172" s="24">
        <f>ROUND(G6172*L6172,P4)</f>
        <v>0</v>
      </c>
      <c r="N6172" s="25" t="s">
        <v>1859</v>
      </c>
      <c r="O6172" s="32">
        <f>M6172*AA6172</f>
        <v>0</v>
      </c>
      <c r="P6172" s="1">
        <v>3</v>
      </c>
      <c r="AA6172" s="1">
        <f>IF(P6172=1,$O$3,IF(P6172=2,$O$4,$O$5))</f>
        <v>0</v>
      </c>
    </row>
    <row r="6173">
      <c r="A6173" s="1" t="s">
        <v>75</v>
      </c>
      <c r="E6173" s="27" t="s">
        <v>3750</v>
      </c>
    </row>
    <row r="6174" ht="51">
      <c r="A6174" s="1" t="s">
        <v>76</v>
      </c>
      <c r="E6174" s="33" t="s">
        <v>3722</v>
      </c>
    </row>
    <row r="6175">
      <c r="A6175" s="1" t="s">
        <v>78</v>
      </c>
      <c r="E6175" s="27" t="s">
        <v>71</v>
      </c>
    </row>
    <row r="6176">
      <c r="A6176" s="1" t="s">
        <v>66</v>
      </c>
      <c r="C6176" s="22" t="s">
        <v>3751</v>
      </c>
      <c r="E6176" s="23" t="s">
        <v>3751</v>
      </c>
      <c r="L6176" s="24">
        <f>SUMIFS(L6177:L6280,A6177:A6280,"P")</f>
        <v>0</v>
      </c>
      <c r="M6176" s="24">
        <f>SUMIFS(M6177:M6280,A6177:A6280,"P")</f>
        <v>0</v>
      </c>
      <c r="N6176" s="25"/>
    </row>
    <row r="6177">
      <c r="A6177" s="1" t="s">
        <v>69</v>
      </c>
      <c r="B6177" s="1">
        <v>147</v>
      </c>
      <c r="C6177" s="26" t="s">
        <v>3752</v>
      </c>
      <c r="D6177" t="s">
        <v>71</v>
      </c>
      <c r="E6177" s="27" t="s">
        <v>3753</v>
      </c>
      <c r="F6177" s="28" t="s">
        <v>3751</v>
      </c>
      <c r="G6177" s="29">
        <v>0</v>
      </c>
      <c r="H6177" s="28">
        <v>0</v>
      </c>
      <c r="I6177" s="30">
        <f>ROUND(G6177*H6177,P4)</f>
        <v>0</v>
      </c>
      <c r="L6177" s="31">
        <v>0</v>
      </c>
      <c r="M6177" s="24">
        <f>ROUND(G6177*L6177,P4)</f>
        <v>0</v>
      </c>
      <c r="N6177" s="25" t="s">
        <v>3754</v>
      </c>
      <c r="O6177" s="32">
        <f>M6177*AA6177</f>
        <v>0</v>
      </c>
      <c r="P6177" s="1">
        <v>3</v>
      </c>
      <c r="AA6177" s="1">
        <f>IF(P6177=1,$O$3,IF(P6177=2,$O$4,$O$5))</f>
        <v>0</v>
      </c>
    </row>
    <row r="6178">
      <c r="A6178" s="1" t="s">
        <v>75</v>
      </c>
      <c r="E6178" s="27" t="s">
        <v>3753</v>
      </c>
    </row>
    <row r="6179">
      <c r="A6179" s="1" t="s">
        <v>76</v>
      </c>
    </row>
    <row r="6180">
      <c r="A6180" s="1" t="s">
        <v>78</v>
      </c>
      <c r="E6180" s="27" t="s">
        <v>71</v>
      </c>
    </row>
    <row r="6181">
      <c r="A6181" s="1" t="s">
        <v>69</v>
      </c>
      <c r="B6181" s="1">
        <v>148</v>
      </c>
      <c r="C6181" s="26" t="s">
        <v>3755</v>
      </c>
      <c r="D6181" t="s">
        <v>71</v>
      </c>
      <c r="E6181" s="27" t="s">
        <v>3756</v>
      </c>
      <c r="F6181" s="28" t="s">
        <v>3751</v>
      </c>
      <c r="G6181" s="29">
        <v>0</v>
      </c>
      <c r="H6181" s="28">
        <v>0</v>
      </c>
      <c r="I6181" s="30">
        <f>ROUND(G6181*H6181,P4)</f>
        <v>0</v>
      </c>
      <c r="L6181" s="31">
        <v>0</v>
      </c>
      <c r="M6181" s="24">
        <f>ROUND(G6181*L6181,P4)</f>
        <v>0</v>
      </c>
      <c r="N6181" s="25" t="s">
        <v>3754</v>
      </c>
      <c r="O6181" s="32">
        <f>M6181*AA6181</f>
        <v>0</v>
      </c>
      <c r="P6181" s="1">
        <v>3</v>
      </c>
      <c r="AA6181" s="1">
        <f>IF(P6181=1,$O$3,IF(P6181=2,$O$4,$O$5))</f>
        <v>0</v>
      </c>
    </row>
    <row r="6182">
      <c r="A6182" s="1" t="s">
        <v>75</v>
      </c>
      <c r="E6182" s="27" t="s">
        <v>3756</v>
      </c>
    </row>
    <row r="6183">
      <c r="A6183" s="1" t="s">
        <v>76</v>
      </c>
    </row>
    <row r="6184">
      <c r="A6184" s="1" t="s">
        <v>78</v>
      </c>
      <c r="E6184" s="27" t="s">
        <v>71</v>
      </c>
    </row>
    <row r="6185">
      <c r="A6185" s="1" t="s">
        <v>69</v>
      </c>
      <c r="B6185" s="1">
        <v>149</v>
      </c>
      <c r="C6185" s="26" t="s">
        <v>3757</v>
      </c>
      <c r="D6185" t="s">
        <v>71</v>
      </c>
      <c r="E6185" s="27" t="s">
        <v>3758</v>
      </c>
      <c r="F6185" s="28" t="s">
        <v>3751</v>
      </c>
      <c r="G6185" s="29">
        <v>0</v>
      </c>
      <c r="H6185" s="28">
        <v>0</v>
      </c>
      <c r="I6185" s="30">
        <f>ROUND(G6185*H6185,P4)</f>
        <v>0</v>
      </c>
      <c r="L6185" s="31">
        <v>0</v>
      </c>
      <c r="M6185" s="24">
        <f>ROUND(G6185*L6185,P4)</f>
        <v>0</v>
      </c>
      <c r="N6185" s="25" t="s">
        <v>3754</v>
      </c>
      <c r="O6185" s="32">
        <f>M6185*AA6185</f>
        <v>0</v>
      </c>
      <c r="P6185" s="1">
        <v>3</v>
      </c>
      <c r="AA6185" s="1">
        <f>IF(P6185=1,$O$3,IF(P6185=2,$O$4,$O$5))</f>
        <v>0</v>
      </c>
    </row>
    <row r="6186">
      <c r="A6186" s="1" t="s">
        <v>75</v>
      </c>
      <c r="E6186" s="27" t="s">
        <v>3758</v>
      </c>
    </row>
    <row r="6187">
      <c r="A6187" s="1" t="s">
        <v>76</v>
      </c>
    </row>
    <row r="6188">
      <c r="A6188" s="1" t="s">
        <v>78</v>
      </c>
      <c r="E6188" s="27" t="s">
        <v>71</v>
      </c>
    </row>
    <row r="6189">
      <c r="A6189" s="1" t="s">
        <v>69</v>
      </c>
      <c r="B6189" s="1">
        <v>150</v>
      </c>
      <c r="C6189" s="26" t="s">
        <v>3759</v>
      </c>
      <c r="D6189" t="s">
        <v>71</v>
      </c>
      <c r="E6189" s="27" t="s">
        <v>3760</v>
      </c>
      <c r="F6189" s="28" t="s">
        <v>3751</v>
      </c>
      <c r="G6189" s="29">
        <v>0</v>
      </c>
      <c r="H6189" s="28">
        <v>0</v>
      </c>
      <c r="I6189" s="30">
        <f>ROUND(G6189*H6189,P4)</f>
        <v>0</v>
      </c>
      <c r="L6189" s="31">
        <v>0</v>
      </c>
      <c r="M6189" s="24">
        <f>ROUND(G6189*L6189,P4)</f>
        <v>0</v>
      </c>
      <c r="N6189" s="25" t="s">
        <v>3754</v>
      </c>
      <c r="O6189" s="32">
        <f>M6189*AA6189</f>
        <v>0</v>
      </c>
      <c r="P6189" s="1">
        <v>3</v>
      </c>
      <c r="AA6189" s="1">
        <f>IF(P6189=1,$O$3,IF(P6189=2,$O$4,$O$5))</f>
        <v>0</v>
      </c>
    </row>
    <row r="6190">
      <c r="A6190" s="1" t="s">
        <v>75</v>
      </c>
      <c r="E6190" s="27" t="s">
        <v>3760</v>
      </c>
    </row>
    <row r="6191">
      <c r="A6191" s="1" t="s">
        <v>76</v>
      </c>
    </row>
    <row r="6192">
      <c r="A6192" s="1" t="s">
        <v>78</v>
      </c>
      <c r="E6192" s="27" t="s">
        <v>71</v>
      </c>
    </row>
    <row r="6193">
      <c r="A6193" s="1" t="s">
        <v>69</v>
      </c>
      <c r="B6193" s="1">
        <v>151</v>
      </c>
      <c r="C6193" s="26" t="s">
        <v>3761</v>
      </c>
      <c r="D6193" t="s">
        <v>71</v>
      </c>
      <c r="E6193" s="27" t="s">
        <v>3762</v>
      </c>
      <c r="F6193" s="28" t="s">
        <v>3751</v>
      </c>
      <c r="G6193" s="29">
        <v>0</v>
      </c>
      <c r="H6193" s="28">
        <v>0</v>
      </c>
      <c r="I6193" s="30">
        <f>ROUND(G6193*H6193,P4)</f>
        <v>0</v>
      </c>
      <c r="L6193" s="31">
        <v>0</v>
      </c>
      <c r="M6193" s="24">
        <f>ROUND(G6193*L6193,P4)</f>
        <v>0</v>
      </c>
      <c r="N6193" s="25" t="s">
        <v>3754</v>
      </c>
      <c r="O6193" s="32">
        <f>M6193*AA6193</f>
        <v>0</v>
      </c>
      <c r="P6193" s="1">
        <v>3</v>
      </c>
      <c r="AA6193" s="1">
        <f>IF(P6193=1,$O$3,IF(P6193=2,$O$4,$O$5))</f>
        <v>0</v>
      </c>
    </row>
    <row r="6194">
      <c r="A6194" s="1" t="s">
        <v>75</v>
      </c>
      <c r="E6194" s="27" t="s">
        <v>3762</v>
      </c>
    </row>
    <row r="6195">
      <c r="A6195" s="1" t="s">
        <v>76</v>
      </c>
    </row>
    <row r="6196">
      <c r="A6196" s="1" t="s">
        <v>78</v>
      </c>
      <c r="E6196" s="27" t="s">
        <v>71</v>
      </c>
    </row>
    <row r="6197">
      <c r="A6197" s="1" t="s">
        <v>69</v>
      </c>
      <c r="B6197" s="1">
        <v>152</v>
      </c>
      <c r="C6197" s="26" t="s">
        <v>3763</v>
      </c>
      <c r="D6197" t="s">
        <v>71</v>
      </c>
      <c r="E6197" s="27" t="s">
        <v>3764</v>
      </c>
      <c r="F6197" s="28" t="s">
        <v>3751</v>
      </c>
      <c r="G6197" s="29">
        <v>0</v>
      </c>
      <c r="H6197" s="28">
        <v>0</v>
      </c>
      <c r="I6197" s="30">
        <f>ROUND(G6197*H6197,P4)</f>
        <v>0</v>
      </c>
      <c r="L6197" s="31">
        <v>0</v>
      </c>
      <c r="M6197" s="24">
        <f>ROUND(G6197*L6197,P4)</f>
        <v>0</v>
      </c>
      <c r="N6197" s="25" t="s">
        <v>3754</v>
      </c>
      <c r="O6197" s="32">
        <f>M6197*AA6197</f>
        <v>0</v>
      </c>
      <c r="P6197" s="1">
        <v>3</v>
      </c>
      <c r="AA6197" s="1">
        <f>IF(P6197=1,$O$3,IF(P6197=2,$O$4,$O$5))</f>
        <v>0</v>
      </c>
    </row>
    <row r="6198">
      <c r="A6198" s="1" t="s">
        <v>75</v>
      </c>
      <c r="E6198" s="27" t="s">
        <v>3764</v>
      </c>
    </row>
    <row r="6199">
      <c r="A6199" s="1" t="s">
        <v>76</v>
      </c>
    </row>
    <row r="6200">
      <c r="A6200" s="1" t="s">
        <v>78</v>
      </c>
      <c r="E6200" s="27" t="s">
        <v>71</v>
      </c>
    </row>
    <row r="6201" ht="25.5">
      <c r="A6201" s="1" t="s">
        <v>69</v>
      </c>
      <c r="B6201" s="1">
        <v>153</v>
      </c>
      <c r="C6201" s="26" t="s">
        <v>3765</v>
      </c>
      <c r="D6201" t="s">
        <v>71</v>
      </c>
      <c r="E6201" s="27" t="s">
        <v>3766</v>
      </c>
      <c r="F6201" s="28" t="s">
        <v>3751</v>
      </c>
      <c r="G6201" s="29">
        <v>0</v>
      </c>
      <c r="H6201" s="28">
        <v>0</v>
      </c>
      <c r="I6201" s="30">
        <f>ROUND(G6201*H6201,P4)</f>
        <v>0</v>
      </c>
      <c r="L6201" s="31">
        <v>0</v>
      </c>
      <c r="M6201" s="24">
        <f>ROUND(G6201*L6201,P4)</f>
        <v>0</v>
      </c>
      <c r="N6201" s="25" t="s">
        <v>3754</v>
      </c>
      <c r="O6201" s="32">
        <f>M6201*AA6201</f>
        <v>0</v>
      </c>
      <c r="P6201" s="1">
        <v>3</v>
      </c>
      <c r="AA6201" s="1">
        <f>IF(P6201=1,$O$3,IF(P6201=2,$O$4,$O$5))</f>
        <v>0</v>
      </c>
    </row>
    <row r="6202" ht="25.5">
      <c r="A6202" s="1" t="s">
        <v>75</v>
      </c>
      <c r="E6202" s="27" t="s">
        <v>3766</v>
      </c>
    </row>
    <row r="6203">
      <c r="A6203" s="1" t="s">
        <v>76</v>
      </c>
    </row>
    <row r="6204">
      <c r="A6204" s="1" t="s">
        <v>78</v>
      </c>
      <c r="E6204" s="27" t="s">
        <v>71</v>
      </c>
    </row>
    <row r="6205" ht="25.5">
      <c r="A6205" s="1" t="s">
        <v>69</v>
      </c>
      <c r="B6205" s="1">
        <v>154</v>
      </c>
      <c r="C6205" s="26" t="s">
        <v>3767</v>
      </c>
      <c r="D6205" t="s">
        <v>71</v>
      </c>
      <c r="E6205" s="27" t="s">
        <v>3768</v>
      </c>
      <c r="F6205" s="28" t="s">
        <v>3751</v>
      </c>
      <c r="G6205" s="29">
        <v>0</v>
      </c>
      <c r="H6205" s="28">
        <v>0</v>
      </c>
      <c r="I6205" s="30">
        <f>ROUND(G6205*H6205,P4)</f>
        <v>0</v>
      </c>
      <c r="L6205" s="31">
        <v>0</v>
      </c>
      <c r="M6205" s="24">
        <f>ROUND(G6205*L6205,P4)</f>
        <v>0</v>
      </c>
      <c r="N6205" s="25" t="s">
        <v>3754</v>
      </c>
      <c r="O6205" s="32">
        <f>M6205*AA6205</f>
        <v>0</v>
      </c>
      <c r="P6205" s="1">
        <v>3</v>
      </c>
      <c r="AA6205" s="1">
        <f>IF(P6205=1,$O$3,IF(P6205=2,$O$4,$O$5))</f>
        <v>0</v>
      </c>
    </row>
    <row r="6206" ht="25.5">
      <c r="A6206" s="1" t="s">
        <v>75</v>
      </c>
      <c r="E6206" s="27" t="s">
        <v>3768</v>
      </c>
    </row>
    <row r="6207">
      <c r="A6207" s="1" t="s">
        <v>76</v>
      </c>
    </row>
    <row r="6208">
      <c r="A6208" s="1" t="s">
        <v>78</v>
      </c>
      <c r="E6208" s="27" t="s">
        <v>71</v>
      </c>
    </row>
    <row r="6209">
      <c r="A6209" s="1" t="s">
        <v>69</v>
      </c>
      <c r="B6209" s="1">
        <v>155</v>
      </c>
      <c r="C6209" s="26" t="s">
        <v>3769</v>
      </c>
      <c r="D6209" t="s">
        <v>71</v>
      </c>
      <c r="E6209" s="27" t="s">
        <v>3770</v>
      </c>
      <c r="F6209" s="28" t="s">
        <v>3751</v>
      </c>
      <c r="G6209" s="29">
        <v>0</v>
      </c>
      <c r="H6209" s="28">
        <v>0</v>
      </c>
      <c r="I6209" s="30">
        <f>ROUND(G6209*H6209,P4)</f>
        <v>0</v>
      </c>
      <c r="L6209" s="31">
        <v>0</v>
      </c>
      <c r="M6209" s="24">
        <f>ROUND(G6209*L6209,P4)</f>
        <v>0</v>
      </c>
      <c r="N6209" s="25" t="s">
        <v>3754</v>
      </c>
      <c r="O6209" s="32">
        <f>M6209*AA6209</f>
        <v>0</v>
      </c>
      <c r="P6209" s="1">
        <v>3</v>
      </c>
      <c r="AA6209" s="1">
        <f>IF(P6209=1,$O$3,IF(P6209=2,$O$4,$O$5))</f>
        <v>0</v>
      </c>
    </row>
    <row r="6210">
      <c r="A6210" s="1" t="s">
        <v>75</v>
      </c>
      <c r="E6210" s="27" t="s">
        <v>3770</v>
      </c>
    </row>
    <row r="6211">
      <c r="A6211" s="1" t="s">
        <v>76</v>
      </c>
    </row>
    <row r="6212">
      <c r="A6212" s="1" t="s">
        <v>78</v>
      </c>
      <c r="E6212" s="27" t="s">
        <v>71</v>
      </c>
    </row>
    <row r="6213" ht="25.5">
      <c r="A6213" s="1" t="s">
        <v>69</v>
      </c>
      <c r="B6213" s="1">
        <v>156</v>
      </c>
      <c r="C6213" s="26" t="s">
        <v>3771</v>
      </c>
      <c r="D6213" t="s">
        <v>71</v>
      </c>
      <c r="E6213" s="27" t="s">
        <v>3772</v>
      </c>
      <c r="F6213" s="28" t="s">
        <v>3751</v>
      </c>
      <c r="G6213" s="29">
        <v>0</v>
      </c>
      <c r="H6213" s="28">
        <v>0</v>
      </c>
      <c r="I6213" s="30">
        <f>ROUND(G6213*H6213,P4)</f>
        <v>0</v>
      </c>
      <c r="L6213" s="31">
        <v>0</v>
      </c>
      <c r="M6213" s="24">
        <f>ROUND(G6213*L6213,P4)</f>
        <v>0</v>
      </c>
      <c r="N6213" s="25" t="s">
        <v>3754</v>
      </c>
      <c r="O6213" s="32">
        <f>M6213*AA6213</f>
        <v>0</v>
      </c>
      <c r="P6213" s="1">
        <v>3</v>
      </c>
      <c r="AA6213" s="1">
        <f>IF(P6213=1,$O$3,IF(P6213=2,$O$4,$O$5))</f>
        <v>0</v>
      </c>
    </row>
    <row r="6214" ht="25.5">
      <c r="A6214" s="1" t="s">
        <v>75</v>
      </c>
      <c r="E6214" s="27" t="s">
        <v>3772</v>
      </c>
    </row>
    <row r="6215">
      <c r="A6215" s="1" t="s">
        <v>76</v>
      </c>
    </row>
    <row r="6216">
      <c r="A6216" s="1" t="s">
        <v>78</v>
      </c>
      <c r="E6216" s="27" t="s">
        <v>71</v>
      </c>
    </row>
    <row r="6217">
      <c r="A6217" s="1" t="s">
        <v>69</v>
      </c>
      <c r="B6217" s="1">
        <v>157</v>
      </c>
      <c r="C6217" s="26" t="s">
        <v>3773</v>
      </c>
      <c r="D6217" t="s">
        <v>71</v>
      </c>
      <c r="E6217" s="27" t="s">
        <v>3774</v>
      </c>
      <c r="F6217" s="28" t="s">
        <v>3751</v>
      </c>
      <c r="G6217" s="29">
        <v>0</v>
      </c>
      <c r="H6217" s="28">
        <v>0</v>
      </c>
      <c r="I6217" s="30">
        <f>ROUND(G6217*H6217,P4)</f>
        <v>0</v>
      </c>
      <c r="L6217" s="31">
        <v>0</v>
      </c>
      <c r="M6217" s="24">
        <f>ROUND(G6217*L6217,P4)</f>
        <v>0</v>
      </c>
      <c r="N6217" s="25" t="s">
        <v>3754</v>
      </c>
      <c r="O6217" s="32">
        <f>M6217*AA6217</f>
        <v>0</v>
      </c>
      <c r="P6217" s="1">
        <v>3</v>
      </c>
      <c r="AA6217" s="1">
        <f>IF(P6217=1,$O$3,IF(P6217=2,$O$4,$O$5))</f>
        <v>0</v>
      </c>
    </row>
    <row r="6218">
      <c r="A6218" s="1" t="s">
        <v>75</v>
      </c>
      <c r="E6218" s="27" t="s">
        <v>3774</v>
      </c>
    </row>
    <row r="6219">
      <c r="A6219" s="1" t="s">
        <v>76</v>
      </c>
    </row>
    <row r="6220">
      <c r="A6220" s="1" t="s">
        <v>78</v>
      </c>
      <c r="E6220" s="27" t="s">
        <v>71</v>
      </c>
    </row>
    <row r="6221">
      <c r="A6221" s="1" t="s">
        <v>69</v>
      </c>
      <c r="B6221" s="1">
        <v>158</v>
      </c>
      <c r="C6221" s="26" t="s">
        <v>3775</v>
      </c>
      <c r="D6221" t="s">
        <v>71</v>
      </c>
      <c r="E6221" s="27" t="s">
        <v>3776</v>
      </c>
      <c r="F6221" s="28" t="s">
        <v>3751</v>
      </c>
      <c r="G6221" s="29">
        <v>0</v>
      </c>
      <c r="H6221" s="28">
        <v>0</v>
      </c>
      <c r="I6221" s="30">
        <f>ROUND(G6221*H6221,P4)</f>
        <v>0</v>
      </c>
      <c r="L6221" s="31">
        <v>0</v>
      </c>
      <c r="M6221" s="24">
        <f>ROUND(G6221*L6221,P4)</f>
        <v>0</v>
      </c>
      <c r="N6221" s="25" t="s">
        <v>3754</v>
      </c>
      <c r="O6221" s="32">
        <f>M6221*AA6221</f>
        <v>0</v>
      </c>
      <c r="P6221" s="1">
        <v>3</v>
      </c>
      <c r="AA6221" s="1">
        <f>IF(P6221=1,$O$3,IF(P6221=2,$O$4,$O$5))</f>
        <v>0</v>
      </c>
    </row>
    <row r="6222">
      <c r="A6222" s="1" t="s">
        <v>75</v>
      </c>
      <c r="E6222" s="27" t="s">
        <v>3776</v>
      </c>
    </row>
    <row r="6223">
      <c r="A6223" s="1" t="s">
        <v>76</v>
      </c>
    </row>
    <row r="6224">
      <c r="A6224" s="1" t="s">
        <v>78</v>
      </c>
      <c r="E6224" s="27" t="s">
        <v>71</v>
      </c>
    </row>
    <row r="6225">
      <c r="A6225" s="1" t="s">
        <v>69</v>
      </c>
      <c r="B6225" s="1">
        <v>159</v>
      </c>
      <c r="C6225" s="26" t="s">
        <v>3777</v>
      </c>
      <c r="D6225" t="s">
        <v>71</v>
      </c>
      <c r="E6225" s="27" t="s">
        <v>3778</v>
      </c>
      <c r="F6225" s="28" t="s">
        <v>3751</v>
      </c>
      <c r="G6225" s="29">
        <v>0</v>
      </c>
      <c r="H6225" s="28">
        <v>0</v>
      </c>
      <c r="I6225" s="30">
        <f>ROUND(G6225*H6225,P4)</f>
        <v>0</v>
      </c>
      <c r="L6225" s="31">
        <v>0</v>
      </c>
      <c r="M6225" s="24">
        <f>ROUND(G6225*L6225,P4)</f>
        <v>0</v>
      </c>
      <c r="N6225" s="25" t="s">
        <v>3754</v>
      </c>
      <c r="O6225" s="32">
        <f>M6225*AA6225</f>
        <v>0</v>
      </c>
      <c r="P6225" s="1">
        <v>3</v>
      </c>
      <c r="AA6225" s="1">
        <f>IF(P6225=1,$O$3,IF(P6225=2,$O$4,$O$5))</f>
        <v>0</v>
      </c>
    </row>
    <row r="6226">
      <c r="A6226" s="1" t="s">
        <v>75</v>
      </c>
      <c r="E6226" s="27" t="s">
        <v>3778</v>
      </c>
    </row>
    <row r="6227">
      <c r="A6227" s="1" t="s">
        <v>76</v>
      </c>
    </row>
    <row r="6228">
      <c r="A6228" s="1" t="s">
        <v>78</v>
      </c>
      <c r="E6228" s="27" t="s">
        <v>71</v>
      </c>
    </row>
    <row r="6229">
      <c r="A6229" s="1" t="s">
        <v>69</v>
      </c>
      <c r="B6229" s="1">
        <v>160</v>
      </c>
      <c r="C6229" s="26" t="s">
        <v>3779</v>
      </c>
      <c r="D6229" t="s">
        <v>71</v>
      </c>
      <c r="E6229" s="27" t="s">
        <v>3780</v>
      </c>
      <c r="F6229" s="28" t="s">
        <v>3751</v>
      </c>
      <c r="G6229" s="29">
        <v>0</v>
      </c>
      <c r="H6229" s="28">
        <v>0</v>
      </c>
      <c r="I6229" s="30">
        <f>ROUND(G6229*H6229,P4)</f>
        <v>0</v>
      </c>
      <c r="L6229" s="31">
        <v>0</v>
      </c>
      <c r="M6229" s="24">
        <f>ROUND(G6229*L6229,P4)</f>
        <v>0</v>
      </c>
      <c r="N6229" s="25" t="s">
        <v>3754</v>
      </c>
      <c r="O6229" s="32">
        <f>M6229*AA6229</f>
        <v>0</v>
      </c>
      <c r="P6229" s="1">
        <v>3</v>
      </c>
      <c r="AA6229" s="1">
        <f>IF(P6229=1,$O$3,IF(P6229=2,$O$4,$O$5))</f>
        <v>0</v>
      </c>
    </row>
    <row r="6230">
      <c r="A6230" s="1" t="s">
        <v>75</v>
      </c>
      <c r="E6230" s="27" t="s">
        <v>3780</v>
      </c>
    </row>
    <row r="6231">
      <c r="A6231" s="1" t="s">
        <v>76</v>
      </c>
    </row>
    <row r="6232">
      <c r="A6232" s="1" t="s">
        <v>78</v>
      </c>
      <c r="E6232" s="27" t="s">
        <v>71</v>
      </c>
    </row>
    <row r="6233">
      <c r="A6233" s="1" t="s">
        <v>69</v>
      </c>
      <c r="B6233" s="1">
        <v>161</v>
      </c>
      <c r="C6233" s="26" t="s">
        <v>3781</v>
      </c>
      <c r="D6233" t="s">
        <v>71</v>
      </c>
      <c r="E6233" s="27" t="s">
        <v>3782</v>
      </c>
      <c r="F6233" s="28" t="s">
        <v>3751</v>
      </c>
      <c r="G6233" s="29">
        <v>0</v>
      </c>
      <c r="H6233" s="28">
        <v>0</v>
      </c>
      <c r="I6233" s="30">
        <f>ROUND(G6233*H6233,P4)</f>
        <v>0</v>
      </c>
      <c r="L6233" s="31">
        <v>0</v>
      </c>
      <c r="M6233" s="24">
        <f>ROUND(G6233*L6233,P4)</f>
        <v>0</v>
      </c>
      <c r="N6233" s="25" t="s">
        <v>3754</v>
      </c>
      <c r="O6233" s="32">
        <f>M6233*AA6233</f>
        <v>0</v>
      </c>
      <c r="P6233" s="1">
        <v>3</v>
      </c>
      <c r="AA6233" s="1">
        <f>IF(P6233=1,$O$3,IF(P6233=2,$O$4,$O$5))</f>
        <v>0</v>
      </c>
    </row>
    <row r="6234">
      <c r="A6234" s="1" t="s">
        <v>75</v>
      </c>
      <c r="E6234" s="27" t="s">
        <v>3782</v>
      </c>
    </row>
    <row r="6235">
      <c r="A6235" s="1" t="s">
        <v>76</v>
      </c>
    </row>
    <row r="6236">
      <c r="A6236" s="1" t="s">
        <v>78</v>
      </c>
      <c r="E6236" s="27" t="s">
        <v>71</v>
      </c>
    </row>
    <row r="6237">
      <c r="A6237" s="1" t="s">
        <v>69</v>
      </c>
      <c r="B6237" s="1">
        <v>162</v>
      </c>
      <c r="C6237" s="26" t="s">
        <v>3783</v>
      </c>
      <c r="D6237" t="s">
        <v>71</v>
      </c>
      <c r="E6237" s="27" t="s">
        <v>3784</v>
      </c>
      <c r="F6237" s="28" t="s">
        <v>3751</v>
      </c>
      <c r="G6237" s="29">
        <v>0</v>
      </c>
      <c r="H6237" s="28">
        <v>0</v>
      </c>
      <c r="I6237" s="30">
        <f>ROUND(G6237*H6237,P4)</f>
        <v>0</v>
      </c>
      <c r="L6237" s="31">
        <v>0</v>
      </c>
      <c r="M6237" s="24">
        <f>ROUND(G6237*L6237,P4)</f>
        <v>0</v>
      </c>
      <c r="N6237" s="25" t="s">
        <v>3754</v>
      </c>
      <c r="O6237" s="32">
        <f>M6237*AA6237</f>
        <v>0</v>
      </c>
      <c r="P6237" s="1">
        <v>3</v>
      </c>
      <c r="AA6237" s="1">
        <f>IF(P6237=1,$O$3,IF(P6237=2,$O$4,$O$5))</f>
        <v>0</v>
      </c>
    </row>
    <row r="6238">
      <c r="A6238" s="1" t="s">
        <v>75</v>
      </c>
      <c r="E6238" s="27" t="s">
        <v>3784</v>
      </c>
    </row>
    <row r="6239">
      <c r="A6239" s="1" t="s">
        <v>76</v>
      </c>
    </row>
    <row r="6240">
      <c r="A6240" s="1" t="s">
        <v>78</v>
      </c>
      <c r="E6240" s="27" t="s">
        <v>71</v>
      </c>
    </row>
    <row r="6241">
      <c r="A6241" s="1" t="s">
        <v>69</v>
      </c>
      <c r="B6241" s="1">
        <v>163</v>
      </c>
      <c r="C6241" s="26" t="s">
        <v>3785</v>
      </c>
      <c r="D6241" t="s">
        <v>71</v>
      </c>
      <c r="E6241" s="27" t="s">
        <v>3786</v>
      </c>
      <c r="F6241" s="28" t="s">
        <v>3751</v>
      </c>
      <c r="G6241" s="29">
        <v>0</v>
      </c>
      <c r="H6241" s="28">
        <v>0</v>
      </c>
      <c r="I6241" s="30">
        <f>ROUND(G6241*H6241,P4)</f>
        <v>0</v>
      </c>
      <c r="L6241" s="31">
        <v>0</v>
      </c>
      <c r="M6241" s="24">
        <f>ROUND(G6241*L6241,P4)</f>
        <v>0</v>
      </c>
      <c r="N6241" s="25" t="s">
        <v>3754</v>
      </c>
      <c r="O6241" s="32">
        <f>M6241*AA6241</f>
        <v>0</v>
      </c>
      <c r="P6241" s="1">
        <v>3</v>
      </c>
      <c r="AA6241" s="1">
        <f>IF(P6241=1,$O$3,IF(P6241=2,$O$4,$O$5))</f>
        <v>0</v>
      </c>
    </row>
    <row r="6242">
      <c r="A6242" s="1" t="s">
        <v>75</v>
      </c>
      <c r="E6242" s="27" t="s">
        <v>3786</v>
      </c>
    </row>
    <row r="6243">
      <c r="A6243" s="1" t="s">
        <v>76</v>
      </c>
    </row>
    <row r="6244">
      <c r="A6244" s="1" t="s">
        <v>78</v>
      </c>
      <c r="E6244" s="27" t="s">
        <v>71</v>
      </c>
    </row>
    <row r="6245">
      <c r="A6245" s="1" t="s">
        <v>69</v>
      </c>
      <c r="B6245" s="1">
        <v>164</v>
      </c>
      <c r="C6245" s="26" t="s">
        <v>3787</v>
      </c>
      <c r="D6245" t="s">
        <v>71</v>
      </c>
      <c r="E6245" s="27" t="s">
        <v>3788</v>
      </c>
      <c r="F6245" s="28" t="s">
        <v>3751</v>
      </c>
      <c r="G6245" s="29">
        <v>0</v>
      </c>
      <c r="H6245" s="28">
        <v>0</v>
      </c>
      <c r="I6245" s="30">
        <f>ROUND(G6245*H6245,P4)</f>
        <v>0</v>
      </c>
      <c r="L6245" s="31">
        <v>0</v>
      </c>
      <c r="M6245" s="24">
        <f>ROUND(G6245*L6245,P4)</f>
        <v>0</v>
      </c>
      <c r="N6245" s="25" t="s">
        <v>3754</v>
      </c>
      <c r="O6245" s="32">
        <f>M6245*AA6245</f>
        <v>0</v>
      </c>
      <c r="P6245" s="1">
        <v>3</v>
      </c>
      <c r="AA6245" s="1">
        <f>IF(P6245=1,$O$3,IF(P6245=2,$O$4,$O$5))</f>
        <v>0</v>
      </c>
    </row>
    <row r="6246">
      <c r="A6246" s="1" t="s">
        <v>75</v>
      </c>
      <c r="E6246" s="27" t="s">
        <v>3788</v>
      </c>
    </row>
    <row r="6247">
      <c r="A6247" s="1" t="s">
        <v>76</v>
      </c>
    </row>
    <row r="6248">
      <c r="A6248" s="1" t="s">
        <v>78</v>
      </c>
      <c r="E6248" s="27" t="s">
        <v>71</v>
      </c>
    </row>
    <row r="6249">
      <c r="A6249" s="1" t="s">
        <v>69</v>
      </c>
      <c r="B6249" s="1">
        <v>165</v>
      </c>
      <c r="C6249" s="26" t="s">
        <v>3789</v>
      </c>
      <c r="D6249" t="s">
        <v>71</v>
      </c>
      <c r="E6249" s="27" t="s">
        <v>3790</v>
      </c>
      <c r="F6249" s="28" t="s">
        <v>3751</v>
      </c>
      <c r="G6249" s="29">
        <v>0</v>
      </c>
      <c r="H6249" s="28">
        <v>0</v>
      </c>
      <c r="I6249" s="30">
        <f>ROUND(G6249*H6249,P4)</f>
        <v>0</v>
      </c>
      <c r="L6249" s="31">
        <v>0</v>
      </c>
      <c r="M6249" s="24">
        <f>ROUND(G6249*L6249,P4)</f>
        <v>0</v>
      </c>
      <c r="N6249" s="25" t="s">
        <v>3754</v>
      </c>
      <c r="O6249" s="32">
        <f>M6249*AA6249</f>
        <v>0</v>
      </c>
      <c r="P6249" s="1">
        <v>3</v>
      </c>
      <c r="AA6249" s="1">
        <f>IF(P6249=1,$O$3,IF(P6249=2,$O$4,$O$5))</f>
        <v>0</v>
      </c>
    </row>
    <row r="6250">
      <c r="A6250" s="1" t="s">
        <v>75</v>
      </c>
      <c r="E6250" s="27" t="s">
        <v>3790</v>
      </c>
    </row>
    <row r="6251">
      <c r="A6251" s="1" t="s">
        <v>76</v>
      </c>
    </row>
    <row r="6252">
      <c r="A6252" s="1" t="s">
        <v>78</v>
      </c>
      <c r="E6252" s="27" t="s">
        <v>71</v>
      </c>
    </row>
    <row r="6253">
      <c r="A6253" s="1" t="s">
        <v>69</v>
      </c>
      <c r="B6253" s="1">
        <v>166</v>
      </c>
      <c r="C6253" s="26" t="s">
        <v>3791</v>
      </c>
      <c r="D6253" t="s">
        <v>71</v>
      </c>
      <c r="E6253" s="27" t="s">
        <v>3792</v>
      </c>
      <c r="F6253" s="28" t="s">
        <v>3751</v>
      </c>
      <c r="G6253" s="29">
        <v>0</v>
      </c>
      <c r="H6253" s="28">
        <v>0</v>
      </c>
      <c r="I6253" s="30">
        <f>ROUND(G6253*H6253,P4)</f>
        <v>0</v>
      </c>
      <c r="L6253" s="31">
        <v>0</v>
      </c>
      <c r="M6253" s="24">
        <f>ROUND(G6253*L6253,P4)</f>
        <v>0</v>
      </c>
      <c r="N6253" s="25" t="s">
        <v>3754</v>
      </c>
      <c r="O6253" s="32">
        <f>M6253*AA6253</f>
        <v>0</v>
      </c>
      <c r="P6253" s="1">
        <v>3</v>
      </c>
      <c r="AA6253" s="1">
        <f>IF(P6253=1,$O$3,IF(P6253=2,$O$4,$O$5))</f>
        <v>0</v>
      </c>
    </row>
    <row r="6254">
      <c r="A6254" s="1" t="s">
        <v>75</v>
      </c>
      <c r="E6254" s="27" t="s">
        <v>3792</v>
      </c>
    </row>
    <row r="6255">
      <c r="A6255" s="1" t="s">
        <v>76</v>
      </c>
    </row>
    <row r="6256">
      <c r="A6256" s="1" t="s">
        <v>78</v>
      </c>
      <c r="E6256" s="27" t="s">
        <v>71</v>
      </c>
    </row>
    <row r="6257">
      <c r="A6257" s="1" t="s">
        <v>69</v>
      </c>
      <c r="B6257" s="1">
        <v>167</v>
      </c>
      <c r="C6257" s="26" t="s">
        <v>3793</v>
      </c>
      <c r="D6257" t="s">
        <v>71</v>
      </c>
      <c r="E6257" s="27" t="s">
        <v>3794</v>
      </c>
      <c r="F6257" s="28" t="s">
        <v>3751</v>
      </c>
      <c r="G6257" s="29">
        <v>0</v>
      </c>
      <c r="H6257" s="28">
        <v>0</v>
      </c>
      <c r="I6257" s="30">
        <f>ROUND(G6257*H6257,P4)</f>
        <v>0</v>
      </c>
      <c r="L6257" s="31">
        <v>0</v>
      </c>
      <c r="M6257" s="24">
        <f>ROUND(G6257*L6257,P4)</f>
        <v>0</v>
      </c>
      <c r="N6257" s="25" t="s">
        <v>3754</v>
      </c>
      <c r="O6257" s="32">
        <f>M6257*AA6257</f>
        <v>0</v>
      </c>
      <c r="P6257" s="1">
        <v>3</v>
      </c>
      <c r="AA6257" s="1">
        <f>IF(P6257=1,$O$3,IF(P6257=2,$O$4,$O$5))</f>
        <v>0</v>
      </c>
    </row>
    <row r="6258">
      <c r="A6258" s="1" t="s">
        <v>75</v>
      </c>
      <c r="E6258" s="27" t="s">
        <v>3794</v>
      </c>
    </row>
    <row r="6259">
      <c r="A6259" s="1" t="s">
        <v>76</v>
      </c>
    </row>
    <row r="6260">
      <c r="A6260" s="1" t="s">
        <v>78</v>
      </c>
      <c r="E6260" s="27" t="s">
        <v>71</v>
      </c>
    </row>
    <row r="6261">
      <c r="A6261" s="1" t="s">
        <v>69</v>
      </c>
      <c r="B6261" s="1">
        <v>168</v>
      </c>
      <c r="C6261" s="26" t="s">
        <v>3795</v>
      </c>
      <c r="D6261" t="s">
        <v>71</v>
      </c>
      <c r="E6261" s="27" t="s">
        <v>3796</v>
      </c>
      <c r="F6261" s="28" t="s">
        <v>3751</v>
      </c>
      <c r="G6261" s="29">
        <v>0</v>
      </c>
      <c r="H6261" s="28">
        <v>0</v>
      </c>
      <c r="I6261" s="30">
        <f>ROUND(G6261*H6261,P4)</f>
        <v>0</v>
      </c>
      <c r="L6261" s="31">
        <v>0</v>
      </c>
      <c r="M6261" s="24">
        <f>ROUND(G6261*L6261,P4)</f>
        <v>0</v>
      </c>
      <c r="N6261" s="25" t="s">
        <v>3754</v>
      </c>
      <c r="O6261" s="32">
        <f>M6261*AA6261</f>
        <v>0</v>
      </c>
      <c r="P6261" s="1">
        <v>3</v>
      </c>
      <c r="AA6261" s="1">
        <f>IF(P6261=1,$O$3,IF(P6261=2,$O$4,$O$5))</f>
        <v>0</v>
      </c>
    </row>
    <row r="6262">
      <c r="A6262" s="1" t="s">
        <v>75</v>
      </c>
      <c r="E6262" s="27" t="s">
        <v>3796</v>
      </c>
    </row>
    <row r="6263">
      <c r="A6263" s="1" t="s">
        <v>76</v>
      </c>
    </row>
    <row r="6264">
      <c r="A6264" s="1" t="s">
        <v>78</v>
      </c>
      <c r="E6264" s="27" t="s">
        <v>71</v>
      </c>
    </row>
    <row r="6265" ht="25.5">
      <c r="A6265" s="1" t="s">
        <v>69</v>
      </c>
      <c r="B6265" s="1">
        <v>169</v>
      </c>
      <c r="C6265" s="26" t="s">
        <v>3797</v>
      </c>
      <c r="D6265" t="s">
        <v>71</v>
      </c>
      <c r="E6265" s="27" t="s">
        <v>3798</v>
      </c>
      <c r="F6265" s="28" t="s">
        <v>3751</v>
      </c>
      <c r="G6265" s="29">
        <v>0</v>
      </c>
      <c r="H6265" s="28">
        <v>0</v>
      </c>
      <c r="I6265" s="30">
        <f>ROUND(G6265*H6265,P4)</f>
        <v>0</v>
      </c>
      <c r="L6265" s="31">
        <v>0</v>
      </c>
      <c r="M6265" s="24">
        <f>ROUND(G6265*L6265,P4)</f>
        <v>0</v>
      </c>
      <c r="N6265" s="25" t="s">
        <v>3754</v>
      </c>
      <c r="O6265" s="32">
        <f>M6265*AA6265</f>
        <v>0</v>
      </c>
      <c r="P6265" s="1">
        <v>3</v>
      </c>
      <c r="AA6265" s="1">
        <f>IF(P6265=1,$O$3,IF(P6265=2,$O$4,$O$5))</f>
        <v>0</v>
      </c>
    </row>
    <row r="6266" ht="25.5">
      <c r="A6266" s="1" t="s">
        <v>75</v>
      </c>
      <c r="E6266" s="27" t="s">
        <v>3798</v>
      </c>
    </row>
    <row r="6267">
      <c r="A6267" s="1" t="s">
        <v>76</v>
      </c>
    </row>
    <row r="6268">
      <c r="A6268" s="1" t="s">
        <v>78</v>
      </c>
      <c r="E6268" s="27" t="s">
        <v>71</v>
      </c>
    </row>
    <row r="6269">
      <c r="A6269" s="1" t="s">
        <v>69</v>
      </c>
      <c r="B6269" s="1">
        <v>170</v>
      </c>
      <c r="C6269" s="26" t="s">
        <v>3799</v>
      </c>
      <c r="D6269" t="s">
        <v>71</v>
      </c>
      <c r="E6269" s="27" t="s">
        <v>3800</v>
      </c>
      <c r="F6269" s="28" t="s">
        <v>3751</v>
      </c>
      <c r="G6269" s="29">
        <v>0</v>
      </c>
      <c r="H6269" s="28">
        <v>0</v>
      </c>
      <c r="I6269" s="30">
        <f>ROUND(G6269*H6269,P4)</f>
        <v>0</v>
      </c>
      <c r="L6269" s="31">
        <v>0</v>
      </c>
      <c r="M6269" s="24">
        <f>ROUND(G6269*L6269,P4)</f>
        <v>0</v>
      </c>
      <c r="N6269" s="25" t="s">
        <v>3754</v>
      </c>
      <c r="O6269" s="32">
        <f>M6269*AA6269</f>
        <v>0</v>
      </c>
      <c r="P6269" s="1">
        <v>3</v>
      </c>
      <c r="AA6269" s="1">
        <f>IF(P6269=1,$O$3,IF(P6269=2,$O$4,$O$5))</f>
        <v>0</v>
      </c>
    </row>
    <row r="6270">
      <c r="A6270" s="1" t="s">
        <v>75</v>
      </c>
      <c r="E6270" s="27" t="s">
        <v>3800</v>
      </c>
    </row>
    <row r="6271">
      <c r="A6271" s="1" t="s">
        <v>76</v>
      </c>
    </row>
    <row r="6272">
      <c r="A6272" s="1" t="s">
        <v>78</v>
      </c>
      <c r="E6272" s="27" t="s">
        <v>71</v>
      </c>
    </row>
    <row r="6273" ht="25.5">
      <c r="A6273" s="1" t="s">
        <v>69</v>
      </c>
      <c r="B6273" s="1">
        <v>171</v>
      </c>
      <c r="C6273" s="26" t="s">
        <v>3801</v>
      </c>
      <c r="D6273" t="s">
        <v>71</v>
      </c>
      <c r="E6273" s="27" t="s">
        <v>3802</v>
      </c>
      <c r="F6273" s="28" t="s">
        <v>3751</v>
      </c>
      <c r="G6273" s="29">
        <v>0</v>
      </c>
      <c r="H6273" s="28">
        <v>0</v>
      </c>
      <c r="I6273" s="30">
        <f>ROUND(G6273*H6273,P4)</f>
        <v>0</v>
      </c>
      <c r="L6273" s="31">
        <v>0</v>
      </c>
      <c r="M6273" s="24">
        <f>ROUND(G6273*L6273,P4)</f>
        <v>0</v>
      </c>
      <c r="N6273" s="25" t="s">
        <v>3754</v>
      </c>
      <c r="O6273" s="32">
        <f>M6273*AA6273</f>
        <v>0</v>
      </c>
      <c r="P6273" s="1">
        <v>3</v>
      </c>
      <c r="AA6273" s="1">
        <f>IF(P6273=1,$O$3,IF(P6273=2,$O$4,$O$5))</f>
        <v>0</v>
      </c>
    </row>
    <row r="6274" ht="25.5">
      <c r="A6274" s="1" t="s">
        <v>75</v>
      </c>
      <c r="E6274" s="27" t="s">
        <v>3802</v>
      </c>
    </row>
    <row r="6275">
      <c r="A6275" s="1" t="s">
        <v>76</v>
      </c>
    </row>
    <row r="6276">
      <c r="A6276" s="1" t="s">
        <v>78</v>
      </c>
      <c r="E6276" s="27" t="s">
        <v>71</v>
      </c>
    </row>
    <row r="6277">
      <c r="A6277" s="1" t="s">
        <v>69</v>
      </c>
      <c r="B6277" s="1">
        <v>172</v>
      </c>
      <c r="C6277" s="26" t="s">
        <v>3803</v>
      </c>
      <c r="D6277" t="s">
        <v>71</v>
      </c>
      <c r="E6277" s="27" t="s">
        <v>3804</v>
      </c>
      <c r="F6277" s="28" t="s">
        <v>3751</v>
      </c>
      <c r="G6277" s="29">
        <v>0</v>
      </c>
      <c r="H6277" s="28">
        <v>0</v>
      </c>
      <c r="I6277" s="30">
        <f>ROUND(G6277*H6277,P4)</f>
        <v>0</v>
      </c>
      <c r="L6277" s="31">
        <v>0</v>
      </c>
      <c r="M6277" s="24">
        <f>ROUND(G6277*L6277,P4)</f>
        <v>0</v>
      </c>
      <c r="N6277" s="25" t="s">
        <v>3754</v>
      </c>
      <c r="O6277" s="32">
        <f>M6277*AA6277</f>
        <v>0</v>
      </c>
      <c r="P6277" s="1">
        <v>3</v>
      </c>
      <c r="AA6277" s="1">
        <f>IF(P6277=1,$O$3,IF(P6277=2,$O$4,$O$5))</f>
        <v>0</v>
      </c>
    </row>
    <row r="6278">
      <c r="A6278" s="1" t="s">
        <v>75</v>
      </c>
      <c r="E6278" s="27" t="s">
        <v>3804</v>
      </c>
    </row>
    <row r="6279">
      <c r="A6279" s="1" t="s">
        <v>76</v>
      </c>
    </row>
    <row r="6280">
      <c r="A6280" s="1" t="s">
        <v>78</v>
      </c>
      <c r="E6280" s="27" t="s">
        <v>71</v>
      </c>
    </row>
    <row r="6281">
      <c r="A6281" s="1" t="s">
        <v>60</v>
      </c>
      <c r="C6281" s="22" t="s">
        <v>3805</v>
      </c>
      <c r="E6281" s="23" t="s">
        <v>3806</v>
      </c>
      <c r="L6281" s="24">
        <f>L6282+L6368+L6584+L6716+L6838</f>
        <v>0</v>
      </c>
      <c r="M6281" s="24">
        <f>M6282+M6368+M6584+M6716+M6838</f>
        <v>0</v>
      </c>
      <c r="N6281" s="25"/>
    </row>
    <row r="6282">
      <c r="A6282" s="1" t="s">
        <v>63</v>
      </c>
      <c r="C6282" s="22" t="s">
        <v>3807</v>
      </c>
      <c r="E6282" s="23" t="s">
        <v>3808</v>
      </c>
      <c r="L6282" s="24">
        <f>L6283+L6292+L6301+L6322+L6363</f>
        <v>0</v>
      </c>
      <c r="M6282" s="24">
        <f>M6283+M6292+M6301+M6322+M6363</f>
        <v>0</v>
      </c>
      <c r="N6282" s="25"/>
    </row>
    <row r="6283">
      <c r="A6283" s="1" t="s">
        <v>66</v>
      </c>
      <c r="C6283" s="22" t="s">
        <v>67</v>
      </c>
      <c r="E6283" s="23" t="s">
        <v>68</v>
      </c>
      <c r="L6283" s="24">
        <f>SUMIFS(L6284:L6291,A6284:A6291,"P")</f>
        <v>0</v>
      </c>
      <c r="M6283" s="24">
        <f>SUMIFS(M6284:M6291,A6284:A6291,"P")</f>
        <v>0</v>
      </c>
      <c r="N6283" s="25"/>
    </row>
    <row r="6284">
      <c r="A6284" s="1" t="s">
        <v>69</v>
      </c>
      <c r="B6284" s="1">
        <v>1</v>
      </c>
      <c r="C6284" s="26" t="s">
        <v>1051</v>
      </c>
      <c r="D6284" t="s">
        <v>71</v>
      </c>
      <c r="E6284" s="27" t="s">
        <v>1052</v>
      </c>
      <c r="F6284" s="28" t="s">
        <v>73</v>
      </c>
      <c r="G6284" s="29">
        <v>163.708</v>
      </c>
      <c r="H6284" s="28">
        <v>0</v>
      </c>
      <c r="I6284" s="30">
        <f>ROUND(G6284*H6284,P4)</f>
        <v>0</v>
      </c>
      <c r="L6284" s="31">
        <v>0</v>
      </c>
      <c r="M6284" s="24">
        <f>ROUND(G6284*L6284,P4)</f>
        <v>0</v>
      </c>
      <c r="N6284" s="25" t="s">
        <v>74</v>
      </c>
      <c r="O6284" s="32">
        <f>M6284*AA6284</f>
        <v>0</v>
      </c>
      <c r="P6284" s="1">
        <v>3</v>
      </c>
      <c r="AA6284" s="1">
        <f>IF(P6284=1,$O$3,IF(P6284=2,$O$4,$O$5))</f>
        <v>0</v>
      </c>
    </row>
    <row r="6285">
      <c r="A6285" s="1" t="s">
        <v>75</v>
      </c>
      <c r="E6285" s="27" t="s">
        <v>1052</v>
      </c>
    </row>
    <row r="6286" ht="51">
      <c r="A6286" s="1" t="s">
        <v>76</v>
      </c>
      <c r="E6286" s="33" t="s">
        <v>3809</v>
      </c>
    </row>
    <row r="6287" ht="242.25">
      <c r="A6287" s="1" t="s">
        <v>78</v>
      </c>
      <c r="E6287" s="27" t="s">
        <v>3810</v>
      </c>
    </row>
    <row r="6288">
      <c r="A6288" s="1" t="s">
        <v>69</v>
      </c>
      <c r="B6288" s="1">
        <v>2</v>
      </c>
      <c r="C6288" s="26" t="s">
        <v>1089</v>
      </c>
      <c r="D6288" t="s">
        <v>71</v>
      </c>
      <c r="E6288" s="27" t="s">
        <v>1090</v>
      </c>
      <c r="F6288" s="28" t="s">
        <v>674</v>
      </c>
      <c r="G6288" s="29">
        <v>545.69399999999996</v>
      </c>
      <c r="H6288" s="28">
        <v>0</v>
      </c>
      <c r="I6288" s="30">
        <f>ROUND(G6288*H6288,P4)</f>
        <v>0</v>
      </c>
      <c r="L6288" s="31">
        <v>0</v>
      </c>
      <c r="M6288" s="24">
        <f>ROUND(G6288*L6288,P4)</f>
        <v>0</v>
      </c>
      <c r="N6288" s="25" t="s">
        <v>74</v>
      </c>
      <c r="O6288" s="32">
        <f>M6288*AA6288</f>
        <v>0</v>
      </c>
      <c r="P6288" s="1">
        <v>3</v>
      </c>
      <c r="AA6288" s="1">
        <f>IF(P6288=1,$O$3,IF(P6288=2,$O$4,$O$5))</f>
        <v>0</v>
      </c>
    </row>
    <row r="6289">
      <c r="A6289" s="1" t="s">
        <v>75</v>
      </c>
      <c r="E6289" s="27" t="s">
        <v>1090</v>
      </c>
    </row>
    <row r="6290" ht="51">
      <c r="A6290" s="1" t="s">
        <v>76</v>
      </c>
      <c r="E6290" s="33" t="s">
        <v>3811</v>
      </c>
    </row>
    <row r="6291" ht="25.5">
      <c r="A6291" s="1" t="s">
        <v>78</v>
      </c>
      <c r="E6291" s="27" t="s">
        <v>3812</v>
      </c>
    </row>
    <row r="6292">
      <c r="A6292" s="1" t="s">
        <v>66</v>
      </c>
      <c r="C6292" s="22" t="s">
        <v>1115</v>
      </c>
      <c r="E6292" s="23" t="s">
        <v>1116</v>
      </c>
      <c r="L6292" s="24">
        <f>SUMIFS(L6293:L6300,A6293:A6300,"P")</f>
        <v>0</v>
      </c>
      <c r="M6292" s="24">
        <f>SUMIFS(M6293:M6300,A6293:A6300,"P")</f>
        <v>0</v>
      </c>
      <c r="N6292" s="25"/>
    </row>
    <row r="6293">
      <c r="A6293" s="1" t="s">
        <v>69</v>
      </c>
      <c r="B6293" s="1">
        <v>3</v>
      </c>
      <c r="C6293" s="26" t="s">
        <v>3813</v>
      </c>
      <c r="D6293" t="s">
        <v>71</v>
      </c>
      <c r="E6293" s="27" t="s">
        <v>3814</v>
      </c>
      <c r="F6293" s="28" t="s">
        <v>73</v>
      </c>
      <c r="G6293" s="29">
        <v>163.708</v>
      </c>
      <c r="H6293" s="28">
        <v>0</v>
      </c>
      <c r="I6293" s="30">
        <f>ROUND(G6293*H6293,P4)</f>
        <v>0</v>
      </c>
      <c r="L6293" s="31">
        <v>0</v>
      </c>
      <c r="M6293" s="24">
        <f>ROUND(G6293*L6293,P4)</f>
        <v>0</v>
      </c>
      <c r="N6293" s="25" t="s">
        <v>74</v>
      </c>
      <c r="O6293" s="32">
        <f>M6293*AA6293</f>
        <v>0</v>
      </c>
      <c r="P6293" s="1">
        <v>3</v>
      </c>
      <c r="AA6293" s="1">
        <f>IF(P6293=1,$O$3,IF(P6293=2,$O$4,$O$5))</f>
        <v>0</v>
      </c>
    </row>
    <row r="6294">
      <c r="A6294" s="1" t="s">
        <v>75</v>
      </c>
      <c r="E6294" s="27" t="s">
        <v>3814</v>
      </c>
    </row>
    <row r="6295" ht="51">
      <c r="A6295" s="1" t="s">
        <v>76</v>
      </c>
      <c r="E6295" s="33" t="s">
        <v>3809</v>
      </c>
    </row>
    <row r="6296" ht="38.25">
      <c r="A6296" s="1" t="s">
        <v>78</v>
      </c>
      <c r="E6296" s="27" t="s">
        <v>3815</v>
      </c>
    </row>
    <row r="6297">
      <c r="A6297" s="1" t="s">
        <v>69</v>
      </c>
      <c r="B6297" s="1">
        <v>4</v>
      </c>
      <c r="C6297" s="26" t="s">
        <v>1121</v>
      </c>
      <c r="D6297" t="s">
        <v>71</v>
      </c>
      <c r="E6297" s="27" t="s">
        <v>1122</v>
      </c>
      <c r="F6297" s="28" t="s">
        <v>674</v>
      </c>
      <c r="G6297" s="29">
        <v>545.69399999999996</v>
      </c>
      <c r="H6297" s="28">
        <v>0</v>
      </c>
      <c r="I6297" s="30">
        <f>ROUND(G6297*H6297,P4)</f>
        <v>0</v>
      </c>
      <c r="L6297" s="31">
        <v>0</v>
      </c>
      <c r="M6297" s="24">
        <f>ROUND(G6297*L6297,P4)</f>
        <v>0</v>
      </c>
      <c r="N6297" s="25" t="s">
        <v>74</v>
      </c>
      <c r="O6297" s="32">
        <f>M6297*AA6297</f>
        <v>0</v>
      </c>
      <c r="P6297" s="1">
        <v>3</v>
      </c>
      <c r="AA6297" s="1">
        <f>IF(P6297=1,$O$3,IF(P6297=2,$O$4,$O$5))</f>
        <v>0</v>
      </c>
    </row>
    <row r="6298">
      <c r="A6298" s="1" t="s">
        <v>75</v>
      </c>
      <c r="E6298" s="27" t="s">
        <v>1122</v>
      </c>
    </row>
    <row r="6299" ht="63.75">
      <c r="A6299" s="1" t="s">
        <v>76</v>
      </c>
      <c r="E6299" s="33" t="s">
        <v>3816</v>
      </c>
    </row>
    <row r="6300" ht="51">
      <c r="A6300" s="1" t="s">
        <v>78</v>
      </c>
      <c r="E6300" s="27" t="s">
        <v>3817</v>
      </c>
    </row>
    <row r="6301">
      <c r="A6301" s="1" t="s">
        <v>66</v>
      </c>
      <c r="C6301" s="22" t="s">
        <v>1149</v>
      </c>
      <c r="E6301" s="23" t="s">
        <v>1150</v>
      </c>
      <c r="L6301" s="24">
        <f>SUMIFS(L6302:L6321,A6302:A6321,"P")</f>
        <v>0</v>
      </c>
      <c r="M6301" s="24">
        <f>SUMIFS(M6302:M6321,A6302:A6321,"P")</f>
        <v>0</v>
      </c>
      <c r="N6301" s="25"/>
    </row>
    <row r="6302">
      <c r="A6302" s="1" t="s">
        <v>69</v>
      </c>
      <c r="B6302" s="1">
        <v>5</v>
      </c>
      <c r="C6302" s="26" t="s">
        <v>3818</v>
      </c>
      <c r="D6302" t="s">
        <v>71</v>
      </c>
      <c r="E6302" s="27" t="s">
        <v>3819</v>
      </c>
      <c r="F6302" s="28" t="s">
        <v>674</v>
      </c>
      <c r="G6302" s="29">
        <v>496.35700000000003</v>
      </c>
      <c r="H6302" s="28">
        <v>0</v>
      </c>
      <c r="I6302" s="30">
        <f>ROUND(G6302*H6302,P4)</f>
        <v>0</v>
      </c>
      <c r="L6302" s="31">
        <v>0</v>
      </c>
      <c r="M6302" s="24">
        <f>ROUND(G6302*L6302,P4)</f>
        <v>0</v>
      </c>
      <c r="N6302" s="25" t="s">
        <v>74</v>
      </c>
      <c r="O6302" s="32">
        <f>M6302*AA6302</f>
        <v>0</v>
      </c>
      <c r="P6302" s="1">
        <v>3</v>
      </c>
      <c r="AA6302" s="1">
        <f>IF(P6302=1,$O$3,IF(P6302=2,$O$4,$O$5))</f>
        <v>0</v>
      </c>
    </row>
    <row r="6303">
      <c r="A6303" s="1" t="s">
        <v>75</v>
      </c>
      <c r="E6303" s="27" t="s">
        <v>3819</v>
      </c>
    </row>
    <row r="6304" ht="63.75">
      <c r="A6304" s="1" t="s">
        <v>76</v>
      </c>
      <c r="E6304" s="33" t="s">
        <v>3820</v>
      </c>
    </row>
    <row r="6305" ht="38.25">
      <c r="A6305" s="1" t="s">
        <v>78</v>
      </c>
      <c r="E6305" s="27" t="s">
        <v>3821</v>
      </c>
    </row>
    <row r="6306">
      <c r="A6306" s="1" t="s">
        <v>69</v>
      </c>
      <c r="B6306" s="1">
        <v>6</v>
      </c>
      <c r="C6306" s="26" t="s">
        <v>3822</v>
      </c>
      <c r="D6306" t="s">
        <v>71</v>
      </c>
      <c r="E6306" s="27" t="s">
        <v>3823</v>
      </c>
      <c r="F6306" s="28" t="s">
        <v>674</v>
      </c>
      <c r="G6306" s="29">
        <v>401.49400000000003</v>
      </c>
      <c r="H6306" s="28">
        <v>0</v>
      </c>
      <c r="I6306" s="30">
        <f>ROUND(G6306*H6306,P4)</f>
        <v>0</v>
      </c>
      <c r="L6306" s="31">
        <v>0</v>
      </c>
      <c r="M6306" s="24">
        <f>ROUND(G6306*L6306,P4)</f>
        <v>0</v>
      </c>
      <c r="N6306" s="25" t="s">
        <v>74</v>
      </c>
      <c r="O6306" s="32">
        <f>M6306*AA6306</f>
        <v>0</v>
      </c>
      <c r="P6306" s="1">
        <v>3</v>
      </c>
      <c r="AA6306" s="1">
        <f>IF(P6306=1,$O$3,IF(P6306=2,$O$4,$O$5))</f>
        <v>0</v>
      </c>
    </row>
    <row r="6307">
      <c r="A6307" s="1" t="s">
        <v>75</v>
      </c>
      <c r="E6307" s="27" t="s">
        <v>3823</v>
      </c>
    </row>
    <row r="6308" ht="102">
      <c r="A6308" s="1" t="s">
        <v>76</v>
      </c>
      <c r="E6308" s="33" t="s">
        <v>3824</v>
      </c>
    </row>
    <row r="6309" ht="114.75">
      <c r="A6309" s="1" t="s">
        <v>78</v>
      </c>
      <c r="E6309" s="27" t="s">
        <v>3825</v>
      </c>
    </row>
    <row r="6310">
      <c r="A6310" s="1" t="s">
        <v>69</v>
      </c>
      <c r="B6310" s="1">
        <v>7</v>
      </c>
      <c r="C6310" s="26" t="s">
        <v>3826</v>
      </c>
      <c r="D6310" t="s">
        <v>71</v>
      </c>
      <c r="E6310" s="27" t="s">
        <v>3827</v>
      </c>
      <c r="F6310" s="28" t="s">
        <v>674</v>
      </c>
      <c r="G6310" s="29">
        <v>21.835999999999999</v>
      </c>
      <c r="H6310" s="28">
        <v>0</v>
      </c>
      <c r="I6310" s="30">
        <f>ROUND(G6310*H6310,P4)</f>
        <v>0</v>
      </c>
      <c r="L6310" s="31">
        <v>0</v>
      </c>
      <c r="M6310" s="24">
        <f>ROUND(G6310*L6310,P4)</f>
        <v>0</v>
      </c>
      <c r="N6310" s="25" t="s">
        <v>74</v>
      </c>
      <c r="O6310" s="32">
        <f>M6310*AA6310</f>
        <v>0</v>
      </c>
      <c r="P6310" s="1">
        <v>3</v>
      </c>
      <c r="AA6310" s="1">
        <f>IF(P6310=1,$O$3,IF(P6310=2,$O$4,$O$5))</f>
        <v>0</v>
      </c>
    </row>
    <row r="6311">
      <c r="A6311" s="1" t="s">
        <v>75</v>
      </c>
      <c r="E6311" s="27" t="s">
        <v>3827</v>
      </c>
    </row>
    <row r="6312" ht="76.5">
      <c r="A6312" s="1" t="s">
        <v>76</v>
      </c>
      <c r="E6312" s="33" t="s">
        <v>3828</v>
      </c>
    </row>
    <row r="6313" ht="114.75">
      <c r="A6313" s="1" t="s">
        <v>78</v>
      </c>
      <c r="E6313" s="27" t="s">
        <v>3825</v>
      </c>
    </row>
    <row r="6314" ht="25.5">
      <c r="A6314" s="1" t="s">
        <v>69</v>
      </c>
      <c r="B6314" s="1">
        <v>8</v>
      </c>
      <c r="C6314" s="26" t="s">
        <v>3829</v>
      </c>
      <c r="D6314" t="s">
        <v>71</v>
      </c>
      <c r="E6314" s="27" t="s">
        <v>3830</v>
      </c>
      <c r="F6314" s="28" t="s">
        <v>674</v>
      </c>
      <c r="G6314" s="29">
        <v>41.612000000000002</v>
      </c>
      <c r="H6314" s="28">
        <v>0</v>
      </c>
      <c r="I6314" s="30">
        <f>ROUND(G6314*H6314,P4)</f>
        <v>0</v>
      </c>
      <c r="L6314" s="31">
        <v>0</v>
      </c>
      <c r="M6314" s="24">
        <f>ROUND(G6314*L6314,P4)</f>
        <v>0</v>
      </c>
      <c r="N6314" s="25" t="s">
        <v>74</v>
      </c>
      <c r="O6314" s="32">
        <f>M6314*AA6314</f>
        <v>0</v>
      </c>
      <c r="P6314" s="1">
        <v>3</v>
      </c>
      <c r="AA6314" s="1">
        <f>IF(P6314=1,$O$3,IF(P6314=2,$O$4,$O$5))</f>
        <v>0</v>
      </c>
    </row>
    <row r="6315" ht="25.5">
      <c r="A6315" s="1" t="s">
        <v>75</v>
      </c>
      <c r="E6315" s="27" t="s">
        <v>3830</v>
      </c>
    </row>
    <row r="6316" ht="76.5">
      <c r="A6316" s="1" t="s">
        <v>76</v>
      </c>
      <c r="E6316" s="33" t="s">
        <v>3831</v>
      </c>
    </row>
    <row r="6317" ht="114.75">
      <c r="A6317" s="1" t="s">
        <v>78</v>
      </c>
      <c r="E6317" s="27" t="s">
        <v>3825</v>
      </c>
    </row>
    <row r="6318">
      <c r="A6318" s="1" t="s">
        <v>69</v>
      </c>
      <c r="B6318" s="1">
        <v>9</v>
      </c>
      <c r="C6318" s="26" t="s">
        <v>3832</v>
      </c>
      <c r="D6318" t="s">
        <v>71</v>
      </c>
      <c r="E6318" s="27" t="s">
        <v>3833</v>
      </c>
      <c r="F6318" s="28" t="s">
        <v>674</v>
      </c>
      <c r="G6318" s="29">
        <v>31.414999999999999</v>
      </c>
      <c r="H6318" s="28">
        <v>0</v>
      </c>
      <c r="I6318" s="30">
        <f>ROUND(G6318*H6318,P4)</f>
        <v>0</v>
      </c>
      <c r="L6318" s="31">
        <v>0</v>
      </c>
      <c r="M6318" s="24">
        <f>ROUND(G6318*L6318,P4)</f>
        <v>0</v>
      </c>
      <c r="N6318" s="25" t="s">
        <v>74</v>
      </c>
      <c r="O6318" s="32">
        <f>M6318*AA6318</f>
        <v>0</v>
      </c>
      <c r="P6318" s="1">
        <v>3</v>
      </c>
      <c r="AA6318" s="1">
        <f>IF(P6318=1,$O$3,IF(P6318=2,$O$4,$O$5))</f>
        <v>0</v>
      </c>
    </row>
    <row r="6319">
      <c r="A6319" s="1" t="s">
        <v>75</v>
      </c>
      <c r="E6319" s="27" t="s">
        <v>3833</v>
      </c>
    </row>
    <row r="6320" ht="76.5">
      <c r="A6320" s="1" t="s">
        <v>76</v>
      </c>
      <c r="E6320" s="33" t="s">
        <v>3834</v>
      </c>
    </row>
    <row r="6321" ht="114.75">
      <c r="A6321" s="1" t="s">
        <v>78</v>
      </c>
      <c r="E6321" s="27" t="s">
        <v>3825</v>
      </c>
    </row>
    <row r="6322">
      <c r="A6322" s="1" t="s">
        <v>66</v>
      </c>
      <c r="C6322" s="22" t="s">
        <v>1922</v>
      </c>
      <c r="E6322" s="23" t="s">
        <v>2177</v>
      </c>
      <c r="L6322" s="24">
        <f>SUMIFS(L6323:L6362,A6323:A6362,"P")</f>
        <v>0</v>
      </c>
      <c r="M6322" s="24">
        <f>SUMIFS(M6323:M6362,A6323:A6362,"P")</f>
        <v>0</v>
      </c>
      <c r="N6322" s="25"/>
    </row>
    <row r="6323">
      <c r="A6323" s="1" t="s">
        <v>69</v>
      </c>
      <c r="B6323" s="1">
        <v>10</v>
      </c>
      <c r="C6323" s="26" t="s">
        <v>3835</v>
      </c>
      <c r="D6323" t="s">
        <v>71</v>
      </c>
      <c r="E6323" s="27" t="s">
        <v>3836</v>
      </c>
      <c r="F6323" s="28" t="s">
        <v>85</v>
      </c>
      <c r="G6323" s="29">
        <v>27.719999999999999</v>
      </c>
      <c r="H6323" s="28">
        <v>0</v>
      </c>
      <c r="I6323" s="30">
        <f>ROUND(G6323*H6323,P4)</f>
        <v>0</v>
      </c>
      <c r="L6323" s="31">
        <v>0</v>
      </c>
      <c r="M6323" s="24">
        <f>ROUND(G6323*L6323,P4)</f>
        <v>0</v>
      </c>
      <c r="N6323" s="25" t="s">
        <v>74</v>
      </c>
      <c r="O6323" s="32">
        <f>M6323*AA6323</f>
        <v>0</v>
      </c>
      <c r="P6323" s="1">
        <v>3</v>
      </c>
      <c r="AA6323" s="1">
        <f>IF(P6323=1,$O$3,IF(P6323=2,$O$4,$O$5))</f>
        <v>0</v>
      </c>
    </row>
    <row r="6324">
      <c r="A6324" s="1" t="s">
        <v>75</v>
      </c>
      <c r="E6324" s="27" t="s">
        <v>3836</v>
      </c>
    </row>
    <row r="6325" ht="63.75">
      <c r="A6325" s="1" t="s">
        <v>76</v>
      </c>
      <c r="E6325" s="33" t="s">
        <v>3837</v>
      </c>
    </row>
    <row r="6326" ht="51">
      <c r="A6326" s="1" t="s">
        <v>78</v>
      </c>
      <c r="E6326" s="27" t="s">
        <v>3838</v>
      </c>
    </row>
    <row r="6327" ht="25.5">
      <c r="A6327" s="1" t="s">
        <v>69</v>
      </c>
      <c r="B6327" s="1">
        <v>11</v>
      </c>
      <c r="C6327" s="26" t="s">
        <v>3839</v>
      </c>
      <c r="D6327" t="s">
        <v>71</v>
      </c>
      <c r="E6327" s="27" t="s">
        <v>3840</v>
      </c>
      <c r="F6327" s="28" t="s">
        <v>96</v>
      </c>
      <c r="G6327" s="29">
        <v>2</v>
      </c>
      <c r="H6327" s="28">
        <v>0</v>
      </c>
      <c r="I6327" s="30">
        <f>ROUND(G6327*H6327,P4)</f>
        <v>0</v>
      </c>
      <c r="L6327" s="31">
        <v>0</v>
      </c>
      <c r="M6327" s="24">
        <f>ROUND(G6327*L6327,P4)</f>
        <v>0</v>
      </c>
      <c r="N6327" s="25" t="s">
        <v>74</v>
      </c>
      <c r="O6327" s="32">
        <f>M6327*AA6327</f>
        <v>0</v>
      </c>
      <c r="P6327" s="1">
        <v>3</v>
      </c>
      <c r="AA6327" s="1">
        <f>IF(P6327=1,$O$3,IF(P6327=2,$O$4,$O$5))</f>
        <v>0</v>
      </c>
    </row>
    <row r="6328" ht="25.5">
      <c r="A6328" s="1" t="s">
        <v>75</v>
      </c>
      <c r="E6328" s="27" t="s">
        <v>3840</v>
      </c>
    </row>
    <row r="6329" ht="51">
      <c r="A6329" s="1" t="s">
        <v>76</v>
      </c>
      <c r="E6329" s="33" t="s">
        <v>3841</v>
      </c>
    </row>
    <row r="6330" ht="25.5">
      <c r="A6330" s="1" t="s">
        <v>78</v>
      </c>
      <c r="E6330" s="27" t="s">
        <v>3842</v>
      </c>
    </row>
    <row r="6331" ht="25.5">
      <c r="A6331" s="1" t="s">
        <v>69</v>
      </c>
      <c r="B6331" s="1">
        <v>12</v>
      </c>
      <c r="C6331" s="26" t="s">
        <v>3843</v>
      </c>
      <c r="D6331" t="s">
        <v>71</v>
      </c>
      <c r="E6331" s="27" t="s">
        <v>3844</v>
      </c>
      <c r="F6331" s="28" t="s">
        <v>96</v>
      </c>
      <c r="G6331" s="29">
        <v>2</v>
      </c>
      <c r="H6331" s="28">
        <v>0</v>
      </c>
      <c r="I6331" s="30">
        <f>ROUND(G6331*H6331,P4)</f>
        <v>0</v>
      </c>
      <c r="L6331" s="31">
        <v>0</v>
      </c>
      <c r="M6331" s="24">
        <f>ROUND(G6331*L6331,P4)</f>
        <v>0</v>
      </c>
      <c r="N6331" s="25" t="s">
        <v>74</v>
      </c>
      <c r="O6331" s="32">
        <f>M6331*AA6331</f>
        <v>0</v>
      </c>
      <c r="P6331" s="1">
        <v>3</v>
      </c>
      <c r="AA6331" s="1">
        <f>IF(P6331=1,$O$3,IF(P6331=2,$O$4,$O$5))</f>
        <v>0</v>
      </c>
    </row>
    <row r="6332" ht="25.5">
      <c r="A6332" s="1" t="s">
        <v>75</v>
      </c>
      <c r="E6332" s="27" t="s">
        <v>3844</v>
      </c>
    </row>
    <row r="6333" ht="51">
      <c r="A6333" s="1" t="s">
        <v>76</v>
      </c>
      <c r="E6333" s="33" t="s">
        <v>3845</v>
      </c>
    </row>
    <row r="6334" ht="25.5">
      <c r="A6334" s="1" t="s">
        <v>78</v>
      </c>
      <c r="E6334" s="27" t="s">
        <v>3846</v>
      </c>
    </row>
    <row r="6335">
      <c r="A6335" s="1" t="s">
        <v>69</v>
      </c>
      <c r="B6335" s="1">
        <v>13</v>
      </c>
      <c r="C6335" s="26" t="s">
        <v>3847</v>
      </c>
      <c r="D6335" t="s">
        <v>71</v>
      </c>
      <c r="E6335" s="27" t="s">
        <v>3848</v>
      </c>
      <c r="F6335" s="28" t="s">
        <v>96</v>
      </c>
      <c r="G6335" s="29">
        <v>2</v>
      </c>
      <c r="H6335" s="28">
        <v>0</v>
      </c>
      <c r="I6335" s="30">
        <f>ROUND(G6335*H6335,P4)</f>
        <v>0</v>
      </c>
      <c r="L6335" s="31">
        <v>0</v>
      </c>
      <c r="M6335" s="24">
        <f>ROUND(G6335*L6335,P4)</f>
        <v>0</v>
      </c>
      <c r="N6335" s="25" t="s">
        <v>74</v>
      </c>
      <c r="O6335" s="32">
        <f>M6335*AA6335</f>
        <v>0</v>
      </c>
      <c r="P6335" s="1">
        <v>3</v>
      </c>
      <c r="AA6335" s="1">
        <f>IF(P6335=1,$O$3,IF(P6335=2,$O$4,$O$5))</f>
        <v>0</v>
      </c>
    </row>
    <row r="6336">
      <c r="A6336" s="1" t="s">
        <v>75</v>
      </c>
      <c r="E6336" s="27" t="s">
        <v>3848</v>
      </c>
    </row>
    <row r="6337" ht="51">
      <c r="A6337" s="1" t="s">
        <v>76</v>
      </c>
      <c r="E6337" s="33" t="s">
        <v>3849</v>
      </c>
    </row>
    <row r="6338" ht="38.25">
      <c r="A6338" s="1" t="s">
        <v>78</v>
      </c>
      <c r="E6338" s="27" t="s">
        <v>3850</v>
      </c>
    </row>
    <row r="6339">
      <c r="A6339" s="1" t="s">
        <v>69</v>
      </c>
      <c r="B6339" s="1">
        <v>14</v>
      </c>
      <c r="C6339" s="26" t="s">
        <v>3851</v>
      </c>
      <c r="D6339" t="s">
        <v>71</v>
      </c>
      <c r="E6339" s="27" t="s">
        <v>3852</v>
      </c>
      <c r="F6339" s="28" t="s">
        <v>85</v>
      </c>
      <c r="G6339" s="29">
        <v>122.11499999999999</v>
      </c>
      <c r="H6339" s="28">
        <v>0</v>
      </c>
      <c r="I6339" s="30">
        <f>ROUND(G6339*H6339,P4)</f>
        <v>0</v>
      </c>
      <c r="L6339" s="31">
        <v>0</v>
      </c>
      <c r="M6339" s="24">
        <f>ROUND(G6339*L6339,P4)</f>
        <v>0</v>
      </c>
      <c r="N6339" s="25" t="s">
        <v>74</v>
      </c>
      <c r="O6339" s="32">
        <f>M6339*AA6339</f>
        <v>0</v>
      </c>
      <c r="P6339" s="1">
        <v>3</v>
      </c>
      <c r="AA6339" s="1">
        <f>IF(P6339=1,$O$3,IF(P6339=2,$O$4,$O$5))</f>
        <v>0</v>
      </c>
    </row>
    <row r="6340">
      <c r="A6340" s="1" t="s">
        <v>75</v>
      </c>
      <c r="E6340" s="27" t="s">
        <v>3852</v>
      </c>
    </row>
    <row r="6341" ht="51">
      <c r="A6341" s="1" t="s">
        <v>76</v>
      </c>
      <c r="E6341" s="33" t="s">
        <v>3853</v>
      </c>
    </row>
    <row r="6342" ht="38.25">
      <c r="A6342" s="1" t="s">
        <v>78</v>
      </c>
      <c r="E6342" s="27" t="s">
        <v>3854</v>
      </c>
    </row>
    <row r="6343">
      <c r="A6343" s="1" t="s">
        <v>69</v>
      </c>
      <c r="B6343" s="1">
        <v>15</v>
      </c>
      <c r="C6343" s="26" t="s">
        <v>3855</v>
      </c>
      <c r="D6343" t="s">
        <v>71</v>
      </c>
      <c r="E6343" s="27" t="s">
        <v>3856</v>
      </c>
      <c r="F6343" s="28" t="s">
        <v>85</v>
      </c>
      <c r="G6343" s="29">
        <v>211.38999999999999</v>
      </c>
      <c r="H6343" s="28">
        <v>0</v>
      </c>
      <c r="I6343" s="30">
        <f>ROUND(G6343*H6343,P4)</f>
        <v>0</v>
      </c>
      <c r="L6343" s="31">
        <v>0</v>
      </c>
      <c r="M6343" s="24">
        <f>ROUND(G6343*L6343,P4)</f>
        <v>0</v>
      </c>
      <c r="N6343" s="25" t="s">
        <v>74</v>
      </c>
      <c r="O6343" s="32">
        <f>M6343*AA6343</f>
        <v>0</v>
      </c>
      <c r="P6343" s="1">
        <v>3</v>
      </c>
      <c r="AA6343" s="1">
        <f>IF(P6343=1,$O$3,IF(P6343=2,$O$4,$O$5))</f>
        <v>0</v>
      </c>
    </row>
    <row r="6344">
      <c r="A6344" s="1" t="s">
        <v>75</v>
      </c>
      <c r="E6344" s="27" t="s">
        <v>3856</v>
      </c>
    </row>
    <row r="6345" ht="127.5">
      <c r="A6345" s="1" t="s">
        <v>76</v>
      </c>
      <c r="E6345" s="33" t="s">
        <v>3857</v>
      </c>
    </row>
    <row r="6346" ht="38.25">
      <c r="A6346" s="1" t="s">
        <v>78</v>
      </c>
      <c r="E6346" s="27" t="s">
        <v>3854</v>
      </c>
    </row>
    <row r="6347">
      <c r="A6347" s="1" t="s">
        <v>69</v>
      </c>
      <c r="B6347" s="1">
        <v>16</v>
      </c>
      <c r="C6347" s="26" t="s">
        <v>3858</v>
      </c>
      <c r="D6347" t="s">
        <v>71</v>
      </c>
      <c r="E6347" s="27" t="s">
        <v>3859</v>
      </c>
      <c r="F6347" s="28" t="s">
        <v>85</v>
      </c>
      <c r="G6347" s="29">
        <v>110</v>
      </c>
      <c r="H6347" s="28">
        <v>0</v>
      </c>
      <c r="I6347" s="30">
        <f>ROUND(G6347*H6347,P4)</f>
        <v>0</v>
      </c>
      <c r="L6347" s="31">
        <v>0</v>
      </c>
      <c r="M6347" s="24">
        <f>ROUND(G6347*L6347,P4)</f>
        <v>0</v>
      </c>
      <c r="N6347" s="25" t="s">
        <v>74</v>
      </c>
      <c r="O6347" s="32">
        <f>M6347*AA6347</f>
        <v>0</v>
      </c>
      <c r="P6347" s="1">
        <v>3</v>
      </c>
      <c r="AA6347" s="1">
        <f>IF(P6347=1,$O$3,IF(P6347=2,$O$4,$O$5))</f>
        <v>0</v>
      </c>
    </row>
    <row r="6348">
      <c r="A6348" s="1" t="s">
        <v>75</v>
      </c>
      <c r="E6348" s="27" t="s">
        <v>3859</v>
      </c>
    </row>
    <row r="6349" ht="76.5">
      <c r="A6349" s="1" t="s">
        <v>76</v>
      </c>
      <c r="E6349" s="33" t="s">
        <v>3860</v>
      </c>
    </row>
    <row r="6350" ht="38.25">
      <c r="A6350" s="1" t="s">
        <v>78</v>
      </c>
      <c r="E6350" s="27" t="s">
        <v>3854</v>
      </c>
    </row>
    <row r="6351">
      <c r="A6351" s="1" t="s">
        <v>69</v>
      </c>
      <c r="B6351" s="1">
        <v>17</v>
      </c>
      <c r="C6351" s="26" t="s">
        <v>3861</v>
      </c>
      <c r="D6351" t="s">
        <v>71</v>
      </c>
      <c r="E6351" s="27" t="s">
        <v>3862</v>
      </c>
      <c r="F6351" s="28" t="s">
        <v>85</v>
      </c>
      <c r="G6351" s="29">
        <v>88</v>
      </c>
      <c r="H6351" s="28">
        <v>0</v>
      </c>
      <c r="I6351" s="30">
        <f>ROUND(G6351*H6351,P4)</f>
        <v>0</v>
      </c>
      <c r="L6351" s="31">
        <v>0</v>
      </c>
      <c r="M6351" s="24">
        <f>ROUND(G6351*L6351,P4)</f>
        <v>0</v>
      </c>
      <c r="N6351" s="25" t="s">
        <v>74</v>
      </c>
      <c r="O6351" s="32">
        <f>M6351*AA6351</f>
        <v>0</v>
      </c>
      <c r="P6351" s="1">
        <v>3</v>
      </c>
      <c r="AA6351" s="1">
        <f>IF(P6351=1,$O$3,IF(P6351=2,$O$4,$O$5))</f>
        <v>0</v>
      </c>
    </row>
    <row r="6352">
      <c r="A6352" s="1" t="s">
        <v>75</v>
      </c>
      <c r="E6352" s="27" t="s">
        <v>3862</v>
      </c>
    </row>
    <row r="6353" ht="51">
      <c r="A6353" s="1" t="s">
        <v>76</v>
      </c>
      <c r="E6353" s="33" t="s">
        <v>3863</v>
      </c>
    </row>
    <row r="6354" ht="51">
      <c r="A6354" s="1" t="s">
        <v>78</v>
      </c>
      <c r="E6354" s="27" t="s">
        <v>3864</v>
      </c>
    </row>
    <row r="6355" ht="25.5">
      <c r="A6355" s="1" t="s">
        <v>69</v>
      </c>
      <c r="B6355" s="1">
        <v>18</v>
      </c>
      <c r="C6355" s="26" t="s">
        <v>3865</v>
      </c>
      <c r="D6355" t="s">
        <v>71</v>
      </c>
      <c r="E6355" s="27" t="s">
        <v>3866</v>
      </c>
      <c r="F6355" s="28" t="s">
        <v>706</v>
      </c>
      <c r="G6355" s="29">
        <v>1</v>
      </c>
      <c r="H6355" s="28">
        <v>0</v>
      </c>
      <c r="I6355" s="30">
        <f>ROUND(G6355*H6355,P4)</f>
        <v>0</v>
      </c>
      <c r="L6355" s="31">
        <v>0</v>
      </c>
      <c r="M6355" s="24">
        <f>ROUND(G6355*L6355,P4)</f>
        <v>0</v>
      </c>
      <c r="N6355" s="25" t="s">
        <v>290</v>
      </c>
      <c r="O6355" s="32">
        <f>M6355*AA6355</f>
        <v>0</v>
      </c>
      <c r="P6355" s="1">
        <v>3</v>
      </c>
      <c r="AA6355" s="1">
        <f>IF(P6355=1,$O$3,IF(P6355=2,$O$4,$O$5))</f>
        <v>0</v>
      </c>
    </row>
    <row r="6356" ht="25.5">
      <c r="A6356" s="1" t="s">
        <v>75</v>
      </c>
      <c r="E6356" s="27" t="s">
        <v>3866</v>
      </c>
    </row>
    <row r="6357" ht="25.5">
      <c r="A6357" s="1" t="s">
        <v>76</v>
      </c>
      <c r="E6357" s="33" t="s">
        <v>3867</v>
      </c>
    </row>
    <row r="6358">
      <c r="A6358" s="1" t="s">
        <v>78</v>
      </c>
      <c r="E6358" s="27" t="s">
        <v>3868</v>
      </c>
    </row>
    <row r="6359" ht="25.5">
      <c r="A6359" s="1" t="s">
        <v>69</v>
      </c>
      <c r="B6359" s="1">
        <v>19</v>
      </c>
      <c r="C6359" s="26" t="s">
        <v>3869</v>
      </c>
      <c r="D6359" t="s">
        <v>71</v>
      </c>
      <c r="E6359" s="27" t="s">
        <v>3870</v>
      </c>
      <c r="F6359" s="28" t="s">
        <v>96</v>
      </c>
      <c r="G6359" s="29">
        <v>2</v>
      </c>
      <c r="H6359" s="28">
        <v>0</v>
      </c>
      <c r="I6359" s="30">
        <f>ROUND(G6359*H6359,P4)</f>
        <v>0</v>
      </c>
      <c r="L6359" s="31">
        <v>0</v>
      </c>
      <c r="M6359" s="24">
        <f>ROUND(G6359*L6359,P4)</f>
        <v>0</v>
      </c>
      <c r="N6359" s="25" t="s">
        <v>290</v>
      </c>
      <c r="O6359" s="32">
        <f>M6359*AA6359</f>
        <v>0</v>
      </c>
      <c r="P6359" s="1">
        <v>3</v>
      </c>
      <c r="AA6359" s="1">
        <f>IF(P6359=1,$O$3,IF(P6359=2,$O$4,$O$5))</f>
        <v>0</v>
      </c>
    </row>
    <row r="6360" ht="25.5">
      <c r="A6360" s="1" t="s">
        <v>75</v>
      </c>
      <c r="E6360" s="27" t="s">
        <v>3870</v>
      </c>
    </row>
    <row r="6361" ht="51">
      <c r="A6361" s="1" t="s">
        <v>76</v>
      </c>
      <c r="E6361" s="33" t="s">
        <v>3841</v>
      </c>
    </row>
    <row r="6362" ht="25.5">
      <c r="A6362" s="1" t="s">
        <v>78</v>
      </c>
      <c r="E6362" s="27" t="s">
        <v>3846</v>
      </c>
    </row>
    <row r="6363">
      <c r="A6363" s="1" t="s">
        <v>66</v>
      </c>
      <c r="C6363" s="22" t="s">
        <v>314</v>
      </c>
      <c r="E6363" s="23" t="s">
        <v>315</v>
      </c>
      <c r="L6363" s="24">
        <f>SUMIFS(L6364:L6367,A6364:A6367,"P")</f>
        <v>0</v>
      </c>
      <c r="M6363" s="24">
        <f>SUMIFS(M6364:M6367,A6364:A6367,"P")</f>
        <v>0</v>
      </c>
      <c r="N6363" s="25"/>
    </row>
    <row r="6364" ht="38.25">
      <c r="A6364" s="1" t="s">
        <v>69</v>
      </c>
      <c r="B6364" s="1">
        <v>20</v>
      </c>
      <c r="C6364" s="26" t="s">
        <v>316</v>
      </c>
      <c r="D6364" t="s">
        <v>317</v>
      </c>
      <c r="E6364" s="27" t="s">
        <v>1229</v>
      </c>
      <c r="F6364" s="28" t="s">
        <v>319</v>
      </c>
      <c r="G6364" s="29">
        <v>311.04500000000002</v>
      </c>
      <c r="H6364" s="28">
        <v>0</v>
      </c>
      <c r="I6364" s="30">
        <f>ROUND(G6364*H6364,P4)</f>
        <v>0</v>
      </c>
      <c r="L6364" s="31">
        <v>0</v>
      </c>
      <c r="M6364" s="24">
        <f>ROUND(G6364*L6364,P4)</f>
        <v>0</v>
      </c>
      <c r="N6364" s="25" t="s">
        <v>290</v>
      </c>
      <c r="O6364" s="32">
        <f>M6364*AA6364</f>
        <v>0</v>
      </c>
      <c r="P6364" s="1">
        <v>3</v>
      </c>
      <c r="AA6364" s="1">
        <f>IF(P6364=1,$O$3,IF(P6364=2,$O$4,$O$5))</f>
        <v>0</v>
      </c>
    </row>
    <row r="6365" ht="38.25">
      <c r="A6365" s="1" t="s">
        <v>75</v>
      </c>
      <c r="E6365" s="27" t="s">
        <v>2393</v>
      </c>
    </row>
    <row r="6366" ht="25.5">
      <c r="A6366" s="1" t="s">
        <v>76</v>
      </c>
      <c r="E6366" s="33" t="s">
        <v>3871</v>
      </c>
    </row>
    <row r="6367" ht="89.25">
      <c r="A6367" s="1" t="s">
        <v>78</v>
      </c>
      <c r="E6367" s="27" t="s">
        <v>1008</v>
      </c>
    </row>
    <row r="6368">
      <c r="A6368" s="1" t="s">
        <v>63</v>
      </c>
      <c r="C6368" s="22" t="s">
        <v>3872</v>
      </c>
      <c r="E6368" s="23" t="s">
        <v>3873</v>
      </c>
      <c r="L6368" s="24">
        <f>L6369+L6418+L6435+L6448+L6489+L6502+L6559</f>
        <v>0</v>
      </c>
      <c r="M6368" s="24">
        <f>M6369+M6418+M6435+M6448+M6489+M6502+M6559</f>
        <v>0</v>
      </c>
      <c r="N6368" s="25"/>
    </row>
    <row r="6369">
      <c r="A6369" s="1" t="s">
        <v>66</v>
      </c>
      <c r="C6369" s="22" t="s">
        <v>67</v>
      </c>
      <c r="E6369" s="23" t="s">
        <v>68</v>
      </c>
      <c r="L6369" s="24">
        <f>SUMIFS(L6370:L6417,A6370:A6417,"P")</f>
        <v>0</v>
      </c>
      <c r="M6369" s="24">
        <f>SUMIFS(M6370:M6417,A6370:A6417,"P")</f>
        <v>0</v>
      </c>
      <c r="N6369" s="25"/>
    </row>
    <row r="6370">
      <c r="A6370" s="1" t="s">
        <v>69</v>
      </c>
      <c r="B6370" s="1">
        <v>1</v>
      </c>
      <c r="C6370" s="26" t="s">
        <v>3874</v>
      </c>
      <c r="D6370" t="s">
        <v>71</v>
      </c>
      <c r="E6370" s="27" t="s">
        <v>3875</v>
      </c>
      <c r="F6370" s="28" t="s">
        <v>73</v>
      </c>
      <c r="G6370" s="29">
        <v>1115.172</v>
      </c>
      <c r="H6370" s="28">
        <v>0</v>
      </c>
      <c r="I6370" s="30">
        <f>ROUND(G6370*H6370,P4)</f>
        <v>0</v>
      </c>
      <c r="L6370" s="31">
        <v>0</v>
      </c>
      <c r="M6370" s="24">
        <f>ROUND(G6370*L6370,P4)</f>
        <v>0</v>
      </c>
      <c r="N6370" s="25" t="s">
        <v>74</v>
      </c>
      <c r="O6370" s="32">
        <f>M6370*AA6370</f>
        <v>0</v>
      </c>
      <c r="P6370" s="1">
        <v>3</v>
      </c>
      <c r="AA6370" s="1">
        <f>IF(P6370=1,$O$3,IF(P6370=2,$O$4,$O$5))</f>
        <v>0</v>
      </c>
    </row>
    <row r="6371">
      <c r="A6371" s="1" t="s">
        <v>75</v>
      </c>
      <c r="E6371" s="27" t="s">
        <v>3875</v>
      </c>
    </row>
    <row r="6372" ht="153">
      <c r="A6372" s="1" t="s">
        <v>76</v>
      </c>
      <c r="E6372" s="33" t="s">
        <v>3876</v>
      </c>
    </row>
    <row r="6373" ht="63.75">
      <c r="A6373" s="1" t="s">
        <v>78</v>
      </c>
      <c r="E6373" s="27" t="s">
        <v>3877</v>
      </c>
    </row>
    <row r="6374">
      <c r="A6374" s="1" t="s">
        <v>69</v>
      </c>
      <c r="B6374" s="1">
        <v>2</v>
      </c>
      <c r="C6374" s="26" t="s">
        <v>3878</v>
      </c>
      <c r="D6374" t="s">
        <v>71</v>
      </c>
      <c r="E6374" s="27" t="s">
        <v>3879</v>
      </c>
      <c r="F6374" s="28" t="s">
        <v>73</v>
      </c>
      <c r="G6374" s="29">
        <v>58.176000000000002</v>
      </c>
      <c r="H6374" s="28">
        <v>0</v>
      </c>
      <c r="I6374" s="30">
        <f>ROUND(G6374*H6374,P4)</f>
        <v>0</v>
      </c>
      <c r="L6374" s="31">
        <v>0</v>
      </c>
      <c r="M6374" s="24">
        <f>ROUND(G6374*L6374,P4)</f>
        <v>0</v>
      </c>
      <c r="N6374" s="25" t="s">
        <v>74</v>
      </c>
      <c r="O6374" s="32">
        <f>M6374*AA6374</f>
        <v>0</v>
      </c>
      <c r="P6374" s="1">
        <v>3</v>
      </c>
      <c r="AA6374" s="1">
        <f>IF(P6374=1,$O$3,IF(P6374=2,$O$4,$O$5))</f>
        <v>0</v>
      </c>
    </row>
    <row r="6375">
      <c r="A6375" s="1" t="s">
        <v>75</v>
      </c>
      <c r="E6375" s="27" t="s">
        <v>3879</v>
      </c>
    </row>
    <row r="6376" ht="51">
      <c r="A6376" s="1" t="s">
        <v>76</v>
      </c>
      <c r="E6376" s="33" t="s">
        <v>3880</v>
      </c>
    </row>
    <row r="6377" ht="76.5">
      <c r="A6377" s="1" t="s">
        <v>78</v>
      </c>
      <c r="E6377" s="27" t="s">
        <v>3881</v>
      </c>
    </row>
    <row r="6378">
      <c r="A6378" s="1" t="s">
        <v>69</v>
      </c>
      <c r="B6378" s="1">
        <v>3</v>
      </c>
      <c r="C6378" s="26" t="s">
        <v>3882</v>
      </c>
      <c r="D6378" t="s">
        <v>71</v>
      </c>
      <c r="E6378" s="27" t="s">
        <v>3883</v>
      </c>
      <c r="F6378" s="28" t="s">
        <v>73</v>
      </c>
      <c r="G6378" s="29">
        <v>1286.268</v>
      </c>
      <c r="H6378" s="28">
        <v>0</v>
      </c>
      <c r="I6378" s="30">
        <f>ROUND(G6378*H6378,P4)</f>
        <v>0</v>
      </c>
      <c r="L6378" s="31">
        <v>0</v>
      </c>
      <c r="M6378" s="24">
        <f>ROUND(G6378*L6378,P4)</f>
        <v>0</v>
      </c>
      <c r="N6378" s="25" t="s">
        <v>74</v>
      </c>
      <c r="O6378" s="32">
        <f>M6378*AA6378</f>
        <v>0</v>
      </c>
      <c r="P6378" s="1">
        <v>3</v>
      </c>
      <c r="AA6378" s="1">
        <f>IF(P6378=1,$O$3,IF(P6378=2,$O$4,$O$5))</f>
        <v>0</v>
      </c>
    </row>
    <row r="6379">
      <c r="A6379" s="1" t="s">
        <v>75</v>
      </c>
      <c r="E6379" s="27" t="s">
        <v>3883</v>
      </c>
    </row>
    <row r="6380" ht="153">
      <c r="A6380" s="1" t="s">
        <v>76</v>
      </c>
      <c r="E6380" s="33" t="s">
        <v>3884</v>
      </c>
    </row>
    <row r="6381" ht="63.75">
      <c r="A6381" s="1" t="s">
        <v>78</v>
      </c>
      <c r="E6381" s="27" t="s">
        <v>3877</v>
      </c>
    </row>
    <row r="6382">
      <c r="A6382" s="1" t="s">
        <v>69</v>
      </c>
      <c r="B6382" s="1">
        <v>4</v>
      </c>
      <c r="C6382" s="26" t="s">
        <v>3885</v>
      </c>
      <c r="D6382" t="s">
        <v>71</v>
      </c>
      <c r="E6382" s="27" t="s">
        <v>3886</v>
      </c>
      <c r="F6382" s="28" t="s">
        <v>73</v>
      </c>
      <c r="G6382" s="29">
        <v>157.19999999999999</v>
      </c>
      <c r="H6382" s="28">
        <v>0</v>
      </c>
      <c r="I6382" s="30">
        <f>ROUND(G6382*H6382,P4)</f>
        <v>0</v>
      </c>
      <c r="L6382" s="31">
        <v>0</v>
      </c>
      <c r="M6382" s="24">
        <f>ROUND(G6382*L6382,P4)</f>
        <v>0</v>
      </c>
      <c r="N6382" s="25" t="s">
        <v>74</v>
      </c>
      <c r="O6382" s="32">
        <f>M6382*AA6382</f>
        <v>0</v>
      </c>
      <c r="P6382" s="1">
        <v>3</v>
      </c>
      <c r="AA6382" s="1">
        <f>IF(P6382=1,$O$3,IF(P6382=2,$O$4,$O$5))</f>
        <v>0</v>
      </c>
    </row>
    <row r="6383">
      <c r="A6383" s="1" t="s">
        <v>75</v>
      </c>
      <c r="E6383" s="27" t="s">
        <v>3886</v>
      </c>
    </row>
    <row r="6384" ht="51">
      <c r="A6384" s="1" t="s">
        <v>76</v>
      </c>
      <c r="E6384" s="33" t="s">
        <v>3887</v>
      </c>
    </row>
    <row r="6385" ht="63.75">
      <c r="A6385" s="1" t="s">
        <v>78</v>
      </c>
      <c r="E6385" s="27" t="s">
        <v>3877</v>
      </c>
    </row>
    <row r="6386">
      <c r="A6386" s="1" t="s">
        <v>69</v>
      </c>
      <c r="B6386" s="1">
        <v>5</v>
      </c>
      <c r="C6386" s="26" t="s">
        <v>3888</v>
      </c>
      <c r="D6386" t="s">
        <v>71</v>
      </c>
      <c r="E6386" s="27" t="s">
        <v>3889</v>
      </c>
      <c r="F6386" s="28" t="s">
        <v>85</v>
      </c>
      <c r="G6386" s="29">
        <v>1157.2</v>
      </c>
      <c r="H6386" s="28">
        <v>0</v>
      </c>
      <c r="I6386" s="30">
        <f>ROUND(G6386*H6386,P4)</f>
        <v>0</v>
      </c>
      <c r="L6386" s="31">
        <v>0</v>
      </c>
      <c r="M6386" s="24">
        <f>ROUND(G6386*L6386,P4)</f>
        <v>0</v>
      </c>
      <c r="N6386" s="25" t="s">
        <v>74</v>
      </c>
      <c r="O6386" s="32">
        <f>M6386*AA6386</f>
        <v>0</v>
      </c>
      <c r="P6386" s="1">
        <v>3</v>
      </c>
      <c r="AA6386" s="1">
        <f>IF(P6386=1,$O$3,IF(P6386=2,$O$4,$O$5))</f>
        <v>0</v>
      </c>
    </row>
    <row r="6387">
      <c r="A6387" s="1" t="s">
        <v>75</v>
      </c>
      <c r="E6387" s="27" t="s">
        <v>3889</v>
      </c>
    </row>
    <row r="6388" ht="102">
      <c r="A6388" s="1" t="s">
        <v>76</v>
      </c>
      <c r="E6388" s="33" t="s">
        <v>3890</v>
      </c>
    </row>
    <row r="6389" ht="63.75">
      <c r="A6389" s="1" t="s">
        <v>78</v>
      </c>
      <c r="E6389" s="27" t="s">
        <v>3877</v>
      </c>
    </row>
    <row r="6390">
      <c r="A6390" s="1" t="s">
        <v>69</v>
      </c>
      <c r="B6390" s="1">
        <v>6</v>
      </c>
      <c r="C6390" s="26" t="s">
        <v>3891</v>
      </c>
      <c r="D6390" t="s">
        <v>71</v>
      </c>
      <c r="E6390" s="27" t="s">
        <v>3892</v>
      </c>
      <c r="F6390" s="28" t="s">
        <v>85</v>
      </c>
      <c r="G6390" s="29">
        <v>583</v>
      </c>
      <c r="H6390" s="28">
        <v>0</v>
      </c>
      <c r="I6390" s="30">
        <f>ROUND(G6390*H6390,P4)</f>
        <v>0</v>
      </c>
      <c r="L6390" s="31">
        <v>0</v>
      </c>
      <c r="M6390" s="24">
        <f>ROUND(G6390*L6390,P4)</f>
        <v>0</v>
      </c>
      <c r="N6390" s="25" t="s">
        <v>74</v>
      </c>
      <c r="O6390" s="32">
        <f>M6390*AA6390</f>
        <v>0</v>
      </c>
      <c r="P6390" s="1">
        <v>3</v>
      </c>
      <c r="AA6390" s="1">
        <f>IF(P6390=1,$O$3,IF(P6390=2,$O$4,$O$5))</f>
        <v>0</v>
      </c>
    </row>
    <row r="6391">
      <c r="A6391" s="1" t="s">
        <v>75</v>
      </c>
      <c r="E6391" s="27" t="s">
        <v>3892</v>
      </c>
    </row>
    <row r="6392" ht="51">
      <c r="A6392" s="1" t="s">
        <v>76</v>
      </c>
      <c r="E6392" s="33" t="s">
        <v>3893</v>
      </c>
    </row>
    <row r="6393" ht="63.75">
      <c r="A6393" s="1" t="s">
        <v>78</v>
      </c>
      <c r="E6393" s="27" t="s">
        <v>3877</v>
      </c>
    </row>
    <row r="6394">
      <c r="A6394" s="1" t="s">
        <v>69</v>
      </c>
      <c r="B6394" s="1">
        <v>7</v>
      </c>
      <c r="C6394" s="26" t="s">
        <v>3894</v>
      </c>
      <c r="D6394" t="s">
        <v>71</v>
      </c>
      <c r="E6394" s="27" t="s">
        <v>3895</v>
      </c>
      <c r="F6394" s="28" t="s">
        <v>73</v>
      </c>
      <c r="G6394" s="29">
        <v>271.245</v>
      </c>
      <c r="H6394" s="28">
        <v>0</v>
      </c>
      <c r="I6394" s="30">
        <f>ROUND(G6394*H6394,P4)</f>
        <v>0</v>
      </c>
      <c r="L6394" s="31">
        <v>0</v>
      </c>
      <c r="M6394" s="24">
        <f>ROUND(G6394*L6394,P4)</f>
        <v>0</v>
      </c>
      <c r="N6394" s="25" t="s">
        <v>74</v>
      </c>
      <c r="O6394" s="32">
        <f>M6394*AA6394</f>
        <v>0</v>
      </c>
      <c r="P6394" s="1">
        <v>3</v>
      </c>
      <c r="AA6394" s="1">
        <f>IF(P6394=1,$O$3,IF(P6394=2,$O$4,$O$5))</f>
        <v>0</v>
      </c>
    </row>
    <row r="6395">
      <c r="A6395" s="1" t="s">
        <v>75</v>
      </c>
      <c r="E6395" s="27" t="s">
        <v>3895</v>
      </c>
    </row>
    <row r="6396" ht="51">
      <c r="A6396" s="1" t="s">
        <v>76</v>
      </c>
      <c r="E6396" s="33" t="s">
        <v>3896</v>
      </c>
    </row>
    <row r="6397" ht="242.25">
      <c r="A6397" s="1" t="s">
        <v>78</v>
      </c>
      <c r="E6397" s="27" t="s">
        <v>3810</v>
      </c>
    </row>
    <row r="6398">
      <c r="A6398" s="1" t="s">
        <v>69</v>
      </c>
      <c r="B6398" s="1">
        <v>8</v>
      </c>
      <c r="C6398" s="26" t="s">
        <v>1051</v>
      </c>
      <c r="D6398" t="s">
        <v>71</v>
      </c>
      <c r="E6398" s="27" t="s">
        <v>1052</v>
      </c>
      <c r="F6398" s="28" t="s">
        <v>73</v>
      </c>
      <c r="G6398" s="29">
        <v>3152.5999999999999</v>
      </c>
      <c r="H6398" s="28">
        <v>0</v>
      </c>
      <c r="I6398" s="30">
        <f>ROUND(G6398*H6398,P4)</f>
        <v>0</v>
      </c>
      <c r="L6398" s="31">
        <v>0</v>
      </c>
      <c r="M6398" s="24">
        <f>ROUND(G6398*L6398,P4)</f>
        <v>0</v>
      </c>
      <c r="N6398" s="25" t="s">
        <v>74</v>
      </c>
      <c r="O6398" s="32">
        <f>M6398*AA6398</f>
        <v>0</v>
      </c>
      <c r="P6398" s="1">
        <v>3</v>
      </c>
      <c r="AA6398" s="1">
        <f>IF(P6398=1,$O$3,IF(P6398=2,$O$4,$O$5))</f>
        <v>0</v>
      </c>
    </row>
    <row r="6399">
      <c r="A6399" s="1" t="s">
        <v>75</v>
      </c>
      <c r="E6399" s="27" t="s">
        <v>1052</v>
      </c>
    </row>
    <row r="6400" ht="76.5">
      <c r="A6400" s="1" t="s">
        <v>76</v>
      </c>
      <c r="E6400" s="33" t="s">
        <v>3897</v>
      </c>
    </row>
    <row r="6401" ht="242.25">
      <c r="A6401" s="1" t="s">
        <v>78</v>
      </c>
      <c r="E6401" s="27" t="s">
        <v>3810</v>
      </c>
    </row>
    <row r="6402">
      <c r="A6402" s="1" t="s">
        <v>69</v>
      </c>
      <c r="B6402" s="1">
        <v>9</v>
      </c>
      <c r="C6402" s="26" t="s">
        <v>80</v>
      </c>
      <c r="D6402" t="s">
        <v>71</v>
      </c>
      <c r="E6402" s="27" t="s">
        <v>81</v>
      </c>
      <c r="F6402" s="28" t="s">
        <v>73</v>
      </c>
      <c r="G6402" s="29">
        <v>150.24799999999999</v>
      </c>
      <c r="H6402" s="28">
        <v>0</v>
      </c>
      <c r="I6402" s="30">
        <f>ROUND(G6402*H6402,P4)</f>
        <v>0</v>
      </c>
      <c r="L6402" s="31">
        <v>0</v>
      </c>
      <c r="M6402" s="24">
        <f>ROUND(G6402*L6402,P4)</f>
        <v>0</v>
      </c>
      <c r="N6402" s="25" t="s">
        <v>74</v>
      </c>
      <c r="O6402" s="32">
        <f>M6402*AA6402</f>
        <v>0</v>
      </c>
      <c r="P6402" s="1">
        <v>3</v>
      </c>
      <c r="AA6402" s="1">
        <f>IF(P6402=1,$O$3,IF(P6402=2,$O$4,$O$5))</f>
        <v>0</v>
      </c>
    </row>
    <row r="6403">
      <c r="A6403" s="1" t="s">
        <v>75</v>
      </c>
      <c r="E6403" s="27" t="s">
        <v>81</v>
      </c>
    </row>
    <row r="6404" ht="76.5">
      <c r="A6404" s="1" t="s">
        <v>76</v>
      </c>
      <c r="E6404" s="33" t="s">
        <v>3898</v>
      </c>
    </row>
    <row r="6405" ht="216.75">
      <c r="A6405" s="1" t="s">
        <v>78</v>
      </c>
      <c r="E6405" s="27" t="s">
        <v>3899</v>
      </c>
    </row>
    <row r="6406">
      <c r="A6406" s="1" t="s">
        <v>69</v>
      </c>
      <c r="B6406" s="1">
        <v>10</v>
      </c>
      <c r="C6406" s="26" t="s">
        <v>1068</v>
      </c>
      <c r="D6406" t="s">
        <v>71</v>
      </c>
      <c r="E6406" s="27" t="s">
        <v>1069</v>
      </c>
      <c r="F6406" s="28" t="s">
        <v>73</v>
      </c>
      <c r="G6406" s="29">
        <v>244.13</v>
      </c>
      <c r="H6406" s="28">
        <v>0</v>
      </c>
      <c r="I6406" s="30">
        <f>ROUND(G6406*H6406,P4)</f>
        <v>0</v>
      </c>
      <c r="L6406" s="31">
        <v>0</v>
      </c>
      <c r="M6406" s="24">
        <f>ROUND(G6406*L6406,P4)</f>
        <v>0</v>
      </c>
      <c r="N6406" s="25" t="s">
        <v>74</v>
      </c>
      <c r="O6406" s="32">
        <f>M6406*AA6406</f>
        <v>0</v>
      </c>
      <c r="P6406" s="1">
        <v>3</v>
      </c>
      <c r="AA6406" s="1">
        <f>IF(P6406=1,$O$3,IF(P6406=2,$O$4,$O$5))</f>
        <v>0</v>
      </c>
    </row>
    <row r="6407">
      <c r="A6407" s="1" t="s">
        <v>75</v>
      </c>
      <c r="E6407" s="27" t="s">
        <v>1069</v>
      </c>
    </row>
    <row r="6408" ht="51">
      <c r="A6408" s="1" t="s">
        <v>76</v>
      </c>
      <c r="E6408" s="33" t="s">
        <v>3900</v>
      </c>
    </row>
    <row r="6409" ht="216.75">
      <c r="A6409" s="1" t="s">
        <v>78</v>
      </c>
      <c r="E6409" s="27" t="s">
        <v>3899</v>
      </c>
    </row>
    <row r="6410">
      <c r="A6410" s="1" t="s">
        <v>69</v>
      </c>
      <c r="B6410" s="1">
        <v>11</v>
      </c>
      <c r="C6410" s="26" t="s">
        <v>1085</v>
      </c>
      <c r="D6410" t="s">
        <v>71</v>
      </c>
      <c r="E6410" s="27" t="s">
        <v>1086</v>
      </c>
      <c r="F6410" s="28" t="s">
        <v>73</v>
      </c>
      <c r="G6410" s="29">
        <v>163.61000000000001</v>
      </c>
      <c r="H6410" s="28">
        <v>0</v>
      </c>
      <c r="I6410" s="30">
        <f>ROUND(G6410*H6410,P4)</f>
        <v>0</v>
      </c>
      <c r="L6410" s="31">
        <v>0</v>
      </c>
      <c r="M6410" s="24">
        <f>ROUND(G6410*L6410,P4)</f>
        <v>0</v>
      </c>
      <c r="N6410" s="25" t="s">
        <v>74</v>
      </c>
      <c r="O6410" s="32">
        <f>M6410*AA6410</f>
        <v>0</v>
      </c>
      <c r="P6410" s="1">
        <v>3</v>
      </c>
      <c r="AA6410" s="1">
        <f>IF(P6410=1,$O$3,IF(P6410=2,$O$4,$O$5))</f>
        <v>0</v>
      </c>
    </row>
    <row r="6411">
      <c r="A6411" s="1" t="s">
        <v>75</v>
      </c>
      <c r="E6411" s="27" t="s">
        <v>1086</v>
      </c>
    </row>
    <row r="6412" ht="51">
      <c r="A6412" s="1" t="s">
        <v>76</v>
      </c>
      <c r="E6412" s="33" t="s">
        <v>3901</v>
      </c>
    </row>
    <row r="6413" ht="204">
      <c r="A6413" s="1" t="s">
        <v>78</v>
      </c>
      <c r="E6413" s="27" t="s">
        <v>3902</v>
      </c>
    </row>
    <row r="6414">
      <c r="A6414" s="1" t="s">
        <v>69</v>
      </c>
      <c r="B6414" s="1">
        <v>12</v>
      </c>
      <c r="C6414" s="26" t="s">
        <v>1089</v>
      </c>
      <c r="D6414" t="s">
        <v>71</v>
      </c>
      <c r="E6414" s="27" t="s">
        <v>1090</v>
      </c>
      <c r="F6414" s="28" t="s">
        <v>674</v>
      </c>
      <c r="G6414" s="29">
        <v>2821.1999999999998</v>
      </c>
      <c r="H6414" s="28">
        <v>0</v>
      </c>
      <c r="I6414" s="30">
        <f>ROUND(G6414*H6414,P4)</f>
        <v>0</v>
      </c>
      <c r="L6414" s="31">
        <v>0</v>
      </c>
      <c r="M6414" s="24">
        <f>ROUND(G6414*L6414,P4)</f>
        <v>0</v>
      </c>
      <c r="N6414" s="25" t="s">
        <v>74</v>
      </c>
      <c r="O6414" s="32">
        <f>M6414*AA6414</f>
        <v>0</v>
      </c>
      <c r="P6414" s="1">
        <v>3</v>
      </c>
      <c r="AA6414" s="1">
        <f>IF(P6414=1,$O$3,IF(P6414=2,$O$4,$O$5))</f>
        <v>0</v>
      </c>
    </row>
    <row r="6415">
      <c r="A6415" s="1" t="s">
        <v>75</v>
      </c>
      <c r="E6415" s="27" t="s">
        <v>1090</v>
      </c>
    </row>
    <row r="6416" ht="51">
      <c r="A6416" s="1" t="s">
        <v>76</v>
      </c>
      <c r="E6416" s="33" t="s">
        <v>3903</v>
      </c>
    </row>
    <row r="6417" ht="25.5">
      <c r="A6417" s="1" t="s">
        <v>78</v>
      </c>
      <c r="E6417" s="27" t="s">
        <v>3812</v>
      </c>
    </row>
    <row r="6418">
      <c r="A6418" s="1" t="s">
        <v>66</v>
      </c>
      <c r="C6418" s="22" t="s">
        <v>1115</v>
      </c>
      <c r="E6418" s="23" t="s">
        <v>1116</v>
      </c>
      <c r="L6418" s="24">
        <f>SUMIFS(L6419:L6434,A6419:A6434,"P")</f>
        <v>0</v>
      </c>
      <c r="M6418" s="24">
        <f>SUMIFS(M6419:M6434,A6419:A6434,"P")</f>
        <v>0</v>
      </c>
      <c r="N6418" s="25"/>
    </row>
    <row r="6419">
      <c r="A6419" s="1" t="s">
        <v>69</v>
      </c>
      <c r="B6419" s="1">
        <v>13</v>
      </c>
      <c r="C6419" s="26" t="s">
        <v>1117</v>
      </c>
      <c r="D6419" t="s">
        <v>71</v>
      </c>
      <c r="E6419" s="27" t="s">
        <v>3904</v>
      </c>
      <c r="F6419" s="28" t="s">
        <v>73</v>
      </c>
      <c r="G6419" s="29">
        <v>150.24799999999999</v>
      </c>
      <c r="H6419" s="28">
        <v>0</v>
      </c>
      <c r="I6419" s="30">
        <f>ROUND(G6419*H6419,P4)</f>
        <v>0</v>
      </c>
      <c r="L6419" s="31">
        <v>0</v>
      </c>
      <c r="M6419" s="24">
        <f>ROUND(G6419*L6419,P4)</f>
        <v>0</v>
      </c>
      <c r="N6419" s="25" t="s">
        <v>74</v>
      </c>
      <c r="O6419" s="32">
        <f>M6419*AA6419</f>
        <v>0</v>
      </c>
      <c r="P6419" s="1">
        <v>3</v>
      </c>
      <c r="AA6419" s="1">
        <f>IF(P6419=1,$O$3,IF(P6419=2,$O$4,$O$5))</f>
        <v>0</v>
      </c>
    </row>
    <row r="6420">
      <c r="A6420" s="1" t="s">
        <v>75</v>
      </c>
      <c r="E6420" s="27" t="s">
        <v>3904</v>
      </c>
    </row>
    <row r="6421" ht="76.5">
      <c r="A6421" s="1" t="s">
        <v>76</v>
      </c>
      <c r="E6421" s="33" t="s">
        <v>3905</v>
      </c>
    </row>
    <row r="6422" ht="38.25">
      <c r="A6422" s="1" t="s">
        <v>78</v>
      </c>
      <c r="E6422" s="27" t="s">
        <v>3906</v>
      </c>
    </row>
    <row r="6423">
      <c r="A6423" s="1" t="s">
        <v>69</v>
      </c>
      <c r="B6423" s="1">
        <v>14</v>
      </c>
      <c r="C6423" s="26" t="s">
        <v>3907</v>
      </c>
      <c r="D6423" t="s">
        <v>71</v>
      </c>
      <c r="E6423" s="27" t="s">
        <v>3908</v>
      </c>
      <c r="F6423" s="28" t="s">
        <v>674</v>
      </c>
      <c r="G6423" s="29">
        <v>1549.4290000000001</v>
      </c>
      <c r="H6423" s="28">
        <v>0</v>
      </c>
      <c r="I6423" s="30">
        <f>ROUND(G6423*H6423,P4)</f>
        <v>0</v>
      </c>
      <c r="L6423" s="31">
        <v>0</v>
      </c>
      <c r="M6423" s="24">
        <f>ROUND(G6423*L6423,P4)</f>
        <v>0</v>
      </c>
      <c r="N6423" s="25" t="s">
        <v>74</v>
      </c>
      <c r="O6423" s="32">
        <f>M6423*AA6423</f>
        <v>0</v>
      </c>
      <c r="P6423" s="1">
        <v>3</v>
      </c>
      <c r="AA6423" s="1">
        <f>IF(P6423=1,$O$3,IF(P6423=2,$O$4,$O$5))</f>
        <v>0</v>
      </c>
    </row>
    <row r="6424">
      <c r="A6424" s="1" t="s">
        <v>75</v>
      </c>
      <c r="E6424" s="27" t="s">
        <v>3908</v>
      </c>
    </row>
    <row r="6425" ht="76.5">
      <c r="A6425" s="1" t="s">
        <v>76</v>
      </c>
      <c r="E6425" s="33" t="s">
        <v>3909</v>
      </c>
    </row>
    <row r="6426" ht="38.25">
      <c r="A6426" s="1" t="s">
        <v>78</v>
      </c>
      <c r="E6426" s="27" t="s">
        <v>3910</v>
      </c>
    </row>
    <row r="6427">
      <c r="A6427" s="1" t="s">
        <v>69</v>
      </c>
      <c r="B6427" s="1">
        <v>15</v>
      </c>
      <c r="C6427" s="26" t="s">
        <v>3813</v>
      </c>
      <c r="D6427" t="s">
        <v>71</v>
      </c>
      <c r="E6427" s="27" t="s">
        <v>3814</v>
      </c>
      <c r="F6427" s="28" t="s">
        <v>73</v>
      </c>
      <c r="G6427" s="29">
        <v>1410.5999999999999</v>
      </c>
      <c r="H6427" s="28">
        <v>0</v>
      </c>
      <c r="I6427" s="30">
        <f>ROUND(G6427*H6427,P4)</f>
        <v>0</v>
      </c>
      <c r="L6427" s="31">
        <v>0</v>
      </c>
      <c r="M6427" s="24">
        <f>ROUND(G6427*L6427,P4)</f>
        <v>0</v>
      </c>
      <c r="N6427" s="25" t="s">
        <v>74</v>
      </c>
      <c r="O6427" s="32">
        <f>M6427*AA6427</f>
        <v>0</v>
      </c>
      <c r="P6427" s="1">
        <v>3</v>
      </c>
      <c r="AA6427" s="1">
        <f>IF(P6427=1,$O$3,IF(P6427=2,$O$4,$O$5))</f>
        <v>0</v>
      </c>
    </row>
    <row r="6428">
      <c r="A6428" s="1" t="s">
        <v>75</v>
      </c>
      <c r="E6428" s="27" t="s">
        <v>3814</v>
      </c>
    </row>
    <row r="6429" ht="51">
      <c r="A6429" s="1" t="s">
        <v>76</v>
      </c>
      <c r="E6429" s="33" t="s">
        <v>3911</v>
      </c>
    </row>
    <row r="6430" ht="38.25">
      <c r="A6430" s="1" t="s">
        <v>78</v>
      </c>
      <c r="E6430" s="27" t="s">
        <v>3815</v>
      </c>
    </row>
    <row r="6431">
      <c r="A6431" s="1" t="s">
        <v>69</v>
      </c>
      <c r="B6431" s="1">
        <v>16</v>
      </c>
      <c r="C6431" s="26" t="s">
        <v>1121</v>
      </c>
      <c r="D6431" t="s">
        <v>71</v>
      </c>
      <c r="E6431" s="27" t="s">
        <v>1122</v>
      </c>
      <c r="F6431" s="28" t="s">
        <v>674</v>
      </c>
      <c r="G6431" s="29">
        <v>2821.1999999999998</v>
      </c>
      <c r="H6431" s="28">
        <v>0</v>
      </c>
      <c r="I6431" s="30">
        <f>ROUND(G6431*H6431,P4)</f>
        <v>0</v>
      </c>
      <c r="L6431" s="31">
        <v>0</v>
      </c>
      <c r="M6431" s="24">
        <f>ROUND(G6431*L6431,P4)</f>
        <v>0</v>
      </c>
      <c r="N6431" s="25" t="s">
        <v>74</v>
      </c>
      <c r="O6431" s="32">
        <f>M6431*AA6431</f>
        <v>0</v>
      </c>
      <c r="P6431" s="1">
        <v>3</v>
      </c>
      <c r="AA6431" s="1">
        <f>IF(P6431=1,$O$3,IF(P6431=2,$O$4,$O$5))</f>
        <v>0</v>
      </c>
    </row>
    <row r="6432">
      <c r="A6432" s="1" t="s">
        <v>75</v>
      </c>
      <c r="E6432" s="27" t="s">
        <v>1122</v>
      </c>
    </row>
    <row r="6433" ht="51">
      <c r="A6433" s="1" t="s">
        <v>76</v>
      </c>
      <c r="E6433" s="33" t="s">
        <v>3912</v>
      </c>
    </row>
    <row r="6434" ht="51">
      <c r="A6434" s="1" t="s">
        <v>78</v>
      </c>
      <c r="E6434" s="27" t="s">
        <v>3817</v>
      </c>
    </row>
    <row r="6435">
      <c r="A6435" s="1" t="s">
        <v>66</v>
      </c>
      <c r="C6435" s="22" t="s">
        <v>1125</v>
      </c>
      <c r="E6435" s="23" t="s">
        <v>1126</v>
      </c>
      <c r="L6435" s="24">
        <f>SUMIFS(L6436:L6447,A6436:A6447,"P")</f>
        <v>0</v>
      </c>
      <c r="M6435" s="24">
        <f>SUMIFS(M6436:M6447,A6436:A6447,"P")</f>
        <v>0</v>
      </c>
      <c r="N6435" s="25"/>
    </row>
    <row r="6436">
      <c r="A6436" s="1" t="s">
        <v>69</v>
      </c>
      <c r="B6436" s="1">
        <v>17</v>
      </c>
      <c r="C6436" s="26" t="s">
        <v>1298</v>
      </c>
      <c r="D6436" t="s">
        <v>71</v>
      </c>
      <c r="E6436" s="27" t="s">
        <v>1299</v>
      </c>
      <c r="F6436" s="28" t="s">
        <v>73</v>
      </c>
      <c r="G6436" s="29">
        <v>6.5030000000000001</v>
      </c>
      <c r="H6436" s="28">
        <v>0</v>
      </c>
      <c r="I6436" s="30">
        <f>ROUND(G6436*H6436,P4)</f>
        <v>0</v>
      </c>
      <c r="L6436" s="31">
        <v>0</v>
      </c>
      <c r="M6436" s="24">
        <f>ROUND(G6436*L6436,P4)</f>
        <v>0</v>
      </c>
      <c r="N6436" s="25" t="s">
        <v>74</v>
      </c>
      <c r="O6436" s="32">
        <f>M6436*AA6436</f>
        <v>0</v>
      </c>
      <c r="P6436" s="1">
        <v>3</v>
      </c>
      <c r="AA6436" s="1">
        <f>IF(P6436=1,$O$3,IF(P6436=2,$O$4,$O$5))</f>
        <v>0</v>
      </c>
    </row>
    <row r="6437">
      <c r="A6437" s="1" t="s">
        <v>75</v>
      </c>
      <c r="E6437" s="27" t="s">
        <v>1299</v>
      </c>
    </row>
    <row r="6438" ht="51">
      <c r="A6438" s="1" t="s">
        <v>76</v>
      </c>
      <c r="E6438" s="33" t="s">
        <v>3913</v>
      </c>
    </row>
    <row r="6439" ht="267.75">
      <c r="A6439" s="1" t="s">
        <v>78</v>
      </c>
      <c r="E6439" s="27" t="s">
        <v>3914</v>
      </c>
    </row>
    <row r="6440">
      <c r="A6440" s="1" t="s">
        <v>69</v>
      </c>
      <c r="B6440" s="1">
        <v>18</v>
      </c>
      <c r="C6440" s="26" t="s">
        <v>1138</v>
      </c>
      <c r="D6440" t="s">
        <v>71</v>
      </c>
      <c r="E6440" s="27" t="s">
        <v>1139</v>
      </c>
      <c r="F6440" s="28" t="s">
        <v>73</v>
      </c>
      <c r="G6440" s="29">
        <v>6.5030000000000001</v>
      </c>
      <c r="H6440" s="28">
        <v>0</v>
      </c>
      <c r="I6440" s="30">
        <f>ROUND(G6440*H6440,P4)</f>
        <v>0</v>
      </c>
      <c r="L6440" s="31">
        <v>0</v>
      </c>
      <c r="M6440" s="24">
        <f>ROUND(G6440*L6440,P4)</f>
        <v>0</v>
      </c>
      <c r="N6440" s="25" t="s">
        <v>74</v>
      </c>
      <c r="O6440" s="32">
        <f>M6440*AA6440</f>
        <v>0</v>
      </c>
      <c r="P6440" s="1">
        <v>3</v>
      </c>
      <c r="AA6440" s="1">
        <f>IF(P6440=1,$O$3,IF(P6440=2,$O$4,$O$5))</f>
        <v>0</v>
      </c>
    </row>
    <row r="6441">
      <c r="A6441" s="1" t="s">
        <v>75</v>
      </c>
      <c r="E6441" s="27" t="s">
        <v>71</v>
      </c>
    </row>
    <row r="6442" ht="51">
      <c r="A6442" s="1" t="s">
        <v>76</v>
      </c>
      <c r="E6442" s="33" t="s">
        <v>3915</v>
      </c>
    </row>
    <row r="6443" ht="76.5">
      <c r="A6443" s="1" t="s">
        <v>78</v>
      </c>
      <c r="E6443" s="27" t="s">
        <v>1805</v>
      </c>
    </row>
    <row r="6444">
      <c r="A6444" s="1" t="s">
        <v>69</v>
      </c>
      <c r="B6444" s="1">
        <v>19</v>
      </c>
      <c r="C6444" s="26" t="s">
        <v>1142</v>
      </c>
      <c r="D6444" t="s">
        <v>71</v>
      </c>
      <c r="E6444" s="27" t="s">
        <v>1143</v>
      </c>
      <c r="F6444" s="28" t="s">
        <v>73</v>
      </c>
      <c r="G6444" s="29">
        <v>3.5209999999999999</v>
      </c>
      <c r="H6444" s="28">
        <v>0</v>
      </c>
      <c r="I6444" s="30">
        <f>ROUND(G6444*H6444,P4)</f>
        <v>0</v>
      </c>
      <c r="L6444" s="31">
        <v>0</v>
      </c>
      <c r="M6444" s="24">
        <f>ROUND(G6444*L6444,P4)</f>
        <v>0</v>
      </c>
      <c r="N6444" s="25" t="s">
        <v>74</v>
      </c>
      <c r="O6444" s="32">
        <f>M6444*AA6444</f>
        <v>0</v>
      </c>
      <c r="P6444" s="1">
        <v>3</v>
      </c>
      <c r="AA6444" s="1">
        <f>IF(P6444=1,$O$3,IF(P6444=2,$O$4,$O$5))</f>
        <v>0</v>
      </c>
    </row>
    <row r="6445">
      <c r="A6445" s="1" t="s">
        <v>75</v>
      </c>
      <c r="E6445" s="27" t="s">
        <v>1143</v>
      </c>
    </row>
    <row r="6446" ht="76.5">
      <c r="A6446" s="1" t="s">
        <v>76</v>
      </c>
      <c r="E6446" s="33" t="s">
        <v>3916</v>
      </c>
    </row>
    <row r="6447" ht="38.25">
      <c r="A6447" s="1" t="s">
        <v>78</v>
      </c>
      <c r="E6447" s="27" t="s">
        <v>3815</v>
      </c>
    </row>
    <row r="6448">
      <c r="A6448" s="1" t="s">
        <v>66</v>
      </c>
      <c r="C6448" s="22" t="s">
        <v>1149</v>
      </c>
      <c r="E6448" s="23" t="s">
        <v>1150</v>
      </c>
      <c r="L6448" s="24">
        <f>SUMIFS(L6449:L6488,A6449:A6488,"P")</f>
        <v>0</v>
      </c>
      <c r="M6448" s="24">
        <f>SUMIFS(M6449:M6488,A6449:A6488,"P")</f>
        <v>0</v>
      </c>
      <c r="N6448" s="25"/>
    </row>
    <row r="6449">
      <c r="A6449" s="1" t="s">
        <v>69</v>
      </c>
      <c r="B6449" s="1">
        <v>20</v>
      </c>
      <c r="C6449" s="26" t="s">
        <v>3917</v>
      </c>
      <c r="D6449" t="s">
        <v>71</v>
      </c>
      <c r="E6449" s="27" t="s">
        <v>3918</v>
      </c>
      <c r="F6449" s="28" t="s">
        <v>674</v>
      </c>
      <c r="G6449" s="29">
        <v>380.60000000000002</v>
      </c>
      <c r="H6449" s="28">
        <v>0</v>
      </c>
      <c r="I6449" s="30">
        <f>ROUND(G6449*H6449,P4)</f>
        <v>0</v>
      </c>
      <c r="L6449" s="31">
        <v>0</v>
      </c>
      <c r="M6449" s="24">
        <f>ROUND(G6449*L6449,P4)</f>
        <v>0</v>
      </c>
      <c r="N6449" s="25" t="s">
        <v>74</v>
      </c>
      <c r="O6449" s="32">
        <f>M6449*AA6449</f>
        <v>0</v>
      </c>
      <c r="P6449" s="1">
        <v>3</v>
      </c>
      <c r="AA6449" s="1">
        <f>IF(P6449=1,$O$3,IF(P6449=2,$O$4,$O$5))</f>
        <v>0</v>
      </c>
    </row>
    <row r="6450">
      <c r="A6450" s="1" t="s">
        <v>75</v>
      </c>
      <c r="E6450" s="27" t="s">
        <v>3918</v>
      </c>
    </row>
    <row r="6451" ht="63.75">
      <c r="A6451" s="1" t="s">
        <v>76</v>
      </c>
      <c r="E6451" s="33" t="s">
        <v>3919</v>
      </c>
    </row>
    <row r="6452" ht="63.75">
      <c r="A6452" s="1" t="s">
        <v>78</v>
      </c>
      <c r="E6452" s="27" t="s">
        <v>3920</v>
      </c>
    </row>
    <row r="6453">
      <c r="A6453" s="1" t="s">
        <v>69</v>
      </c>
      <c r="B6453" s="1">
        <v>21</v>
      </c>
      <c r="C6453" s="26" t="s">
        <v>3921</v>
      </c>
      <c r="D6453" t="s">
        <v>71</v>
      </c>
      <c r="E6453" s="27" t="s">
        <v>3922</v>
      </c>
      <c r="F6453" s="28" t="s">
        <v>674</v>
      </c>
      <c r="G6453" s="29">
        <v>2327.5999999999999</v>
      </c>
      <c r="H6453" s="28">
        <v>0</v>
      </c>
      <c r="I6453" s="30">
        <f>ROUND(G6453*H6453,P4)</f>
        <v>0</v>
      </c>
      <c r="L6453" s="31">
        <v>0</v>
      </c>
      <c r="M6453" s="24">
        <f>ROUND(G6453*L6453,P4)</f>
        <v>0</v>
      </c>
      <c r="N6453" s="25" t="s">
        <v>74</v>
      </c>
      <c r="O6453" s="32">
        <f>M6453*AA6453</f>
        <v>0</v>
      </c>
      <c r="P6453" s="1">
        <v>3</v>
      </c>
      <c r="AA6453" s="1">
        <f>IF(P6453=1,$O$3,IF(P6453=2,$O$4,$O$5))</f>
        <v>0</v>
      </c>
    </row>
    <row r="6454">
      <c r="A6454" s="1" t="s">
        <v>75</v>
      </c>
      <c r="E6454" s="27" t="s">
        <v>3922</v>
      </c>
    </row>
    <row r="6455" ht="63.75">
      <c r="A6455" s="1" t="s">
        <v>76</v>
      </c>
      <c r="E6455" s="33" t="s">
        <v>3923</v>
      </c>
    </row>
    <row r="6456" ht="63.75">
      <c r="A6456" s="1" t="s">
        <v>78</v>
      </c>
      <c r="E6456" s="27" t="s">
        <v>3920</v>
      </c>
    </row>
    <row r="6457">
      <c r="A6457" s="1" t="s">
        <v>69</v>
      </c>
      <c r="B6457" s="1">
        <v>22</v>
      </c>
      <c r="C6457" s="26" t="s">
        <v>3818</v>
      </c>
      <c r="D6457" t="s">
        <v>71</v>
      </c>
      <c r="E6457" s="27" t="s">
        <v>3819</v>
      </c>
      <c r="F6457" s="28" t="s">
        <v>674</v>
      </c>
      <c r="G6457" s="29">
        <v>3385.25</v>
      </c>
      <c r="H6457" s="28">
        <v>0</v>
      </c>
      <c r="I6457" s="30">
        <f>ROUND(G6457*H6457,P4)</f>
        <v>0</v>
      </c>
      <c r="L6457" s="31">
        <v>0</v>
      </c>
      <c r="M6457" s="24">
        <f>ROUND(G6457*L6457,P4)</f>
        <v>0</v>
      </c>
      <c r="N6457" s="25" t="s">
        <v>74</v>
      </c>
      <c r="O6457" s="32">
        <f>M6457*AA6457</f>
        <v>0</v>
      </c>
      <c r="P6457" s="1">
        <v>3</v>
      </c>
      <c r="AA6457" s="1">
        <f>IF(P6457=1,$O$3,IF(P6457=2,$O$4,$O$5))</f>
        <v>0</v>
      </c>
    </row>
    <row r="6458">
      <c r="A6458" s="1" t="s">
        <v>75</v>
      </c>
      <c r="E6458" s="27" t="s">
        <v>3819</v>
      </c>
    </row>
    <row r="6459" ht="102">
      <c r="A6459" s="1" t="s">
        <v>76</v>
      </c>
      <c r="E6459" s="33" t="s">
        <v>3924</v>
      </c>
    </row>
    <row r="6460" ht="38.25">
      <c r="A6460" s="1" t="s">
        <v>78</v>
      </c>
      <c r="E6460" s="27" t="s">
        <v>3821</v>
      </c>
    </row>
    <row r="6461">
      <c r="A6461" s="1" t="s">
        <v>69</v>
      </c>
      <c r="B6461" s="1">
        <v>23</v>
      </c>
      <c r="C6461" s="26" t="s">
        <v>3925</v>
      </c>
      <c r="D6461" t="s">
        <v>71</v>
      </c>
      <c r="E6461" s="27" t="s">
        <v>3926</v>
      </c>
      <c r="F6461" s="28" t="s">
        <v>674</v>
      </c>
      <c r="G6461" s="29">
        <v>380.60000000000002</v>
      </c>
      <c r="H6461" s="28">
        <v>0</v>
      </c>
      <c r="I6461" s="30">
        <f>ROUND(G6461*H6461,P4)</f>
        <v>0</v>
      </c>
      <c r="L6461" s="31">
        <v>0</v>
      </c>
      <c r="M6461" s="24">
        <f>ROUND(G6461*L6461,P4)</f>
        <v>0</v>
      </c>
      <c r="N6461" s="25" t="s">
        <v>74</v>
      </c>
      <c r="O6461" s="32">
        <f>M6461*AA6461</f>
        <v>0</v>
      </c>
      <c r="P6461" s="1">
        <v>3</v>
      </c>
      <c r="AA6461" s="1">
        <f>IF(P6461=1,$O$3,IF(P6461=2,$O$4,$O$5))</f>
        <v>0</v>
      </c>
    </row>
    <row r="6462">
      <c r="A6462" s="1" t="s">
        <v>75</v>
      </c>
      <c r="E6462" s="27" t="s">
        <v>3926</v>
      </c>
    </row>
    <row r="6463" ht="63.75">
      <c r="A6463" s="1" t="s">
        <v>76</v>
      </c>
      <c r="E6463" s="33" t="s">
        <v>3927</v>
      </c>
    </row>
    <row r="6464" ht="51">
      <c r="A6464" s="1" t="s">
        <v>78</v>
      </c>
      <c r="E6464" s="27" t="s">
        <v>3928</v>
      </c>
    </row>
    <row r="6465">
      <c r="A6465" s="1" t="s">
        <v>69</v>
      </c>
      <c r="B6465" s="1">
        <v>24</v>
      </c>
      <c r="C6465" s="26" t="s">
        <v>3929</v>
      </c>
      <c r="D6465" t="s">
        <v>71</v>
      </c>
      <c r="E6465" s="27" t="s">
        <v>3930</v>
      </c>
      <c r="F6465" s="28" t="s">
        <v>674</v>
      </c>
      <c r="G6465" s="29">
        <v>2327.5999999999999</v>
      </c>
      <c r="H6465" s="28">
        <v>0</v>
      </c>
      <c r="I6465" s="30">
        <f>ROUND(G6465*H6465,P4)</f>
        <v>0</v>
      </c>
      <c r="L6465" s="31">
        <v>0</v>
      </c>
      <c r="M6465" s="24">
        <f>ROUND(G6465*L6465,P4)</f>
        <v>0</v>
      </c>
      <c r="N6465" s="25" t="s">
        <v>74</v>
      </c>
      <c r="O6465" s="32">
        <f>M6465*AA6465</f>
        <v>0</v>
      </c>
      <c r="P6465" s="1">
        <v>3</v>
      </c>
      <c r="AA6465" s="1">
        <f>IF(P6465=1,$O$3,IF(P6465=2,$O$4,$O$5))</f>
        <v>0</v>
      </c>
    </row>
    <row r="6466">
      <c r="A6466" s="1" t="s">
        <v>75</v>
      </c>
      <c r="E6466" s="27" t="s">
        <v>3930</v>
      </c>
    </row>
    <row r="6467" ht="63.75">
      <c r="A6467" s="1" t="s">
        <v>76</v>
      </c>
      <c r="E6467" s="33" t="s">
        <v>3931</v>
      </c>
    </row>
    <row r="6468" ht="51">
      <c r="A6468" s="1" t="s">
        <v>78</v>
      </c>
      <c r="E6468" s="27" t="s">
        <v>3928</v>
      </c>
    </row>
    <row r="6469">
      <c r="A6469" s="1" t="s">
        <v>69</v>
      </c>
      <c r="B6469" s="1">
        <v>25</v>
      </c>
      <c r="C6469" s="26" t="s">
        <v>3932</v>
      </c>
      <c r="D6469" t="s">
        <v>71</v>
      </c>
      <c r="E6469" s="27" t="s">
        <v>3933</v>
      </c>
      <c r="F6469" s="28" t="s">
        <v>674</v>
      </c>
      <c r="G6469" s="29">
        <v>5035.8000000000002</v>
      </c>
      <c r="H6469" s="28">
        <v>0</v>
      </c>
      <c r="I6469" s="30">
        <f>ROUND(G6469*H6469,P4)</f>
        <v>0</v>
      </c>
      <c r="L6469" s="31">
        <v>0</v>
      </c>
      <c r="M6469" s="24">
        <f>ROUND(G6469*L6469,P4)</f>
        <v>0</v>
      </c>
      <c r="N6469" s="25" t="s">
        <v>74</v>
      </c>
      <c r="O6469" s="32">
        <f>M6469*AA6469</f>
        <v>0</v>
      </c>
      <c r="P6469" s="1">
        <v>3</v>
      </c>
      <c r="AA6469" s="1">
        <f>IF(P6469=1,$O$3,IF(P6469=2,$O$4,$O$5))</f>
        <v>0</v>
      </c>
    </row>
    <row r="6470">
      <c r="A6470" s="1" t="s">
        <v>75</v>
      </c>
      <c r="E6470" s="27" t="s">
        <v>3933</v>
      </c>
    </row>
    <row r="6471" ht="127.5">
      <c r="A6471" s="1" t="s">
        <v>76</v>
      </c>
      <c r="E6471" s="33" t="s">
        <v>3934</v>
      </c>
    </row>
    <row r="6472" ht="51">
      <c r="A6472" s="1" t="s">
        <v>78</v>
      </c>
      <c r="E6472" s="27" t="s">
        <v>3928</v>
      </c>
    </row>
    <row r="6473">
      <c r="A6473" s="1" t="s">
        <v>69</v>
      </c>
      <c r="B6473" s="1">
        <v>26</v>
      </c>
      <c r="C6473" s="26" t="s">
        <v>3935</v>
      </c>
      <c r="D6473" t="s">
        <v>71</v>
      </c>
      <c r="E6473" s="27" t="s">
        <v>3936</v>
      </c>
      <c r="F6473" s="28" t="s">
        <v>674</v>
      </c>
      <c r="G6473" s="29">
        <v>2327.5999999999999</v>
      </c>
      <c r="H6473" s="28">
        <v>0</v>
      </c>
      <c r="I6473" s="30">
        <f>ROUND(G6473*H6473,P4)</f>
        <v>0</v>
      </c>
      <c r="L6473" s="31">
        <v>0</v>
      </c>
      <c r="M6473" s="24">
        <f>ROUND(G6473*L6473,P4)</f>
        <v>0</v>
      </c>
      <c r="N6473" s="25" t="s">
        <v>74</v>
      </c>
      <c r="O6473" s="32">
        <f>M6473*AA6473</f>
        <v>0</v>
      </c>
      <c r="P6473" s="1">
        <v>3</v>
      </c>
      <c r="AA6473" s="1">
        <f>IF(P6473=1,$O$3,IF(P6473=2,$O$4,$O$5))</f>
        <v>0</v>
      </c>
    </row>
    <row r="6474">
      <c r="A6474" s="1" t="s">
        <v>75</v>
      </c>
      <c r="E6474" s="27" t="s">
        <v>3936</v>
      </c>
    </row>
    <row r="6475" ht="63.75">
      <c r="A6475" s="1" t="s">
        <v>76</v>
      </c>
      <c r="E6475" s="33" t="s">
        <v>3937</v>
      </c>
    </row>
    <row r="6476" ht="89.25">
      <c r="A6476" s="1" t="s">
        <v>78</v>
      </c>
      <c r="E6476" s="27" t="s">
        <v>3938</v>
      </c>
    </row>
    <row r="6477">
      <c r="A6477" s="1" t="s">
        <v>69</v>
      </c>
      <c r="B6477" s="1">
        <v>27</v>
      </c>
      <c r="C6477" s="26" t="s">
        <v>3939</v>
      </c>
      <c r="D6477" t="s">
        <v>71</v>
      </c>
      <c r="E6477" s="27" t="s">
        <v>3940</v>
      </c>
      <c r="F6477" s="28" t="s">
        <v>674</v>
      </c>
      <c r="G6477" s="29">
        <v>2708.1999999999998</v>
      </c>
      <c r="H6477" s="28">
        <v>0</v>
      </c>
      <c r="I6477" s="30">
        <f>ROUND(G6477*H6477,P4)</f>
        <v>0</v>
      </c>
      <c r="L6477" s="31">
        <v>0</v>
      </c>
      <c r="M6477" s="24">
        <f>ROUND(G6477*L6477,P4)</f>
        <v>0</v>
      </c>
      <c r="N6477" s="25" t="s">
        <v>74</v>
      </c>
      <c r="O6477" s="32">
        <f>M6477*AA6477</f>
        <v>0</v>
      </c>
      <c r="P6477" s="1">
        <v>3</v>
      </c>
      <c r="AA6477" s="1">
        <f>IF(P6477=1,$O$3,IF(P6477=2,$O$4,$O$5))</f>
        <v>0</v>
      </c>
    </row>
    <row r="6478">
      <c r="A6478" s="1" t="s">
        <v>75</v>
      </c>
      <c r="E6478" s="27" t="s">
        <v>3940</v>
      </c>
    </row>
    <row r="6479" ht="89.25">
      <c r="A6479" s="1" t="s">
        <v>76</v>
      </c>
      <c r="E6479" s="33" t="s">
        <v>3941</v>
      </c>
    </row>
    <row r="6480" ht="89.25">
      <c r="A6480" s="1" t="s">
        <v>78</v>
      </c>
      <c r="E6480" s="27" t="s">
        <v>3938</v>
      </c>
    </row>
    <row r="6481">
      <c r="A6481" s="1" t="s">
        <v>69</v>
      </c>
      <c r="B6481" s="1">
        <v>28</v>
      </c>
      <c r="C6481" s="26" t="s">
        <v>3942</v>
      </c>
      <c r="D6481" t="s">
        <v>71</v>
      </c>
      <c r="E6481" s="27" t="s">
        <v>3943</v>
      </c>
      <c r="F6481" s="28" t="s">
        <v>674</v>
      </c>
      <c r="G6481" s="29">
        <v>2708.1999999999998</v>
      </c>
      <c r="H6481" s="28">
        <v>0</v>
      </c>
      <c r="I6481" s="30">
        <f>ROUND(G6481*H6481,P4)</f>
        <v>0</v>
      </c>
      <c r="L6481" s="31">
        <v>0</v>
      </c>
      <c r="M6481" s="24">
        <f>ROUND(G6481*L6481,P4)</f>
        <v>0</v>
      </c>
      <c r="N6481" s="25" t="s">
        <v>74</v>
      </c>
      <c r="O6481" s="32">
        <f>M6481*AA6481</f>
        <v>0</v>
      </c>
      <c r="P6481" s="1">
        <v>3</v>
      </c>
      <c r="AA6481" s="1">
        <f>IF(P6481=1,$O$3,IF(P6481=2,$O$4,$O$5))</f>
        <v>0</v>
      </c>
    </row>
    <row r="6482">
      <c r="A6482" s="1" t="s">
        <v>75</v>
      </c>
      <c r="E6482" s="27" t="s">
        <v>3943</v>
      </c>
    </row>
    <row r="6483" ht="89.25">
      <c r="A6483" s="1" t="s">
        <v>76</v>
      </c>
      <c r="E6483" s="33" t="s">
        <v>3944</v>
      </c>
    </row>
    <row r="6484" ht="89.25">
      <c r="A6484" s="1" t="s">
        <v>78</v>
      </c>
      <c r="E6484" s="27" t="s">
        <v>3938</v>
      </c>
    </row>
    <row r="6485">
      <c r="A6485" s="1" t="s">
        <v>69</v>
      </c>
      <c r="B6485" s="1">
        <v>29</v>
      </c>
      <c r="C6485" s="26" t="s">
        <v>3945</v>
      </c>
      <c r="D6485" t="s">
        <v>71</v>
      </c>
      <c r="E6485" s="27" t="s">
        <v>3946</v>
      </c>
      <c r="F6485" s="28" t="s">
        <v>674</v>
      </c>
      <c r="G6485" s="29">
        <v>66</v>
      </c>
      <c r="H6485" s="28">
        <v>0</v>
      </c>
      <c r="I6485" s="30">
        <f>ROUND(G6485*H6485,P4)</f>
        <v>0</v>
      </c>
      <c r="L6485" s="31">
        <v>0</v>
      </c>
      <c r="M6485" s="24">
        <f>ROUND(G6485*L6485,P4)</f>
        <v>0</v>
      </c>
      <c r="N6485" s="25" t="s">
        <v>290</v>
      </c>
      <c r="O6485" s="32">
        <f>M6485*AA6485</f>
        <v>0</v>
      </c>
      <c r="P6485" s="1">
        <v>3</v>
      </c>
      <c r="AA6485" s="1">
        <f>IF(P6485=1,$O$3,IF(P6485=2,$O$4,$O$5))</f>
        <v>0</v>
      </c>
    </row>
    <row r="6486">
      <c r="A6486" s="1" t="s">
        <v>75</v>
      </c>
      <c r="E6486" s="27" t="s">
        <v>3946</v>
      </c>
    </row>
    <row r="6487" ht="51">
      <c r="A6487" s="1" t="s">
        <v>76</v>
      </c>
      <c r="E6487" s="33" t="s">
        <v>3947</v>
      </c>
    </row>
    <row r="6488">
      <c r="A6488" s="1" t="s">
        <v>78</v>
      </c>
      <c r="E6488" s="27" t="s">
        <v>3868</v>
      </c>
    </row>
    <row r="6489">
      <c r="A6489" s="1" t="s">
        <v>66</v>
      </c>
      <c r="C6489" s="22" t="s">
        <v>302</v>
      </c>
      <c r="E6489" s="23" t="s">
        <v>1177</v>
      </c>
      <c r="L6489" s="24">
        <f>SUMIFS(L6490:L6501,A6490:A6501,"P")</f>
        <v>0</v>
      </c>
      <c r="M6489" s="24">
        <f>SUMIFS(M6490:M6501,A6490:A6501,"P")</f>
        <v>0</v>
      </c>
      <c r="N6489" s="25"/>
    </row>
    <row r="6490">
      <c r="A6490" s="1" t="s">
        <v>69</v>
      </c>
      <c r="B6490" s="1">
        <v>30</v>
      </c>
      <c r="C6490" s="26" t="s">
        <v>1182</v>
      </c>
      <c r="D6490" t="s">
        <v>71</v>
      </c>
      <c r="E6490" s="27" t="s">
        <v>1183</v>
      </c>
      <c r="F6490" s="28" t="s">
        <v>85</v>
      </c>
      <c r="G6490" s="29">
        <v>469.524</v>
      </c>
      <c r="H6490" s="28">
        <v>0</v>
      </c>
      <c r="I6490" s="30">
        <f>ROUND(G6490*H6490,P4)</f>
        <v>0</v>
      </c>
      <c r="L6490" s="31">
        <v>0</v>
      </c>
      <c r="M6490" s="24">
        <f>ROUND(G6490*L6490,P4)</f>
        <v>0</v>
      </c>
      <c r="N6490" s="25" t="s">
        <v>74</v>
      </c>
      <c r="O6490" s="32">
        <f>M6490*AA6490</f>
        <v>0</v>
      </c>
      <c r="P6490" s="1">
        <v>3</v>
      </c>
      <c r="AA6490" s="1">
        <f>IF(P6490=1,$O$3,IF(P6490=2,$O$4,$O$5))</f>
        <v>0</v>
      </c>
    </row>
    <row r="6491">
      <c r="A6491" s="1" t="s">
        <v>75</v>
      </c>
      <c r="E6491" s="27" t="s">
        <v>1183</v>
      </c>
    </row>
    <row r="6492" ht="63.75">
      <c r="A6492" s="1" t="s">
        <v>76</v>
      </c>
      <c r="E6492" s="33" t="s">
        <v>3948</v>
      </c>
    </row>
    <row r="6493" ht="165.75">
      <c r="A6493" s="1" t="s">
        <v>78</v>
      </c>
      <c r="E6493" s="27" t="s">
        <v>3949</v>
      </c>
    </row>
    <row r="6494">
      <c r="A6494" s="1" t="s">
        <v>69</v>
      </c>
      <c r="B6494" s="1">
        <v>31</v>
      </c>
      <c r="C6494" s="26" t="s">
        <v>3950</v>
      </c>
      <c r="D6494" t="s">
        <v>71</v>
      </c>
      <c r="E6494" s="27" t="s">
        <v>3951</v>
      </c>
      <c r="F6494" s="28" t="s">
        <v>96</v>
      </c>
      <c r="G6494" s="29">
        <v>19</v>
      </c>
      <c r="H6494" s="28">
        <v>0</v>
      </c>
      <c r="I6494" s="30">
        <f>ROUND(G6494*H6494,P4)</f>
        <v>0</v>
      </c>
      <c r="L6494" s="31">
        <v>0</v>
      </c>
      <c r="M6494" s="24">
        <f>ROUND(G6494*L6494,P4)</f>
        <v>0</v>
      </c>
      <c r="N6494" s="25" t="s">
        <v>74</v>
      </c>
      <c r="O6494" s="32">
        <f>M6494*AA6494</f>
        <v>0</v>
      </c>
      <c r="P6494" s="1">
        <v>3</v>
      </c>
      <c r="AA6494" s="1">
        <f>IF(P6494=1,$O$3,IF(P6494=2,$O$4,$O$5))</f>
        <v>0</v>
      </c>
    </row>
    <row r="6495">
      <c r="A6495" s="1" t="s">
        <v>75</v>
      </c>
      <c r="E6495" s="27" t="s">
        <v>3951</v>
      </c>
    </row>
    <row r="6496" ht="114.75">
      <c r="A6496" s="1" t="s">
        <v>76</v>
      </c>
      <c r="E6496" s="33" t="s">
        <v>3952</v>
      </c>
    </row>
    <row r="6497" ht="51">
      <c r="A6497" s="1" t="s">
        <v>78</v>
      </c>
      <c r="E6497" s="27" t="s">
        <v>3953</v>
      </c>
    </row>
    <row r="6498">
      <c r="A6498" s="1" t="s">
        <v>69</v>
      </c>
      <c r="B6498" s="1">
        <v>32</v>
      </c>
      <c r="C6498" s="26" t="s">
        <v>3954</v>
      </c>
      <c r="D6498" t="s">
        <v>71</v>
      </c>
      <c r="E6498" s="27" t="s">
        <v>3955</v>
      </c>
      <c r="F6498" s="28" t="s">
        <v>73</v>
      </c>
      <c r="G6498" s="29">
        <v>13.449999999999999</v>
      </c>
      <c r="H6498" s="28">
        <v>0</v>
      </c>
      <c r="I6498" s="30">
        <f>ROUND(G6498*H6498,P4)</f>
        <v>0</v>
      </c>
      <c r="L6498" s="31">
        <v>0</v>
      </c>
      <c r="M6498" s="24">
        <f>ROUND(G6498*L6498,P4)</f>
        <v>0</v>
      </c>
      <c r="N6498" s="25" t="s">
        <v>74</v>
      </c>
      <c r="O6498" s="32">
        <f>M6498*AA6498</f>
        <v>0</v>
      </c>
      <c r="P6498" s="1">
        <v>3</v>
      </c>
      <c r="AA6498" s="1">
        <f>IF(P6498=1,$O$3,IF(P6498=2,$O$4,$O$5))</f>
        <v>0</v>
      </c>
    </row>
    <row r="6499">
      <c r="A6499" s="1" t="s">
        <v>75</v>
      </c>
      <c r="E6499" s="27" t="s">
        <v>71</v>
      </c>
    </row>
    <row r="6500" ht="25.5">
      <c r="A6500" s="1" t="s">
        <v>76</v>
      </c>
      <c r="E6500" s="33" t="s">
        <v>3956</v>
      </c>
    </row>
    <row r="6501" ht="395.25">
      <c r="A6501" s="1" t="s">
        <v>78</v>
      </c>
      <c r="E6501" s="27" t="s">
        <v>1921</v>
      </c>
    </row>
    <row r="6502">
      <c r="A6502" s="1" t="s">
        <v>66</v>
      </c>
      <c r="C6502" s="22" t="s">
        <v>1922</v>
      </c>
      <c r="E6502" s="23" t="s">
        <v>2177</v>
      </c>
      <c r="L6502" s="24">
        <f>SUMIFS(L6503:L6558,A6503:A6558,"P")</f>
        <v>0</v>
      </c>
      <c r="M6502" s="24">
        <f>SUMIFS(M6503:M6558,A6503:A6558,"P")</f>
        <v>0</v>
      </c>
      <c r="N6502" s="25"/>
    </row>
    <row r="6503">
      <c r="A6503" s="1" t="s">
        <v>69</v>
      </c>
      <c r="B6503" s="1">
        <v>33</v>
      </c>
      <c r="C6503" s="26" t="s">
        <v>3957</v>
      </c>
      <c r="D6503" t="s">
        <v>71</v>
      </c>
      <c r="E6503" s="27" t="s">
        <v>3958</v>
      </c>
      <c r="F6503" s="28" t="s">
        <v>85</v>
      </c>
      <c r="G6503" s="29">
        <v>146.30000000000001</v>
      </c>
      <c r="H6503" s="28">
        <v>0</v>
      </c>
      <c r="I6503" s="30">
        <f>ROUND(G6503*H6503,P4)</f>
        <v>0</v>
      </c>
      <c r="L6503" s="31">
        <v>0</v>
      </c>
      <c r="M6503" s="24">
        <f>ROUND(G6503*L6503,P4)</f>
        <v>0</v>
      </c>
      <c r="N6503" s="25" t="s">
        <v>74</v>
      </c>
      <c r="O6503" s="32">
        <f>M6503*AA6503</f>
        <v>0</v>
      </c>
      <c r="P6503" s="1">
        <v>3</v>
      </c>
      <c r="AA6503" s="1">
        <f>IF(P6503=1,$O$3,IF(P6503=2,$O$4,$O$5))</f>
        <v>0</v>
      </c>
    </row>
    <row r="6504">
      <c r="A6504" s="1" t="s">
        <v>75</v>
      </c>
      <c r="E6504" s="27" t="s">
        <v>3958</v>
      </c>
    </row>
    <row r="6505" ht="51">
      <c r="A6505" s="1" t="s">
        <v>76</v>
      </c>
      <c r="E6505" s="33" t="s">
        <v>3959</v>
      </c>
    </row>
    <row r="6506" ht="25.5">
      <c r="A6506" s="1" t="s">
        <v>78</v>
      </c>
      <c r="E6506" s="27" t="s">
        <v>3960</v>
      </c>
    </row>
    <row r="6507" ht="25.5">
      <c r="A6507" s="1" t="s">
        <v>69</v>
      </c>
      <c r="B6507" s="1">
        <v>34</v>
      </c>
      <c r="C6507" s="26" t="s">
        <v>3839</v>
      </c>
      <c r="D6507" t="s">
        <v>71</v>
      </c>
      <c r="E6507" s="27" t="s">
        <v>3840</v>
      </c>
      <c r="F6507" s="28" t="s">
        <v>96</v>
      </c>
      <c r="G6507" s="29">
        <v>26</v>
      </c>
      <c r="H6507" s="28">
        <v>0</v>
      </c>
      <c r="I6507" s="30">
        <f>ROUND(G6507*H6507,P4)</f>
        <v>0</v>
      </c>
      <c r="L6507" s="31">
        <v>0</v>
      </c>
      <c r="M6507" s="24">
        <f>ROUND(G6507*L6507,P4)</f>
        <v>0</v>
      </c>
      <c r="N6507" s="25" t="s">
        <v>74</v>
      </c>
      <c r="O6507" s="32">
        <f>M6507*AA6507</f>
        <v>0</v>
      </c>
      <c r="P6507" s="1">
        <v>3</v>
      </c>
      <c r="AA6507" s="1">
        <f>IF(P6507=1,$O$3,IF(P6507=2,$O$4,$O$5))</f>
        <v>0</v>
      </c>
    </row>
    <row r="6508" ht="25.5">
      <c r="A6508" s="1" t="s">
        <v>75</v>
      </c>
      <c r="E6508" s="27" t="s">
        <v>3840</v>
      </c>
    </row>
    <row r="6509" ht="409.5">
      <c r="A6509" s="1" t="s">
        <v>76</v>
      </c>
      <c r="E6509" s="33" t="s">
        <v>3961</v>
      </c>
    </row>
    <row r="6510" ht="25.5">
      <c r="A6510" s="1" t="s">
        <v>78</v>
      </c>
      <c r="E6510" s="27" t="s">
        <v>3842</v>
      </c>
    </row>
    <row r="6511">
      <c r="A6511" s="1" t="s">
        <v>69</v>
      </c>
      <c r="B6511" s="1">
        <v>35</v>
      </c>
      <c r="C6511" s="26" t="s">
        <v>3962</v>
      </c>
      <c r="D6511" t="s">
        <v>71</v>
      </c>
      <c r="E6511" s="27" t="s">
        <v>3963</v>
      </c>
      <c r="F6511" s="28" t="s">
        <v>96</v>
      </c>
      <c r="G6511" s="29">
        <v>4</v>
      </c>
      <c r="H6511" s="28">
        <v>0</v>
      </c>
      <c r="I6511" s="30">
        <f>ROUND(G6511*H6511,P4)</f>
        <v>0</v>
      </c>
      <c r="L6511" s="31">
        <v>0</v>
      </c>
      <c r="M6511" s="24">
        <f>ROUND(G6511*L6511,P4)</f>
        <v>0</v>
      </c>
      <c r="N6511" s="25" t="s">
        <v>74</v>
      </c>
      <c r="O6511" s="32">
        <f>M6511*AA6511</f>
        <v>0</v>
      </c>
      <c r="P6511" s="1">
        <v>3</v>
      </c>
      <c r="AA6511" s="1">
        <f>IF(P6511=1,$O$3,IF(P6511=2,$O$4,$O$5))</f>
        <v>0</v>
      </c>
    </row>
    <row r="6512">
      <c r="A6512" s="1" t="s">
        <v>75</v>
      </c>
      <c r="E6512" s="27" t="s">
        <v>3963</v>
      </c>
    </row>
    <row r="6513" ht="102">
      <c r="A6513" s="1" t="s">
        <v>76</v>
      </c>
      <c r="E6513" s="33" t="s">
        <v>3964</v>
      </c>
    </row>
    <row r="6514" ht="25.5">
      <c r="A6514" s="1" t="s">
        <v>78</v>
      </c>
      <c r="E6514" s="27" t="s">
        <v>3842</v>
      </c>
    </row>
    <row r="6515" ht="25.5">
      <c r="A6515" s="1" t="s">
        <v>69</v>
      </c>
      <c r="B6515" s="1">
        <v>36</v>
      </c>
      <c r="C6515" s="26" t="s">
        <v>3843</v>
      </c>
      <c r="D6515" t="s">
        <v>71</v>
      </c>
      <c r="E6515" s="27" t="s">
        <v>3844</v>
      </c>
      <c r="F6515" s="28" t="s">
        <v>96</v>
      </c>
      <c r="G6515" s="29">
        <v>20</v>
      </c>
      <c r="H6515" s="28">
        <v>0</v>
      </c>
      <c r="I6515" s="30">
        <f>ROUND(G6515*H6515,P4)</f>
        <v>0</v>
      </c>
      <c r="L6515" s="31">
        <v>0</v>
      </c>
      <c r="M6515" s="24">
        <f>ROUND(G6515*L6515,P4)</f>
        <v>0</v>
      </c>
      <c r="N6515" s="25" t="s">
        <v>74</v>
      </c>
      <c r="O6515" s="32">
        <f>M6515*AA6515</f>
        <v>0</v>
      </c>
      <c r="P6515" s="1">
        <v>3</v>
      </c>
      <c r="AA6515" s="1">
        <f>IF(P6515=1,$O$3,IF(P6515=2,$O$4,$O$5))</f>
        <v>0</v>
      </c>
    </row>
    <row r="6516" ht="25.5">
      <c r="A6516" s="1" t="s">
        <v>75</v>
      </c>
      <c r="E6516" s="27" t="s">
        <v>3844</v>
      </c>
    </row>
    <row r="6517" ht="382.5">
      <c r="A6517" s="1" t="s">
        <v>76</v>
      </c>
      <c r="E6517" s="33" t="s">
        <v>3965</v>
      </c>
    </row>
    <row r="6518" ht="25.5">
      <c r="A6518" s="1" t="s">
        <v>78</v>
      </c>
      <c r="E6518" s="27" t="s">
        <v>3846</v>
      </c>
    </row>
    <row r="6519">
      <c r="A6519" s="1" t="s">
        <v>69</v>
      </c>
      <c r="B6519" s="1">
        <v>37</v>
      </c>
      <c r="C6519" s="26" t="s">
        <v>3966</v>
      </c>
      <c r="D6519" t="s">
        <v>71</v>
      </c>
      <c r="E6519" s="27" t="s">
        <v>3967</v>
      </c>
      <c r="F6519" s="28" t="s">
        <v>674</v>
      </c>
      <c r="G6519" s="29">
        <v>4.6500000000000004</v>
      </c>
      <c r="H6519" s="28">
        <v>0</v>
      </c>
      <c r="I6519" s="30">
        <f>ROUND(G6519*H6519,P4)</f>
        <v>0</v>
      </c>
      <c r="L6519" s="31">
        <v>0</v>
      </c>
      <c r="M6519" s="24">
        <f>ROUND(G6519*L6519,P4)</f>
        <v>0</v>
      </c>
      <c r="N6519" s="25" t="s">
        <v>74</v>
      </c>
      <c r="O6519" s="32">
        <f>M6519*AA6519</f>
        <v>0</v>
      </c>
      <c r="P6519" s="1">
        <v>3</v>
      </c>
      <c r="AA6519" s="1">
        <f>IF(P6519=1,$O$3,IF(P6519=2,$O$4,$O$5))</f>
        <v>0</v>
      </c>
    </row>
    <row r="6520">
      <c r="A6520" s="1" t="s">
        <v>75</v>
      </c>
      <c r="E6520" s="27" t="s">
        <v>3967</v>
      </c>
    </row>
    <row r="6521" ht="63.75">
      <c r="A6521" s="1" t="s">
        <v>76</v>
      </c>
      <c r="E6521" s="33" t="s">
        <v>3968</v>
      </c>
    </row>
    <row r="6522" ht="25.5">
      <c r="A6522" s="1" t="s">
        <v>78</v>
      </c>
      <c r="E6522" s="27" t="s">
        <v>3969</v>
      </c>
    </row>
    <row r="6523">
      <c r="A6523" s="1" t="s">
        <v>69</v>
      </c>
      <c r="B6523" s="1">
        <v>38</v>
      </c>
      <c r="C6523" s="26" t="s">
        <v>3970</v>
      </c>
      <c r="D6523" t="s">
        <v>71</v>
      </c>
      <c r="E6523" s="27" t="s">
        <v>3971</v>
      </c>
      <c r="F6523" s="28" t="s">
        <v>674</v>
      </c>
      <c r="G6523" s="29">
        <v>259.82299999999998</v>
      </c>
      <c r="H6523" s="28">
        <v>0</v>
      </c>
      <c r="I6523" s="30">
        <f>ROUND(G6523*H6523,P4)</f>
        <v>0</v>
      </c>
      <c r="L6523" s="31">
        <v>0</v>
      </c>
      <c r="M6523" s="24">
        <f>ROUND(G6523*L6523,P4)</f>
        <v>0</v>
      </c>
      <c r="N6523" s="25" t="s">
        <v>74</v>
      </c>
      <c r="O6523" s="32">
        <f>M6523*AA6523</f>
        <v>0</v>
      </c>
      <c r="P6523" s="1">
        <v>3</v>
      </c>
      <c r="AA6523" s="1">
        <f>IF(P6523=1,$O$3,IF(P6523=2,$O$4,$O$5))</f>
        <v>0</v>
      </c>
    </row>
    <row r="6524">
      <c r="A6524" s="1" t="s">
        <v>75</v>
      </c>
      <c r="E6524" s="27" t="s">
        <v>3971</v>
      </c>
    </row>
    <row r="6525" ht="114.75">
      <c r="A6525" s="1" t="s">
        <v>76</v>
      </c>
      <c r="E6525" s="33" t="s">
        <v>3972</v>
      </c>
    </row>
    <row r="6526" ht="25.5">
      <c r="A6526" s="1" t="s">
        <v>78</v>
      </c>
      <c r="E6526" s="27" t="s">
        <v>3969</v>
      </c>
    </row>
    <row r="6527" ht="25.5">
      <c r="A6527" s="1" t="s">
        <v>69</v>
      </c>
      <c r="B6527" s="1">
        <v>39</v>
      </c>
      <c r="C6527" s="26" t="s">
        <v>3973</v>
      </c>
      <c r="D6527" t="s">
        <v>71</v>
      </c>
      <c r="E6527" s="27" t="s">
        <v>3974</v>
      </c>
      <c r="F6527" s="28" t="s">
        <v>674</v>
      </c>
      <c r="G6527" s="29">
        <v>104.563</v>
      </c>
      <c r="H6527" s="28">
        <v>0</v>
      </c>
      <c r="I6527" s="30">
        <f>ROUND(G6527*H6527,P4)</f>
        <v>0</v>
      </c>
      <c r="L6527" s="31">
        <v>0</v>
      </c>
      <c r="M6527" s="24">
        <f>ROUND(G6527*L6527,P4)</f>
        <v>0</v>
      </c>
      <c r="N6527" s="25" t="s">
        <v>74</v>
      </c>
      <c r="O6527" s="32">
        <f>M6527*AA6527</f>
        <v>0</v>
      </c>
      <c r="P6527" s="1">
        <v>3</v>
      </c>
      <c r="AA6527" s="1">
        <f>IF(P6527=1,$O$3,IF(P6527=2,$O$4,$O$5))</f>
        <v>0</v>
      </c>
    </row>
    <row r="6528" ht="25.5">
      <c r="A6528" s="1" t="s">
        <v>75</v>
      </c>
      <c r="E6528" s="27" t="s">
        <v>3974</v>
      </c>
    </row>
    <row r="6529" ht="140.25">
      <c r="A6529" s="1" t="s">
        <v>76</v>
      </c>
      <c r="E6529" s="33" t="s">
        <v>3975</v>
      </c>
    </row>
    <row r="6530" ht="25.5">
      <c r="A6530" s="1" t="s">
        <v>78</v>
      </c>
      <c r="E6530" s="27" t="s">
        <v>3969</v>
      </c>
    </row>
    <row r="6531">
      <c r="A6531" s="1" t="s">
        <v>69</v>
      </c>
      <c r="B6531" s="1">
        <v>40</v>
      </c>
      <c r="C6531" s="26" t="s">
        <v>3976</v>
      </c>
      <c r="D6531" t="s">
        <v>71</v>
      </c>
      <c r="E6531" s="27" t="s">
        <v>3977</v>
      </c>
      <c r="F6531" s="28" t="s">
        <v>96</v>
      </c>
      <c r="G6531" s="29">
        <v>5</v>
      </c>
      <c r="H6531" s="28">
        <v>0</v>
      </c>
      <c r="I6531" s="30">
        <f>ROUND(G6531*H6531,P4)</f>
        <v>0</v>
      </c>
      <c r="L6531" s="31">
        <v>0</v>
      </c>
      <c r="M6531" s="24">
        <f>ROUND(G6531*L6531,P4)</f>
        <v>0</v>
      </c>
      <c r="N6531" s="25" t="s">
        <v>74</v>
      </c>
      <c r="O6531" s="32">
        <f>M6531*AA6531</f>
        <v>0</v>
      </c>
      <c r="P6531" s="1">
        <v>3</v>
      </c>
      <c r="AA6531" s="1">
        <f>IF(P6531=1,$O$3,IF(P6531=2,$O$4,$O$5))</f>
        <v>0</v>
      </c>
    </row>
    <row r="6532">
      <c r="A6532" s="1" t="s">
        <v>75</v>
      </c>
      <c r="E6532" s="27" t="s">
        <v>3977</v>
      </c>
    </row>
    <row r="6533" ht="114.75">
      <c r="A6533" s="1" t="s">
        <v>76</v>
      </c>
      <c r="E6533" s="33" t="s">
        <v>3978</v>
      </c>
    </row>
    <row r="6534" ht="25.5">
      <c r="A6534" s="1" t="s">
        <v>78</v>
      </c>
      <c r="E6534" s="27" t="s">
        <v>3979</v>
      </c>
    </row>
    <row r="6535">
      <c r="A6535" s="1" t="s">
        <v>69</v>
      </c>
      <c r="B6535" s="1">
        <v>41</v>
      </c>
      <c r="C6535" s="26" t="s">
        <v>3980</v>
      </c>
      <c r="D6535" t="s">
        <v>71</v>
      </c>
      <c r="E6535" s="27" t="s">
        <v>3981</v>
      </c>
      <c r="F6535" s="28" t="s">
        <v>96</v>
      </c>
      <c r="G6535" s="29">
        <v>78</v>
      </c>
      <c r="H6535" s="28">
        <v>0</v>
      </c>
      <c r="I6535" s="30">
        <f>ROUND(G6535*H6535,P4)</f>
        <v>0</v>
      </c>
      <c r="L6535" s="31">
        <v>0</v>
      </c>
      <c r="M6535" s="24">
        <f>ROUND(G6535*L6535,P4)</f>
        <v>0</v>
      </c>
      <c r="N6535" s="25" t="s">
        <v>74</v>
      </c>
      <c r="O6535" s="32">
        <f>M6535*AA6535</f>
        <v>0</v>
      </c>
      <c r="P6535" s="1">
        <v>3</v>
      </c>
      <c r="AA6535" s="1">
        <f>IF(P6535=1,$O$3,IF(P6535=2,$O$4,$O$5))</f>
        <v>0</v>
      </c>
    </row>
    <row r="6536">
      <c r="A6536" s="1" t="s">
        <v>75</v>
      </c>
      <c r="E6536" s="27" t="s">
        <v>3981</v>
      </c>
    </row>
    <row r="6537" ht="89.25">
      <c r="A6537" s="1" t="s">
        <v>76</v>
      </c>
      <c r="E6537" s="33" t="s">
        <v>3982</v>
      </c>
    </row>
    <row r="6538" ht="25.5">
      <c r="A6538" s="1" t="s">
        <v>78</v>
      </c>
      <c r="E6538" s="27" t="s">
        <v>3983</v>
      </c>
    </row>
    <row r="6539">
      <c r="A6539" s="1" t="s">
        <v>69</v>
      </c>
      <c r="B6539" s="1">
        <v>42</v>
      </c>
      <c r="C6539" s="26" t="s">
        <v>3984</v>
      </c>
      <c r="D6539" t="s">
        <v>71</v>
      </c>
      <c r="E6539" s="27" t="s">
        <v>3985</v>
      </c>
      <c r="F6539" s="28" t="s">
        <v>85</v>
      </c>
      <c r="G6539" s="29">
        <v>1166.4400000000001</v>
      </c>
      <c r="H6539" s="28">
        <v>0</v>
      </c>
      <c r="I6539" s="30">
        <f>ROUND(G6539*H6539,P4)</f>
        <v>0</v>
      </c>
      <c r="L6539" s="31">
        <v>0</v>
      </c>
      <c r="M6539" s="24">
        <f>ROUND(G6539*L6539,P4)</f>
        <v>0</v>
      </c>
      <c r="N6539" s="25" t="s">
        <v>74</v>
      </c>
      <c r="O6539" s="32">
        <f>M6539*AA6539</f>
        <v>0</v>
      </c>
      <c r="P6539" s="1">
        <v>3</v>
      </c>
      <c r="AA6539" s="1">
        <f>IF(P6539=1,$O$3,IF(P6539=2,$O$4,$O$5))</f>
        <v>0</v>
      </c>
    </row>
    <row r="6540">
      <c r="A6540" s="1" t="s">
        <v>75</v>
      </c>
      <c r="E6540" s="27" t="s">
        <v>3985</v>
      </c>
    </row>
    <row r="6541" ht="51">
      <c r="A6541" s="1" t="s">
        <v>76</v>
      </c>
      <c r="E6541" s="33" t="s">
        <v>3986</v>
      </c>
    </row>
    <row r="6542" ht="38.25">
      <c r="A6542" s="1" t="s">
        <v>78</v>
      </c>
      <c r="E6542" s="27" t="s">
        <v>3987</v>
      </c>
    </row>
    <row r="6543">
      <c r="A6543" s="1" t="s">
        <v>69</v>
      </c>
      <c r="B6543" s="1">
        <v>43</v>
      </c>
      <c r="C6543" s="26" t="s">
        <v>3988</v>
      </c>
      <c r="D6543" t="s">
        <v>71</v>
      </c>
      <c r="E6543" s="27" t="s">
        <v>3989</v>
      </c>
      <c r="F6543" s="28" t="s">
        <v>85</v>
      </c>
      <c r="G6543" s="29">
        <v>105</v>
      </c>
      <c r="H6543" s="28">
        <v>0</v>
      </c>
      <c r="I6543" s="30">
        <f>ROUND(G6543*H6543,P4)</f>
        <v>0</v>
      </c>
      <c r="L6543" s="31">
        <v>0</v>
      </c>
      <c r="M6543" s="24">
        <f>ROUND(G6543*L6543,P4)</f>
        <v>0</v>
      </c>
      <c r="N6543" s="25" t="s">
        <v>74</v>
      </c>
      <c r="O6543" s="32">
        <f>M6543*AA6543</f>
        <v>0</v>
      </c>
      <c r="P6543" s="1">
        <v>3</v>
      </c>
      <c r="AA6543" s="1">
        <f>IF(P6543=1,$O$3,IF(P6543=2,$O$4,$O$5))</f>
        <v>0</v>
      </c>
    </row>
    <row r="6544">
      <c r="A6544" s="1" t="s">
        <v>75</v>
      </c>
      <c r="E6544" s="27" t="s">
        <v>3989</v>
      </c>
    </row>
    <row r="6545" ht="76.5">
      <c r="A6545" s="1" t="s">
        <v>76</v>
      </c>
      <c r="E6545" s="33" t="s">
        <v>3990</v>
      </c>
    </row>
    <row r="6546" ht="25.5">
      <c r="A6546" s="1" t="s">
        <v>78</v>
      </c>
      <c r="E6546" s="27" t="s">
        <v>3991</v>
      </c>
    </row>
    <row r="6547">
      <c r="A6547" s="1" t="s">
        <v>69</v>
      </c>
      <c r="B6547" s="1">
        <v>44</v>
      </c>
      <c r="C6547" s="26" t="s">
        <v>3992</v>
      </c>
      <c r="D6547" t="s">
        <v>71</v>
      </c>
      <c r="E6547" s="27" t="s">
        <v>3993</v>
      </c>
      <c r="F6547" s="28" t="s">
        <v>85</v>
      </c>
      <c r="G6547" s="29">
        <v>52.5</v>
      </c>
      <c r="H6547" s="28">
        <v>0</v>
      </c>
      <c r="I6547" s="30">
        <f>ROUND(G6547*H6547,P4)</f>
        <v>0</v>
      </c>
      <c r="L6547" s="31">
        <v>0</v>
      </c>
      <c r="M6547" s="24">
        <f>ROUND(G6547*L6547,P4)</f>
        <v>0</v>
      </c>
      <c r="N6547" s="25" t="s">
        <v>74</v>
      </c>
      <c r="O6547" s="32">
        <f>M6547*AA6547</f>
        <v>0</v>
      </c>
      <c r="P6547" s="1">
        <v>3</v>
      </c>
      <c r="AA6547" s="1">
        <f>IF(P6547=1,$O$3,IF(P6547=2,$O$4,$O$5))</f>
        <v>0</v>
      </c>
    </row>
    <row r="6548">
      <c r="A6548" s="1" t="s">
        <v>75</v>
      </c>
      <c r="E6548" s="27" t="s">
        <v>3993</v>
      </c>
    </row>
    <row r="6549" ht="51">
      <c r="A6549" s="1" t="s">
        <v>76</v>
      </c>
      <c r="E6549" s="33" t="s">
        <v>3994</v>
      </c>
    </row>
    <row r="6550" ht="25.5">
      <c r="A6550" s="1" t="s">
        <v>78</v>
      </c>
      <c r="E6550" s="27" t="s">
        <v>3995</v>
      </c>
    </row>
    <row r="6551">
      <c r="A6551" s="1" t="s">
        <v>69</v>
      </c>
      <c r="B6551" s="1">
        <v>45</v>
      </c>
      <c r="C6551" s="26" t="s">
        <v>3996</v>
      </c>
      <c r="D6551" t="s">
        <v>71</v>
      </c>
      <c r="E6551" s="27" t="s">
        <v>3997</v>
      </c>
      <c r="F6551" s="28" t="s">
        <v>96</v>
      </c>
      <c r="G6551" s="29">
        <v>13</v>
      </c>
      <c r="H6551" s="28">
        <v>0</v>
      </c>
      <c r="I6551" s="30">
        <f>ROUND(G6551*H6551,P4)</f>
        <v>0</v>
      </c>
      <c r="L6551" s="31">
        <v>0</v>
      </c>
      <c r="M6551" s="24">
        <f>ROUND(G6551*L6551,P4)</f>
        <v>0</v>
      </c>
      <c r="N6551" s="25" t="s">
        <v>74</v>
      </c>
      <c r="O6551" s="32">
        <f>M6551*AA6551</f>
        <v>0</v>
      </c>
      <c r="P6551" s="1">
        <v>3</v>
      </c>
      <c r="AA6551" s="1">
        <f>IF(P6551=1,$O$3,IF(P6551=2,$O$4,$O$5))</f>
        <v>0</v>
      </c>
    </row>
    <row r="6552">
      <c r="A6552" s="1" t="s">
        <v>75</v>
      </c>
      <c r="E6552" s="27" t="s">
        <v>3997</v>
      </c>
    </row>
    <row r="6553" ht="51">
      <c r="A6553" s="1" t="s">
        <v>76</v>
      </c>
      <c r="E6553" s="33" t="s">
        <v>3998</v>
      </c>
    </row>
    <row r="6554" ht="76.5">
      <c r="A6554" s="1" t="s">
        <v>78</v>
      </c>
      <c r="E6554" s="27" t="s">
        <v>3999</v>
      </c>
    </row>
    <row r="6555" ht="25.5">
      <c r="A6555" s="1" t="s">
        <v>69</v>
      </c>
      <c r="B6555" s="1">
        <v>46</v>
      </c>
      <c r="C6555" s="26" t="s">
        <v>4000</v>
      </c>
      <c r="D6555" t="s">
        <v>71</v>
      </c>
      <c r="E6555" s="27" t="s">
        <v>3866</v>
      </c>
      <c r="F6555" s="28" t="s">
        <v>706</v>
      </c>
      <c r="G6555" s="29">
        <v>1</v>
      </c>
      <c r="H6555" s="28">
        <v>0</v>
      </c>
      <c r="I6555" s="30">
        <f>ROUND(G6555*H6555,P4)</f>
        <v>0</v>
      </c>
      <c r="L6555" s="31">
        <v>0</v>
      </c>
      <c r="M6555" s="24">
        <f>ROUND(G6555*L6555,P4)</f>
        <v>0</v>
      </c>
      <c r="N6555" s="25" t="s">
        <v>290</v>
      </c>
      <c r="O6555" s="32">
        <f>M6555*AA6555</f>
        <v>0</v>
      </c>
      <c r="P6555" s="1">
        <v>3</v>
      </c>
      <c r="AA6555" s="1">
        <f>IF(P6555=1,$O$3,IF(P6555=2,$O$4,$O$5))</f>
        <v>0</v>
      </c>
    </row>
    <row r="6556" ht="25.5">
      <c r="A6556" s="1" t="s">
        <v>75</v>
      </c>
      <c r="E6556" s="27" t="s">
        <v>3866</v>
      </c>
    </row>
    <row r="6557" ht="25.5">
      <c r="A6557" s="1" t="s">
        <v>76</v>
      </c>
      <c r="E6557" s="33" t="s">
        <v>3867</v>
      </c>
    </row>
    <row r="6558">
      <c r="A6558" s="1" t="s">
        <v>78</v>
      </c>
      <c r="E6558" s="27" t="s">
        <v>3868</v>
      </c>
    </row>
    <row r="6559">
      <c r="A6559" s="1" t="s">
        <v>66</v>
      </c>
      <c r="C6559" s="22" t="s">
        <v>314</v>
      </c>
      <c r="E6559" s="23" t="s">
        <v>315</v>
      </c>
      <c r="L6559" s="24">
        <f>SUMIFS(L6560:L6583,A6560:A6583,"P")</f>
        <v>0</v>
      </c>
      <c r="M6559" s="24">
        <f>SUMIFS(M6560:M6583,A6560:A6583,"P")</f>
        <v>0</v>
      </c>
      <c r="N6559" s="25"/>
    </row>
    <row r="6560" ht="38.25">
      <c r="A6560" s="1" t="s">
        <v>69</v>
      </c>
      <c r="B6560" s="1">
        <v>47</v>
      </c>
      <c r="C6560" s="26" t="s">
        <v>316</v>
      </c>
      <c r="D6560" t="s">
        <v>317</v>
      </c>
      <c r="E6560" s="27" t="s">
        <v>1229</v>
      </c>
      <c r="F6560" s="28" t="s">
        <v>319</v>
      </c>
      <c r="G6560" s="29">
        <v>7254.6239999999998</v>
      </c>
      <c r="H6560" s="28">
        <v>0</v>
      </c>
      <c r="I6560" s="30">
        <f>ROUND(G6560*H6560,P4)</f>
        <v>0</v>
      </c>
      <c r="L6560" s="31">
        <v>0</v>
      </c>
      <c r="M6560" s="24">
        <f>ROUND(G6560*L6560,P4)</f>
        <v>0</v>
      </c>
      <c r="N6560" s="25" t="s">
        <v>290</v>
      </c>
      <c r="O6560" s="32">
        <f>M6560*AA6560</f>
        <v>0</v>
      </c>
      <c r="P6560" s="1">
        <v>3</v>
      </c>
      <c r="AA6560" s="1">
        <f>IF(P6560=1,$O$3,IF(P6560=2,$O$4,$O$5))</f>
        <v>0</v>
      </c>
    </row>
    <row r="6561" ht="38.25">
      <c r="A6561" s="1" t="s">
        <v>75</v>
      </c>
      <c r="E6561" s="27" t="s">
        <v>2393</v>
      </c>
    </row>
    <row r="6562" ht="63.75">
      <c r="A6562" s="1" t="s">
        <v>76</v>
      </c>
      <c r="E6562" s="33" t="s">
        <v>4001</v>
      </c>
    </row>
    <row r="6563" ht="89.25">
      <c r="A6563" s="1" t="s">
        <v>78</v>
      </c>
      <c r="E6563" s="27" t="s">
        <v>1008</v>
      </c>
    </row>
    <row r="6564" ht="38.25">
      <c r="A6564" s="1" t="s">
        <v>69</v>
      </c>
      <c r="B6564" s="1">
        <v>48</v>
      </c>
      <c r="C6564" s="26" t="s">
        <v>2204</v>
      </c>
      <c r="D6564" t="s">
        <v>2205</v>
      </c>
      <c r="E6564" s="27" t="s">
        <v>2206</v>
      </c>
      <c r="F6564" s="28" t="s">
        <v>319</v>
      </c>
      <c r="G6564" s="29">
        <v>2171.4259999999999</v>
      </c>
      <c r="H6564" s="28">
        <v>0</v>
      </c>
      <c r="I6564" s="30">
        <f>ROUND(G6564*H6564,P4)</f>
        <v>0</v>
      </c>
      <c r="L6564" s="31">
        <v>0</v>
      </c>
      <c r="M6564" s="24">
        <f>ROUND(G6564*L6564,P4)</f>
        <v>0</v>
      </c>
      <c r="N6564" s="25" t="s">
        <v>290</v>
      </c>
      <c r="O6564" s="32">
        <f>M6564*AA6564</f>
        <v>0</v>
      </c>
      <c r="P6564" s="1">
        <v>3</v>
      </c>
      <c r="AA6564" s="1">
        <f>IF(P6564=1,$O$3,IF(P6564=2,$O$4,$O$5))</f>
        <v>0</v>
      </c>
    </row>
    <row r="6565" ht="38.25">
      <c r="A6565" s="1" t="s">
        <v>75</v>
      </c>
      <c r="E6565" s="27" t="s">
        <v>3215</v>
      </c>
    </row>
    <row r="6566" ht="25.5">
      <c r="A6566" s="1" t="s">
        <v>76</v>
      </c>
      <c r="E6566" s="33" t="s">
        <v>4002</v>
      </c>
    </row>
    <row r="6567" ht="89.25">
      <c r="A6567" s="1" t="s">
        <v>78</v>
      </c>
      <c r="E6567" s="27" t="s">
        <v>1008</v>
      </c>
    </row>
    <row r="6568" ht="38.25">
      <c r="A6568" s="1" t="s">
        <v>69</v>
      </c>
      <c r="B6568" s="1">
        <v>49</v>
      </c>
      <c r="C6568" s="26" t="s">
        <v>1231</v>
      </c>
      <c r="D6568" t="s">
        <v>1232</v>
      </c>
      <c r="E6568" s="27" t="s">
        <v>1233</v>
      </c>
      <c r="F6568" s="28" t="s">
        <v>319</v>
      </c>
      <c r="G6568" s="29">
        <v>739.65300000000002</v>
      </c>
      <c r="H6568" s="28">
        <v>0</v>
      </c>
      <c r="I6568" s="30">
        <f>ROUND(G6568*H6568,P4)</f>
        <v>0</v>
      </c>
      <c r="L6568" s="31">
        <v>0</v>
      </c>
      <c r="M6568" s="24">
        <f>ROUND(G6568*L6568,P4)</f>
        <v>0</v>
      </c>
      <c r="N6568" s="25" t="s">
        <v>290</v>
      </c>
      <c r="O6568" s="32">
        <f>M6568*AA6568</f>
        <v>0</v>
      </c>
      <c r="P6568" s="1">
        <v>3</v>
      </c>
      <c r="AA6568" s="1">
        <f>IF(P6568=1,$O$3,IF(P6568=2,$O$4,$O$5))</f>
        <v>0</v>
      </c>
    </row>
    <row r="6569" ht="38.25">
      <c r="A6569" s="1" t="s">
        <v>75</v>
      </c>
      <c r="E6569" s="27" t="s">
        <v>2346</v>
      </c>
    </row>
    <row r="6570" ht="76.5">
      <c r="A6570" s="1" t="s">
        <v>76</v>
      </c>
      <c r="E6570" s="33" t="s">
        <v>4003</v>
      </c>
    </row>
    <row r="6571" ht="89.25">
      <c r="A6571" s="1" t="s">
        <v>78</v>
      </c>
      <c r="E6571" s="27" t="s">
        <v>1008</v>
      </c>
    </row>
    <row r="6572" ht="25.5">
      <c r="A6572" s="1" t="s">
        <v>69</v>
      </c>
      <c r="B6572" s="1">
        <v>50</v>
      </c>
      <c r="C6572" s="26" t="s">
        <v>1235</v>
      </c>
      <c r="D6572" t="s">
        <v>1236</v>
      </c>
      <c r="E6572" s="27" t="s">
        <v>1237</v>
      </c>
      <c r="F6572" s="28" t="s">
        <v>319</v>
      </c>
      <c r="G6572" s="29">
        <v>2770.9389999999999</v>
      </c>
      <c r="H6572" s="28">
        <v>0</v>
      </c>
      <c r="I6572" s="30">
        <f>ROUND(G6572*H6572,P4)</f>
        <v>0</v>
      </c>
      <c r="L6572" s="31">
        <v>0</v>
      </c>
      <c r="M6572" s="24">
        <f>ROUND(G6572*L6572,P4)</f>
        <v>0</v>
      </c>
      <c r="N6572" s="25" t="s">
        <v>290</v>
      </c>
      <c r="O6572" s="32">
        <f>M6572*AA6572</f>
        <v>0</v>
      </c>
      <c r="P6572" s="1">
        <v>3</v>
      </c>
      <c r="AA6572" s="1">
        <f>IF(P6572=1,$O$3,IF(P6572=2,$O$4,$O$5))</f>
        <v>0</v>
      </c>
    </row>
    <row r="6573" ht="25.5">
      <c r="A6573" s="1" t="s">
        <v>75</v>
      </c>
      <c r="E6573" s="27" t="s">
        <v>4004</v>
      </c>
    </row>
    <row r="6574" ht="51">
      <c r="A6574" s="1" t="s">
        <v>76</v>
      </c>
      <c r="E6574" s="33" t="s">
        <v>4005</v>
      </c>
    </row>
    <row r="6575" ht="89.25">
      <c r="A6575" s="1" t="s">
        <v>78</v>
      </c>
      <c r="E6575" s="27" t="s">
        <v>1008</v>
      </c>
    </row>
    <row r="6576" ht="38.25">
      <c r="A6576" s="1" t="s">
        <v>69</v>
      </c>
      <c r="B6576" s="1">
        <v>51</v>
      </c>
      <c r="C6576" s="26" t="s">
        <v>4006</v>
      </c>
      <c r="D6576" t="s">
        <v>4007</v>
      </c>
      <c r="E6576" s="27" t="s">
        <v>4008</v>
      </c>
      <c r="F6576" s="28" t="s">
        <v>319</v>
      </c>
      <c r="G6576" s="29">
        <v>281.952</v>
      </c>
      <c r="H6576" s="28">
        <v>0</v>
      </c>
      <c r="I6576" s="30">
        <f>ROUND(G6576*H6576,P4)</f>
        <v>0</v>
      </c>
      <c r="L6576" s="31">
        <v>0</v>
      </c>
      <c r="M6576" s="24">
        <f>ROUND(G6576*L6576,P4)</f>
        <v>0</v>
      </c>
      <c r="N6576" s="25" t="s">
        <v>290</v>
      </c>
      <c r="O6576" s="32">
        <f>M6576*AA6576</f>
        <v>0</v>
      </c>
      <c r="P6576" s="1">
        <v>3</v>
      </c>
      <c r="AA6576" s="1">
        <f>IF(P6576=1,$O$3,IF(P6576=2,$O$4,$O$5))</f>
        <v>0</v>
      </c>
    </row>
    <row r="6577" ht="25.5">
      <c r="A6577" s="1" t="s">
        <v>75</v>
      </c>
      <c r="E6577" s="27" t="s">
        <v>4009</v>
      </c>
    </row>
    <row r="6578" ht="25.5">
      <c r="A6578" s="1" t="s">
        <v>76</v>
      </c>
      <c r="E6578" s="33" t="s">
        <v>4010</v>
      </c>
    </row>
    <row r="6579">
      <c r="A6579" s="1" t="s">
        <v>78</v>
      </c>
      <c r="E6579" s="27" t="s">
        <v>71</v>
      </c>
    </row>
    <row r="6580" ht="25.5">
      <c r="A6580" s="1" t="s">
        <v>69</v>
      </c>
      <c r="B6580" s="1">
        <v>52</v>
      </c>
      <c r="C6580" s="26" t="s">
        <v>1033</v>
      </c>
      <c r="D6580" t="s">
        <v>1034</v>
      </c>
      <c r="E6580" s="27" t="s">
        <v>1035</v>
      </c>
      <c r="F6580" s="28" t="s">
        <v>319</v>
      </c>
      <c r="G6580" s="29">
        <v>3.6579999999999999</v>
      </c>
      <c r="H6580" s="28">
        <v>0</v>
      </c>
      <c r="I6580" s="30">
        <f>ROUND(G6580*H6580,P4)</f>
        <v>0</v>
      </c>
      <c r="L6580" s="31">
        <v>0</v>
      </c>
      <c r="M6580" s="24">
        <f>ROUND(G6580*L6580,P4)</f>
        <v>0</v>
      </c>
      <c r="N6580" s="25" t="s">
        <v>290</v>
      </c>
      <c r="O6580" s="32">
        <f>M6580*AA6580</f>
        <v>0</v>
      </c>
      <c r="P6580" s="1">
        <v>3</v>
      </c>
      <c r="AA6580" s="1">
        <f>IF(P6580=1,$O$3,IF(P6580=2,$O$4,$O$5))</f>
        <v>0</v>
      </c>
    </row>
    <row r="6581" ht="25.5">
      <c r="A6581" s="1" t="s">
        <v>75</v>
      </c>
      <c r="E6581" s="27" t="s">
        <v>2866</v>
      </c>
    </row>
    <row r="6582" ht="38.25">
      <c r="A6582" s="1" t="s">
        <v>76</v>
      </c>
      <c r="E6582" s="33" t="s">
        <v>4011</v>
      </c>
    </row>
    <row r="6583" ht="89.25">
      <c r="A6583" s="1" t="s">
        <v>78</v>
      </c>
      <c r="E6583" s="27" t="s">
        <v>1008</v>
      </c>
    </row>
    <row r="6584">
      <c r="A6584" s="1" t="s">
        <v>63</v>
      </c>
      <c r="C6584" s="22" t="s">
        <v>4012</v>
      </c>
      <c r="E6584" s="23" t="s">
        <v>4013</v>
      </c>
      <c r="L6584" s="24">
        <f>L6585+L6610+L6627+L6640+L6673+L6686+L6711</f>
        <v>0</v>
      </c>
      <c r="M6584" s="24">
        <f>M6585+M6610+M6627+M6640+M6673+M6686+M6711</f>
        <v>0</v>
      </c>
      <c r="N6584" s="25"/>
    </row>
    <row r="6585">
      <c r="A6585" s="1" t="s">
        <v>66</v>
      </c>
      <c r="C6585" s="22" t="s">
        <v>67</v>
      </c>
      <c r="E6585" s="23" t="s">
        <v>68</v>
      </c>
      <c r="L6585" s="24">
        <f>SUMIFS(L6586:L6609,A6586:A6609,"P")</f>
        <v>0</v>
      </c>
      <c r="M6585" s="24">
        <f>SUMIFS(M6586:M6609,A6586:A6609,"P")</f>
        <v>0</v>
      </c>
      <c r="N6585" s="25"/>
    </row>
    <row r="6586">
      <c r="A6586" s="1" t="s">
        <v>69</v>
      </c>
      <c r="B6586" s="1">
        <v>1</v>
      </c>
      <c r="C6586" s="26" t="s">
        <v>3894</v>
      </c>
      <c r="D6586" t="s">
        <v>71</v>
      </c>
      <c r="E6586" s="27" t="s">
        <v>3895</v>
      </c>
      <c r="F6586" s="28" t="s">
        <v>73</v>
      </c>
      <c r="G6586" s="29">
        <v>21.125</v>
      </c>
      <c r="H6586" s="28">
        <v>0</v>
      </c>
      <c r="I6586" s="30">
        <f>ROUND(G6586*H6586,P4)</f>
        <v>0</v>
      </c>
      <c r="L6586" s="31">
        <v>0</v>
      </c>
      <c r="M6586" s="24">
        <f>ROUND(G6586*L6586,P4)</f>
        <v>0</v>
      </c>
      <c r="N6586" s="25" t="s">
        <v>74</v>
      </c>
      <c r="O6586" s="32">
        <f>M6586*AA6586</f>
        <v>0</v>
      </c>
      <c r="P6586" s="1">
        <v>3</v>
      </c>
      <c r="AA6586" s="1">
        <f>IF(P6586=1,$O$3,IF(P6586=2,$O$4,$O$5))</f>
        <v>0</v>
      </c>
    </row>
    <row r="6587">
      <c r="A6587" s="1" t="s">
        <v>75</v>
      </c>
      <c r="E6587" s="27" t="s">
        <v>3895</v>
      </c>
    </row>
    <row r="6588" ht="51">
      <c r="A6588" s="1" t="s">
        <v>76</v>
      </c>
      <c r="E6588" s="33" t="s">
        <v>4014</v>
      </c>
    </row>
    <row r="6589" ht="242.25">
      <c r="A6589" s="1" t="s">
        <v>78</v>
      </c>
      <c r="E6589" s="27" t="s">
        <v>3810</v>
      </c>
    </row>
    <row r="6590">
      <c r="A6590" s="1" t="s">
        <v>69</v>
      </c>
      <c r="B6590" s="1">
        <v>2</v>
      </c>
      <c r="C6590" s="26" t="s">
        <v>1051</v>
      </c>
      <c r="D6590" t="s">
        <v>71</v>
      </c>
      <c r="E6590" s="27" t="s">
        <v>1052</v>
      </c>
      <c r="F6590" s="28" t="s">
        <v>73</v>
      </c>
      <c r="G6590" s="29">
        <v>114.78</v>
      </c>
      <c r="H6590" s="28">
        <v>0</v>
      </c>
      <c r="I6590" s="30">
        <f>ROUND(G6590*H6590,P4)</f>
        <v>0</v>
      </c>
      <c r="L6590" s="31">
        <v>0</v>
      </c>
      <c r="M6590" s="24">
        <f>ROUND(G6590*L6590,P4)</f>
        <v>0</v>
      </c>
      <c r="N6590" s="25" t="s">
        <v>74</v>
      </c>
      <c r="O6590" s="32">
        <f>M6590*AA6590</f>
        <v>0</v>
      </c>
      <c r="P6590" s="1">
        <v>3</v>
      </c>
      <c r="AA6590" s="1">
        <f>IF(P6590=1,$O$3,IF(P6590=2,$O$4,$O$5))</f>
        <v>0</v>
      </c>
    </row>
    <row r="6591">
      <c r="A6591" s="1" t="s">
        <v>75</v>
      </c>
      <c r="E6591" s="27" t="s">
        <v>1052</v>
      </c>
    </row>
    <row r="6592" ht="76.5">
      <c r="A6592" s="1" t="s">
        <v>76</v>
      </c>
      <c r="E6592" s="33" t="s">
        <v>4015</v>
      </c>
    </row>
    <row r="6593" ht="242.25">
      <c r="A6593" s="1" t="s">
        <v>78</v>
      </c>
      <c r="E6593" s="27" t="s">
        <v>3810</v>
      </c>
    </row>
    <row r="6594">
      <c r="A6594" s="1" t="s">
        <v>69</v>
      </c>
      <c r="B6594" s="1">
        <v>3</v>
      </c>
      <c r="C6594" s="26" t="s">
        <v>80</v>
      </c>
      <c r="D6594" t="s">
        <v>71</v>
      </c>
      <c r="E6594" s="27" t="s">
        <v>81</v>
      </c>
      <c r="F6594" s="28" t="s">
        <v>73</v>
      </c>
      <c r="G6594" s="29">
        <v>17.071999999999999</v>
      </c>
      <c r="H6594" s="28">
        <v>0</v>
      </c>
      <c r="I6594" s="30">
        <f>ROUND(G6594*H6594,P4)</f>
        <v>0</v>
      </c>
      <c r="L6594" s="31">
        <v>0</v>
      </c>
      <c r="M6594" s="24">
        <f>ROUND(G6594*L6594,P4)</f>
        <v>0</v>
      </c>
      <c r="N6594" s="25" t="s">
        <v>74</v>
      </c>
      <c r="O6594" s="32">
        <f>M6594*AA6594</f>
        <v>0</v>
      </c>
      <c r="P6594" s="1">
        <v>3</v>
      </c>
      <c r="AA6594" s="1">
        <f>IF(P6594=1,$O$3,IF(P6594=2,$O$4,$O$5))</f>
        <v>0</v>
      </c>
    </row>
    <row r="6595">
      <c r="A6595" s="1" t="s">
        <v>75</v>
      </c>
      <c r="E6595" s="27" t="s">
        <v>81</v>
      </c>
    </row>
    <row r="6596" ht="76.5">
      <c r="A6596" s="1" t="s">
        <v>76</v>
      </c>
      <c r="E6596" s="33" t="s">
        <v>4016</v>
      </c>
    </row>
    <row r="6597" ht="216.75">
      <c r="A6597" s="1" t="s">
        <v>78</v>
      </c>
      <c r="E6597" s="27" t="s">
        <v>3899</v>
      </c>
    </row>
    <row r="6598">
      <c r="A6598" s="1" t="s">
        <v>69</v>
      </c>
      <c r="B6598" s="1">
        <v>4</v>
      </c>
      <c r="C6598" s="26" t="s">
        <v>1068</v>
      </c>
      <c r="D6598" t="s">
        <v>71</v>
      </c>
      <c r="E6598" s="27" t="s">
        <v>1069</v>
      </c>
      <c r="F6598" s="28" t="s">
        <v>73</v>
      </c>
      <c r="G6598" s="29">
        <v>26.901</v>
      </c>
      <c r="H6598" s="28">
        <v>0</v>
      </c>
      <c r="I6598" s="30">
        <f>ROUND(G6598*H6598,P4)</f>
        <v>0</v>
      </c>
      <c r="L6598" s="31">
        <v>0</v>
      </c>
      <c r="M6598" s="24">
        <f>ROUND(G6598*L6598,P4)</f>
        <v>0</v>
      </c>
      <c r="N6598" s="25" t="s">
        <v>74</v>
      </c>
      <c r="O6598" s="32">
        <f>M6598*AA6598</f>
        <v>0</v>
      </c>
      <c r="P6598" s="1">
        <v>3</v>
      </c>
      <c r="AA6598" s="1">
        <f>IF(P6598=1,$O$3,IF(P6598=2,$O$4,$O$5))</f>
        <v>0</v>
      </c>
    </row>
    <row r="6599">
      <c r="A6599" s="1" t="s">
        <v>75</v>
      </c>
      <c r="E6599" s="27" t="s">
        <v>1069</v>
      </c>
    </row>
    <row r="6600" ht="51">
      <c r="A6600" s="1" t="s">
        <v>76</v>
      </c>
      <c r="E6600" s="33" t="s">
        <v>4017</v>
      </c>
    </row>
    <row r="6601" ht="216.75">
      <c r="A6601" s="1" t="s">
        <v>78</v>
      </c>
      <c r="E6601" s="27" t="s">
        <v>3899</v>
      </c>
    </row>
    <row r="6602">
      <c r="A6602" s="1" t="s">
        <v>69</v>
      </c>
      <c r="B6602" s="1">
        <v>5</v>
      </c>
      <c r="C6602" s="26" t="s">
        <v>1085</v>
      </c>
      <c r="D6602" t="s">
        <v>71</v>
      </c>
      <c r="E6602" s="27" t="s">
        <v>1086</v>
      </c>
      <c r="F6602" s="28" t="s">
        <v>73</v>
      </c>
      <c r="G6602" s="29">
        <v>15.470000000000001</v>
      </c>
      <c r="H6602" s="28">
        <v>0</v>
      </c>
      <c r="I6602" s="30">
        <f>ROUND(G6602*H6602,P4)</f>
        <v>0</v>
      </c>
      <c r="L6602" s="31">
        <v>0</v>
      </c>
      <c r="M6602" s="24">
        <f>ROUND(G6602*L6602,P4)</f>
        <v>0</v>
      </c>
      <c r="N6602" s="25" t="s">
        <v>74</v>
      </c>
      <c r="O6602" s="32">
        <f>M6602*AA6602</f>
        <v>0</v>
      </c>
      <c r="P6602" s="1">
        <v>3</v>
      </c>
      <c r="AA6602" s="1">
        <f>IF(P6602=1,$O$3,IF(P6602=2,$O$4,$O$5))</f>
        <v>0</v>
      </c>
    </row>
    <row r="6603">
      <c r="A6603" s="1" t="s">
        <v>75</v>
      </c>
      <c r="E6603" s="27" t="s">
        <v>1086</v>
      </c>
    </row>
    <row r="6604" ht="51">
      <c r="A6604" s="1" t="s">
        <v>76</v>
      </c>
      <c r="E6604" s="33" t="s">
        <v>4018</v>
      </c>
    </row>
    <row r="6605" ht="204">
      <c r="A6605" s="1" t="s">
        <v>78</v>
      </c>
      <c r="E6605" s="27" t="s">
        <v>3902</v>
      </c>
    </row>
    <row r="6606">
      <c r="A6606" s="1" t="s">
        <v>69</v>
      </c>
      <c r="B6606" s="1">
        <v>6</v>
      </c>
      <c r="C6606" s="26" t="s">
        <v>1089</v>
      </c>
      <c r="D6606" t="s">
        <v>71</v>
      </c>
      <c r="E6606" s="27" t="s">
        <v>1090</v>
      </c>
      <c r="F6606" s="28" t="s">
        <v>674</v>
      </c>
      <c r="G6606" s="29">
        <v>251.40000000000001</v>
      </c>
      <c r="H6606" s="28">
        <v>0</v>
      </c>
      <c r="I6606" s="30">
        <f>ROUND(G6606*H6606,P4)</f>
        <v>0</v>
      </c>
      <c r="L6606" s="31">
        <v>0</v>
      </c>
      <c r="M6606" s="24">
        <f>ROUND(G6606*L6606,P4)</f>
        <v>0</v>
      </c>
      <c r="N6606" s="25" t="s">
        <v>74</v>
      </c>
      <c r="O6606" s="32">
        <f>M6606*AA6606</f>
        <v>0</v>
      </c>
      <c r="P6606" s="1">
        <v>3</v>
      </c>
      <c r="AA6606" s="1">
        <f>IF(P6606=1,$O$3,IF(P6606=2,$O$4,$O$5))</f>
        <v>0</v>
      </c>
    </row>
    <row r="6607">
      <c r="A6607" s="1" t="s">
        <v>75</v>
      </c>
      <c r="E6607" s="27" t="s">
        <v>1090</v>
      </c>
    </row>
    <row r="6608" ht="76.5">
      <c r="A6608" s="1" t="s">
        <v>76</v>
      </c>
      <c r="E6608" s="33" t="s">
        <v>4019</v>
      </c>
    </row>
    <row r="6609" ht="25.5">
      <c r="A6609" s="1" t="s">
        <v>78</v>
      </c>
      <c r="E6609" s="27" t="s">
        <v>3812</v>
      </c>
    </row>
    <row r="6610">
      <c r="A6610" s="1" t="s">
        <v>66</v>
      </c>
      <c r="C6610" s="22" t="s">
        <v>1115</v>
      </c>
      <c r="E6610" s="23" t="s">
        <v>1116</v>
      </c>
      <c r="L6610" s="24">
        <f>SUMIFS(L6611:L6626,A6611:A6626,"P")</f>
        <v>0</v>
      </c>
      <c r="M6610" s="24">
        <f>SUMIFS(M6611:M6626,A6611:A6626,"P")</f>
        <v>0</v>
      </c>
      <c r="N6610" s="25"/>
    </row>
    <row r="6611">
      <c r="A6611" s="1" t="s">
        <v>69</v>
      </c>
      <c r="B6611" s="1">
        <v>7</v>
      </c>
      <c r="C6611" s="26" t="s">
        <v>1117</v>
      </c>
      <c r="D6611" t="s">
        <v>71</v>
      </c>
      <c r="E6611" s="27" t="s">
        <v>3904</v>
      </c>
      <c r="F6611" s="28" t="s">
        <v>73</v>
      </c>
      <c r="G6611" s="29">
        <v>17.071999999999999</v>
      </c>
      <c r="H6611" s="28">
        <v>0</v>
      </c>
      <c r="I6611" s="30">
        <f>ROUND(G6611*H6611,P4)</f>
        <v>0</v>
      </c>
      <c r="L6611" s="31">
        <v>0</v>
      </c>
      <c r="M6611" s="24">
        <f>ROUND(G6611*L6611,P4)</f>
        <v>0</v>
      </c>
      <c r="N6611" s="25" t="s">
        <v>74</v>
      </c>
      <c r="O6611" s="32">
        <f>M6611*AA6611</f>
        <v>0</v>
      </c>
      <c r="P6611" s="1">
        <v>3</v>
      </c>
      <c r="AA6611" s="1">
        <f>IF(P6611=1,$O$3,IF(P6611=2,$O$4,$O$5))</f>
        <v>0</v>
      </c>
    </row>
    <row r="6612">
      <c r="A6612" s="1" t="s">
        <v>75</v>
      </c>
      <c r="E6612" s="27" t="s">
        <v>3904</v>
      </c>
    </row>
    <row r="6613" ht="76.5">
      <c r="A6613" s="1" t="s">
        <v>76</v>
      </c>
      <c r="E6613" s="33" t="s">
        <v>4020</v>
      </c>
    </row>
    <row r="6614" ht="38.25">
      <c r="A6614" s="1" t="s">
        <v>78</v>
      </c>
      <c r="E6614" s="27" t="s">
        <v>3906</v>
      </c>
    </row>
    <row r="6615">
      <c r="A6615" s="1" t="s">
        <v>69</v>
      </c>
      <c r="B6615" s="1">
        <v>8</v>
      </c>
      <c r="C6615" s="26" t="s">
        <v>3907</v>
      </c>
      <c r="D6615" t="s">
        <v>71</v>
      </c>
      <c r="E6615" s="27" t="s">
        <v>3908</v>
      </c>
      <c r="F6615" s="28" t="s">
        <v>674</v>
      </c>
      <c r="G6615" s="29">
        <v>176.05500000000001</v>
      </c>
      <c r="H6615" s="28">
        <v>0</v>
      </c>
      <c r="I6615" s="30">
        <f>ROUND(G6615*H6615,P4)</f>
        <v>0</v>
      </c>
      <c r="L6615" s="31">
        <v>0</v>
      </c>
      <c r="M6615" s="24">
        <f>ROUND(G6615*L6615,P4)</f>
        <v>0</v>
      </c>
      <c r="N6615" s="25" t="s">
        <v>74</v>
      </c>
      <c r="O6615" s="32">
        <f>M6615*AA6615</f>
        <v>0</v>
      </c>
      <c r="P6615" s="1">
        <v>3</v>
      </c>
      <c r="AA6615" s="1">
        <f>IF(P6615=1,$O$3,IF(P6615=2,$O$4,$O$5))</f>
        <v>0</v>
      </c>
    </row>
    <row r="6616">
      <c r="A6616" s="1" t="s">
        <v>75</v>
      </c>
      <c r="E6616" s="27" t="s">
        <v>3908</v>
      </c>
    </row>
    <row r="6617" ht="76.5">
      <c r="A6617" s="1" t="s">
        <v>76</v>
      </c>
      <c r="E6617" s="33" t="s">
        <v>4021</v>
      </c>
    </row>
    <row r="6618" ht="38.25">
      <c r="A6618" s="1" t="s">
        <v>78</v>
      </c>
      <c r="E6618" s="27" t="s">
        <v>3910</v>
      </c>
    </row>
    <row r="6619">
      <c r="A6619" s="1" t="s">
        <v>69</v>
      </c>
      <c r="B6619" s="1">
        <v>9</v>
      </c>
      <c r="C6619" s="26" t="s">
        <v>3813</v>
      </c>
      <c r="D6619" t="s">
        <v>71</v>
      </c>
      <c r="E6619" s="27" t="s">
        <v>3814</v>
      </c>
      <c r="F6619" s="28" t="s">
        <v>73</v>
      </c>
      <c r="G6619" s="29">
        <v>114.78</v>
      </c>
      <c r="H6619" s="28">
        <v>0</v>
      </c>
      <c r="I6619" s="30">
        <f>ROUND(G6619*H6619,P4)</f>
        <v>0</v>
      </c>
      <c r="L6619" s="31">
        <v>0</v>
      </c>
      <c r="M6619" s="24">
        <f>ROUND(G6619*L6619,P4)</f>
        <v>0</v>
      </c>
      <c r="N6619" s="25" t="s">
        <v>74</v>
      </c>
      <c r="O6619" s="32">
        <f>M6619*AA6619</f>
        <v>0</v>
      </c>
      <c r="P6619" s="1">
        <v>3</v>
      </c>
      <c r="AA6619" s="1">
        <f>IF(P6619=1,$O$3,IF(P6619=2,$O$4,$O$5))</f>
        <v>0</v>
      </c>
    </row>
    <row r="6620">
      <c r="A6620" s="1" t="s">
        <v>75</v>
      </c>
      <c r="E6620" s="27" t="s">
        <v>3814</v>
      </c>
    </row>
    <row r="6621" ht="76.5">
      <c r="A6621" s="1" t="s">
        <v>76</v>
      </c>
      <c r="E6621" s="33" t="s">
        <v>4015</v>
      </c>
    </row>
    <row r="6622" ht="38.25">
      <c r="A6622" s="1" t="s">
        <v>78</v>
      </c>
      <c r="E6622" s="27" t="s">
        <v>3815</v>
      </c>
    </row>
    <row r="6623">
      <c r="A6623" s="1" t="s">
        <v>69</v>
      </c>
      <c r="B6623" s="1">
        <v>10</v>
      </c>
      <c r="C6623" s="26" t="s">
        <v>1121</v>
      </c>
      <c r="D6623" t="s">
        <v>71</v>
      </c>
      <c r="E6623" s="27" t="s">
        <v>1122</v>
      </c>
      <c r="F6623" s="28" t="s">
        <v>674</v>
      </c>
      <c r="G6623" s="29">
        <v>251.40000000000001</v>
      </c>
      <c r="H6623" s="28">
        <v>0</v>
      </c>
      <c r="I6623" s="30">
        <f>ROUND(G6623*H6623,P4)</f>
        <v>0</v>
      </c>
      <c r="L6623" s="31">
        <v>0</v>
      </c>
      <c r="M6623" s="24">
        <f>ROUND(G6623*L6623,P4)</f>
        <v>0</v>
      </c>
      <c r="N6623" s="25" t="s">
        <v>74</v>
      </c>
      <c r="O6623" s="32">
        <f>M6623*AA6623</f>
        <v>0</v>
      </c>
      <c r="P6623" s="1">
        <v>3</v>
      </c>
      <c r="AA6623" s="1">
        <f>IF(P6623=1,$O$3,IF(P6623=2,$O$4,$O$5))</f>
        <v>0</v>
      </c>
    </row>
    <row r="6624">
      <c r="A6624" s="1" t="s">
        <v>75</v>
      </c>
      <c r="E6624" s="27" t="s">
        <v>1122</v>
      </c>
    </row>
    <row r="6625" ht="51">
      <c r="A6625" s="1" t="s">
        <v>76</v>
      </c>
      <c r="E6625" s="33" t="s">
        <v>4022</v>
      </c>
    </row>
    <row r="6626" ht="51">
      <c r="A6626" s="1" t="s">
        <v>78</v>
      </c>
      <c r="E6626" s="27" t="s">
        <v>3817</v>
      </c>
    </row>
    <row r="6627">
      <c r="A6627" s="1" t="s">
        <v>66</v>
      </c>
      <c r="C6627" s="22" t="s">
        <v>1125</v>
      </c>
      <c r="E6627" s="23" t="s">
        <v>1126</v>
      </c>
      <c r="L6627" s="24">
        <f>SUMIFS(L6628:L6639,A6628:A6639,"P")</f>
        <v>0</v>
      </c>
      <c r="M6627" s="24">
        <f>SUMIFS(M6628:M6639,A6628:A6639,"P")</f>
        <v>0</v>
      </c>
      <c r="N6627" s="25"/>
    </row>
    <row r="6628">
      <c r="A6628" s="1" t="s">
        <v>69</v>
      </c>
      <c r="B6628" s="1">
        <v>11</v>
      </c>
      <c r="C6628" s="26" t="s">
        <v>1298</v>
      </c>
      <c r="D6628" t="s">
        <v>71</v>
      </c>
      <c r="E6628" s="27" t="s">
        <v>1299</v>
      </c>
      <c r="F6628" s="28" t="s">
        <v>73</v>
      </c>
      <c r="G6628" s="29">
        <v>0.68500000000000005</v>
      </c>
      <c r="H6628" s="28">
        <v>0</v>
      </c>
      <c r="I6628" s="30">
        <f>ROUND(G6628*H6628,P4)</f>
        <v>0</v>
      </c>
      <c r="L6628" s="31">
        <v>0</v>
      </c>
      <c r="M6628" s="24">
        <f>ROUND(G6628*L6628,P4)</f>
        <v>0</v>
      </c>
      <c r="N6628" s="25" t="s">
        <v>74</v>
      </c>
      <c r="O6628" s="32">
        <f>M6628*AA6628</f>
        <v>0</v>
      </c>
      <c r="P6628" s="1">
        <v>3</v>
      </c>
      <c r="AA6628" s="1">
        <f>IF(P6628=1,$O$3,IF(P6628=2,$O$4,$O$5))</f>
        <v>0</v>
      </c>
    </row>
    <row r="6629">
      <c r="A6629" s="1" t="s">
        <v>75</v>
      </c>
      <c r="E6629" s="27" t="s">
        <v>1299</v>
      </c>
    </row>
    <row r="6630" ht="51">
      <c r="A6630" s="1" t="s">
        <v>76</v>
      </c>
      <c r="E6630" s="33" t="s">
        <v>4023</v>
      </c>
    </row>
    <row r="6631" ht="267.75">
      <c r="A6631" s="1" t="s">
        <v>78</v>
      </c>
      <c r="E6631" s="27" t="s">
        <v>3914</v>
      </c>
    </row>
    <row r="6632">
      <c r="A6632" s="1" t="s">
        <v>69</v>
      </c>
      <c r="B6632" s="1">
        <v>12</v>
      </c>
      <c r="C6632" s="26" t="s">
        <v>1138</v>
      </c>
      <c r="D6632" t="s">
        <v>71</v>
      </c>
      <c r="E6632" s="27" t="s">
        <v>1139</v>
      </c>
      <c r="F6632" s="28" t="s">
        <v>73</v>
      </c>
      <c r="G6632" s="29">
        <v>0.68500000000000005</v>
      </c>
      <c r="H6632" s="28">
        <v>0</v>
      </c>
      <c r="I6632" s="30">
        <f>ROUND(G6632*H6632,P4)</f>
        <v>0</v>
      </c>
      <c r="L6632" s="31">
        <v>0</v>
      </c>
      <c r="M6632" s="24">
        <f>ROUND(G6632*L6632,P4)</f>
        <v>0</v>
      </c>
      <c r="N6632" s="25" t="s">
        <v>74</v>
      </c>
      <c r="O6632" s="32">
        <f>M6632*AA6632</f>
        <v>0</v>
      </c>
      <c r="P6632" s="1">
        <v>3</v>
      </c>
      <c r="AA6632" s="1">
        <f>IF(P6632=1,$O$3,IF(P6632=2,$O$4,$O$5))</f>
        <v>0</v>
      </c>
    </row>
    <row r="6633">
      <c r="A6633" s="1" t="s">
        <v>75</v>
      </c>
      <c r="E6633" s="27" t="s">
        <v>71</v>
      </c>
    </row>
    <row r="6634" ht="51">
      <c r="A6634" s="1" t="s">
        <v>76</v>
      </c>
      <c r="E6634" s="33" t="s">
        <v>4024</v>
      </c>
    </row>
    <row r="6635" ht="76.5">
      <c r="A6635" s="1" t="s">
        <v>78</v>
      </c>
      <c r="E6635" s="27" t="s">
        <v>1805</v>
      </c>
    </row>
    <row r="6636">
      <c r="A6636" s="1" t="s">
        <v>69</v>
      </c>
      <c r="B6636" s="1">
        <v>13</v>
      </c>
      <c r="C6636" s="26" t="s">
        <v>1142</v>
      </c>
      <c r="D6636" t="s">
        <v>71</v>
      </c>
      <c r="E6636" s="27" t="s">
        <v>1143</v>
      </c>
      <c r="F6636" s="28" t="s">
        <v>73</v>
      </c>
      <c r="G6636" s="29">
        <v>7.9530000000000003</v>
      </c>
      <c r="H6636" s="28">
        <v>0</v>
      </c>
      <c r="I6636" s="30">
        <f>ROUND(G6636*H6636,P4)</f>
        <v>0</v>
      </c>
      <c r="L6636" s="31">
        <v>0</v>
      </c>
      <c r="M6636" s="24">
        <f>ROUND(G6636*L6636,P4)</f>
        <v>0</v>
      </c>
      <c r="N6636" s="25" t="s">
        <v>74</v>
      </c>
      <c r="O6636" s="32">
        <f>M6636*AA6636</f>
        <v>0</v>
      </c>
      <c r="P6636" s="1">
        <v>3</v>
      </c>
      <c r="AA6636" s="1">
        <f>IF(P6636=1,$O$3,IF(P6636=2,$O$4,$O$5))</f>
        <v>0</v>
      </c>
    </row>
    <row r="6637">
      <c r="A6637" s="1" t="s">
        <v>75</v>
      </c>
      <c r="E6637" s="27" t="s">
        <v>1143</v>
      </c>
    </row>
    <row r="6638" ht="76.5">
      <c r="A6638" s="1" t="s">
        <v>76</v>
      </c>
      <c r="E6638" s="33" t="s">
        <v>4025</v>
      </c>
    </row>
    <row r="6639" ht="38.25">
      <c r="A6639" s="1" t="s">
        <v>78</v>
      </c>
      <c r="E6639" s="27" t="s">
        <v>3815</v>
      </c>
    </row>
    <row r="6640">
      <c r="A6640" s="1" t="s">
        <v>66</v>
      </c>
      <c r="C6640" s="22" t="s">
        <v>1149</v>
      </c>
      <c r="E6640" s="23" t="s">
        <v>1150</v>
      </c>
      <c r="L6640" s="24">
        <f>SUMIFS(L6641:L6672,A6641:A6672,"P")</f>
        <v>0</v>
      </c>
      <c r="M6640" s="24">
        <f>SUMIFS(M6641:M6672,A6641:A6672,"P")</f>
        <v>0</v>
      </c>
      <c r="N6640" s="25"/>
    </row>
    <row r="6641">
      <c r="A6641" s="1" t="s">
        <v>69</v>
      </c>
      <c r="B6641" s="1">
        <v>14</v>
      </c>
      <c r="C6641" s="26" t="s">
        <v>4026</v>
      </c>
      <c r="D6641" t="s">
        <v>71</v>
      </c>
      <c r="E6641" s="27" t="s">
        <v>4027</v>
      </c>
      <c r="F6641" s="28" t="s">
        <v>674</v>
      </c>
      <c r="G6641" s="29">
        <v>451</v>
      </c>
      <c r="H6641" s="28">
        <v>0</v>
      </c>
      <c r="I6641" s="30">
        <f>ROUND(G6641*H6641,P4)</f>
        <v>0</v>
      </c>
      <c r="L6641" s="31">
        <v>0</v>
      </c>
      <c r="M6641" s="24">
        <f>ROUND(G6641*L6641,P4)</f>
        <v>0</v>
      </c>
      <c r="N6641" s="25" t="s">
        <v>74</v>
      </c>
      <c r="O6641" s="32">
        <f>M6641*AA6641</f>
        <v>0</v>
      </c>
      <c r="P6641" s="1">
        <v>3</v>
      </c>
      <c r="AA6641" s="1">
        <f>IF(P6641=1,$O$3,IF(P6641=2,$O$4,$O$5))</f>
        <v>0</v>
      </c>
    </row>
    <row r="6642">
      <c r="A6642" s="1" t="s">
        <v>75</v>
      </c>
      <c r="E6642" s="27" t="s">
        <v>4027</v>
      </c>
    </row>
    <row r="6643" ht="102">
      <c r="A6643" s="1" t="s">
        <v>76</v>
      </c>
      <c r="E6643" s="33" t="s">
        <v>4028</v>
      </c>
    </row>
    <row r="6644" ht="38.25">
      <c r="A6644" s="1" t="s">
        <v>78</v>
      </c>
      <c r="E6644" s="27" t="s">
        <v>3821</v>
      </c>
    </row>
    <row r="6645">
      <c r="A6645" s="1" t="s">
        <v>69</v>
      </c>
      <c r="B6645" s="1">
        <v>15</v>
      </c>
      <c r="C6645" s="26" t="s">
        <v>3818</v>
      </c>
      <c r="D6645" t="s">
        <v>71</v>
      </c>
      <c r="E6645" s="27" t="s">
        <v>3819</v>
      </c>
      <c r="F6645" s="28" t="s">
        <v>674</v>
      </c>
      <c r="G6645" s="29">
        <v>50.049999999999997</v>
      </c>
      <c r="H6645" s="28">
        <v>0</v>
      </c>
      <c r="I6645" s="30">
        <f>ROUND(G6645*H6645,P4)</f>
        <v>0</v>
      </c>
      <c r="L6645" s="31">
        <v>0</v>
      </c>
      <c r="M6645" s="24">
        <f>ROUND(G6645*L6645,P4)</f>
        <v>0</v>
      </c>
      <c r="N6645" s="25" t="s">
        <v>74</v>
      </c>
      <c r="O6645" s="32">
        <f>M6645*AA6645</f>
        <v>0</v>
      </c>
      <c r="P6645" s="1">
        <v>3</v>
      </c>
      <c r="AA6645" s="1">
        <f>IF(P6645=1,$O$3,IF(P6645=2,$O$4,$O$5))</f>
        <v>0</v>
      </c>
    </row>
    <row r="6646">
      <c r="A6646" s="1" t="s">
        <v>75</v>
      </c>
      <c r="E6646" s="27" t="s">
        <v>3819</v>
      </c>
    </row>
    <row r="6647" ht="63.75">
      <c r="A6647" s="1" t="s">
        <v>76</v>
      </c>
      <c r="E6647" s="33" t="s">
        <v>4029</v>
      </c>
    </row>
    <row r="6648" ht="38.25">
      <c r="A6648" s="1" t="s">
        <v>78</v>
      </c>
      <c r="E6648" s="27" t="s">
        <v>3821</v>
      </c>
    </row>
    <row r="6649">
      <c r="A6649" s="1" t="s">
        <v>69</v>
      </c>
      <c r="B6649" s="1">
        <v>16</v>
      </c>
      <c r="C6649" s="26" t="s">
        <v>3925</v>
      </c>
      <c r="D6649" t="s">
        <v>71</v>
      </c>
      <c r="E6649" s="27" t="s">
        <v>3926</v>
      </c>
      <c r="F6649" s="28" t="s">
        <v>674</v>
      </c>
      <c r="G6649" s="29">
        <v>225.5</v>
      </c>
      <c r="H6649" s="28">
        <v>0</v>
      </c>
      <c r="I6649" s="30">
        <f>ROUND(G6649*H6649,P4)</f>
        <v>0</v>
      </c>
      <c r="L6649" s="31">
        <v>0</v>
      </c>
      <c r="M6649" s="24">
        <f>ROUND(G6649*L6649,P4)</f>
        <v>0</v>
      </c>
      <c r="N6649" s="25" t="s">
        <v>74</v>
      </c>
      <c r="O6649" s="32">
        <f>M6649*AA6649</f>
        <v>0</v>
      </c>
      <c r="P6649" s="1">
        <v>3</v>
      </c>
      <c r="AA6649" s="1">
        <f>IF(P6649=1,$O$3,IF(P6649=2,$O$4,$O$5))</f>
        <v>0</v>
      </c>
    </row>
    <row r="6650">
      <c r="A6650" s="1" t="s">
        <v>75</v>
      </c>
      <c r="E6650" s="27" t="s">
        <v>3926</v>
      </c>
    </row>
    <row r="6651" ht="63.75">
      <c r="A6651" s="1" t="s">
        <v>76</v>
      </c>
      <c r="E6651" s="33" t="s">
        <v>4030</v>
      </c>
    </row>
    <row r="6652" ht="51">
      <c r="A6652" s="1" t="s">
        <v>78</v>
      </c>
      <c r="E6652" s="27" t="s">
        <v>3928</v>
      </c>
    </row>
    <row r="6653">
      <c r="A6653" s="1" t="s">
        <v>69</v>
      </c>
      <c r="B6653" s="1">
        <v>17</v>
      </c>
      <c r="C6653" s="26" t="s">
        <v>3932</v>
      </c>
      <c r="D6653" t="s">
        <v>71</v>
      </c>
      <c r="E6653" s="27" t="s">
        <v>3933</v>
      </c>
      <c r="F6653" s="28" t="s">
        <v>674</v>
      </c>
      <c r="G6653" s="29">
        <v>360.80000000000001</v>
      </c>
      <c r="H6653" s="28">
        <v>0</v>
      </c>
      <c r="I6653" s="30">
        <f>ROUND(G6653*H6653,P4)</f>
        <v>0</v>
      </c>
      <c r="L6653" s="31">
        <v>0</v>
      </c>
      <c r="M6653" s="24">
        <f>ROUND(G6653*L6653,P4)</f>
        <v>0</v>
      </c>
      <c r="N6653" s="25" t="s">
        <v>74</v>
      </c>
      <c r="O6653" s="32">
        <f>M6653*AA6653</f>
        <v>0</v>
      </c>
      <c r="P6653" s="1">
        <v>3</v>
      </c>
      <c r="AA6653" s="1">
        <f>IF(P6653=1,$O$3,IF(P6653=2,$O$4,$O$5))</f>
        <v>0</v>
      </c>
    </row>
    <row r="6654">
      <c r="A6654" s="1" t="s">
        <v>75</v>
      </c>
      <c r="E6654" s="27" t="s">
        <v>3933</v>
      </c>
    </row>
    <row r="6655" ht="89.25">
      <c r="A6655" s="1" t="s">
        <v>76</v>
      </c>
      <c r="E6655" s="33" t="s">
        <v>4031</v>
      </c>
    </row>
    <row r="6656" ht="51">
      <c r="A6656" s="1" t="s">
        <v>78</v>
      </c>
      <c r="E6656" s="27" t="s">
        <v>3928</v>
      </c>
    </row>
    <row r="6657">
      <c r="A6657" s="1" t="s">
        <v>69</v>
      </c>
      <c r="B6657" s="1">
        <v>18</v>
      </c>
      <c r="C6657" s="26" t="s">
        <v>4032</v>
      </c>
      <c r="D6657" t="s">
        <v>71</v>
      </c>
      <c r="E6657" s="27" t="s">
        <v>4033</v>
      </c>
      <c r="F6657" s="28" t="s">
        <v>674</v>
      </c>
      <c r="G6657" s="29">
        <v>180.40000000000001</v>
      </c>
      <c r="H6657" s="28">
        <v>0</v>
      </c>
      <c r="I6657" s="30">
        <f>ROUND(G6657*H6657,P4)</f>
        <v>0</v>
      </c>
      <c r="L6657" s="31">
        <v>0</v>
      </c>
      <c r="M6657" s="24">
        <f>ROUND(G6657*L6657,P4)</f>
        <v>0</v>
      </c>
      <c r="N6657" s="25" t="s">
        <v>74</v>
      </c>
      <c r="O6657" s="32">
        <f>M6657*AA6657</f>
        <v>0</v>
      </c>
      <c r="P6657" s="1">
        <v>3</v>
      </c>
      <c r="AA6657" s="1">
        <f>IF(P6657=1,$O$3,IF(P6657=2,$O$4,$O$5))</f>
        <v>0</v>
      </c>
    </row>
    <row r="6658">
      <c r="A6658" s="1" t="s">
        <v>75</v>
      </c>
      <c r="E6658" s="27" t="s">
        <v>4033</v>
      </c>
    </row>
    <row r="6659" ht="63.75">
      <c r="A6659" s="1" t="s">
        <v>76</v>
      </c>
      <c r="E6659" s="33" t="s">
        <v>4034</v>
      </c>
    </row>
    <row r="6660" ht="89.25">
      <c r="A6660" s="1" t="s">
        <v>78</v>
      </c>
      <c r="E6660" s="27" t="s">
        <v>3938</v>
      </c>
    </row>
    <row r="6661">
      <c r="A6661" s="1" t="s">
        <v>69</v>
      </c>
      <c r="B6661" s="1">
        <v>19</v>
      </c>
      <c r="C6661" s="26" t="s">
        <v>4035</v>
      </c>
      <c r="D6661" t="s">
        <v>71</v>
      </c>
      <c r="E6661" s="27" t="s">
        <v>4036</v>
      </c>
      <c r="F6661" s="28" t="s">
        <v>674</v>
      </c>
      <c r="G6661" s="29">
        <v>180.40000000000001</v>
      </c>
      <c r="H6661" s="28">
        <v>0</v>
      </c>
      <c r="I6661" s="30">
        <f>ROUND(G6661*H6661,P4)</f>
        <v>0</v>
      </c>
      <c r="L6661" s="31">
        <v>0</v>
      </c>
      <c r="M6661" s="24">
        <f>ROUND(G6661*L6661,P4)</f>
        <v>0</v>
      </c>
      <c r="N6661" s="25" t="s">
        <v>74</v>
      </c>
      <c r="O6661" s="32">
        <f>M6661*AA6661</f>
        <v>0</v>
      </c>
      <c r="P6661" s="1">
        <v>3</v>
      </c>
      <c r="AA6661" s="1">
        <f>IF(P6661=1,$O$3,IF(P6661=2,$O$4,$O$5))</f>
        <v>0</v>
      </c>
    </row>
    <row r="6662">
      <c r="A6662" s="1" t="s">
        <v>75</v>
      </c>
      <c r="E6662" s="27" t="s">
        <v>4036</v>
      </c>
    </row>
    <row r="6663" ht="63.75">
      <c r="A6663" s="1" t="s">
        <v>76</v>
      </c>
      <c r="E6663" s="33" t="s">
        <v>4037</v>
      </c>
    </row>
    <row r="6664" ht="89.25">
      <c r="A6664" s="1" t="s">
        <v>78</v>
      </c>
      <c r="E6664" s="27" t="s">
        <v>3938</v>
      </c>
    </row>
    <row r="6665">
      <c r="A6665" s="1" t="s">
        <v>69</v>
      </c>
      <c r="B6665" s="1">
        <v>20</v>
      </c>
      <c r="C6665" s="26" t="s">
        <v>3942</v>
      </c>
      <c r="D6665" t="s">
        <v>71</v>
      </c>
      <c r="E6665" s="27" t="s">
        <v>3943</v>
      </c>
      <c r="F6665" s="28" t="s">
        <v>674</v>
      </c>
      <c r="G6665" s="29">
        <v>180.40000000000001</v>
      </c>
      <c r="H6665" s="28">
        <v>0</v>
      </c>
      <c r="I6665" s="30">
        <f>ROUND(G6665*H6665,P4)</f>
        <v>0</v>
      </c>
      <c r="L6665" s="31">
        <v>0</v>
      </c>
      <c r="M6665" s="24">
        <f>ROUND(G6665*L6665,P4)</f>
        <v>0</v>
      </c>
      <c r="N6665" s="25" t="s">
        <v>74</v>
      </c>
      <c r="O6665" s="32">
        <f>M6665*AA6665</f>
        <v>0</v>
      </c>
      <c r="P6665" s="1">
        <v>3</v>
      </c>
      <c r="AA6665" s="1">
        <f>IF(P6665=1,$O$3,IF(P6665=2,$O$4,$O$5))</f>
        <v>0</v>
      </c>
    </row>
    <row r="6666">
      <c r="A6666" s="1" t="s">
        <v>75</v>
      </c>
      <c r="E6666" s="27" t="s">
        <v>3943</v>
      </c>
    </row>
    <row r="6667" ht="63.75">
      <c r="A6667" s="1" t="s">
        <v>76</v>
      </c>
      <c r="E6667" s="33" t="s">
        <v>4038</v>
      </c>
    </row>
    <row r="6668" ht="102">
      <c r="A6668" s="1" t="s">
        <v>78</v>
      </c>
      <c r="E6668" s="27" t="s">
        <v>4039</v>
      </c>
    </row>
    <row r="6669">
      <c r="A6669" s="1" t="s">
        <v>69</v>
      </c>
      <c r="B6669" s="1">
        <v>21</v>
      </c>
      <c r="C6669" s="26" t="s">
        <v>3822</v>
      </c>
      <c r="D6669" t="s">
        <v>71</v>
      </c>
      <c r="E6669" s="27" t="s">
        <v>3823</v>
      </c>
      <c r="F6669" s="28" t="s">
        <v>674</v>
      </c>
      <c r="G6669" s="29">
        <v>50.049999999999997</v>
      </c>
      <c r="H6669" s="28">
        <v>0</v>
      </c>
      <c r="I6669" s="30">
        <f>ROUND(G6669*H6669,P4)</f>
        <v>0</v>
      </c>
      <c r="L6669" s="31">
        <v>0</v>
      </c>
      <c r="M6669" s="24">
        <f>ROUND(G6669*L6669,P4)</f>
        <v>0</v>
      </c>
      <c r="N6669" s="25" t="s">
        <v>74</v>
      </c>
      <c r="O6669" s="32">
        <f>M6669*AA6669</f>
        <v>0</v>
      </c>
      <c r="P6669" s="1">
        <v>3</v>
      </c>
      <c r="AA6669" s="1">
        <f>IF(P6669=1,$O$3,IF(P6669=2,$O$4,$O$5))</f>
        <v>0</v>
      </c>
    </row>
    <row r="6670">
      <c r="A6670" s="1" t="s">
        <v>75</v>
      </c>
      <c r="E6670" s="27" t="s">
        <v>3823</v>
      </c>
    </row>
    <row r="6671" ht="76.5">
      <c r="A6671" s="1" t="s">
        <v>76</v>
      </c>
      <c r="E6671" s="33" t="s">
        <v>4040</v>
      </c>
    </row>
    <row r="6672" ht="114.75">
      <c r="A6672" s="1" t="s">
        <v>78</v>
      </c>
      <c r="E6672" s="27" t="s">
        <v>3825</v>
      </c>
    </row>
    <row r="6673">
      <c r="A6673" s="1" t="s">
        <v>66</v>
      </c>
      <c r="C6673" s="22" t="s">
        <v>302</v>
      </c>
      <c r="E6673" s="23" t="s">
        <v>1177</v>
      </c>
      <c r="L6673" s="24">
        <f>SUMIFS(L6674:L6685,A6674:A6685,"P")</f>
        <v>0</v>
      </c>
      <c r="M6673" s="24">
        <f>SUMIFS(M6674:M6685,A6674:A6685,"P")</f>
        <v>0</v>
      </c>
      <c r="N6673" s="25"/>
    </row>
    <row r="6674">
      <c r="A6674" s="1" t="s">
        <v>69</v>
      </c>
      <c r="B6674" s="1">
        <v>22</v>
      </c>
      <c r="C6674" s="26" t="s">
        <v>1182</v>
      </c>
      <c r="D6674" t="s">
        <v>71</v>
      </c>
      <c r="E6674" s="27" t="s">
        <v>1183</v>
      </c>
      <c r="F6674" s="28" t="s">
        <v>85</v>
      </c>
      <c r="G6674" s="29">
        <v>53.350000000000001</v>
      </c>
      <c r="H6674" s="28">
        <v>0</v>
      </c>
      <c r="I6674" s="30">
        <f>ROUND(G6674*H6674,P4)</f>
        <v>0</v>
      </c>
      <c r="L6674" s="31">
        <v>0</v>
      </c>
      <c r="M6674" s="24">
        <f>ROUND(G6674*L6674,P4)</f>
        <v>0</v>
      </c>
      <c r="N6674" s="25" t="s">
        <v>74</v>
      </c>
      <c r="O6674" s="32">
        <f>M6674*AA6674</f>
        <v>0</v>
      </c>
      <c r="P6674" s="1">
        <v>3</v>
      </c>
      <c r="AA6674" s="1">
        <f>IF(P6674=1,$O$3,IF(P6674=2,$O$4,$O$5))</f>
        <v>0</v>
      </c>
    </row>
    <row r="6675">
      <c r="A6675" s="1" t="s">
        <v>75</v>
      </c>
      <c r="E6675" s="27" t="s">
        <v>1183</v>
      </c>
    </row>
    <row r="6676" ht="63.75">
      <c r="A6676" s="1" t="s">
        <v>76</v>
      </c>
      <c r="E6676" s="33" t="s">
        <v>4041</v>
      </c>
    </row>
    <row r="6677" ht="165.75">
      <c r="A6677" s="1" t="s">
        <v>78</v>
      </c>
      <c r="E6677" s="27" t="s">
        <v>3949</v>
      </c>
    </row>
    <row r="6678">
      <c r="A6678" s="1" t="s">
        <v>69</v>
      </c>
      <c r="B6678" s="1">
        <v>23</v>
      </c>
      <c r="C6678" s="26" t="s">
        <v>3950</v>
      </c>
      <c r="D6678" t="s">
        <v>71</v>
      </c>
      <c r="E6678" s="27" t="s">
        <v>3951</v>
      </c>
      <c r="F6678" s="28" t="s">
        <v>96</v>
      </c>
      <c r="G6678" s="29">
        <v>2</v>
      </c>
      <c r="H6678" s="28">
        <v>0</v>
      </c>
      <c r="I6678" s="30">
        <f>ROUND(G6678*H6678,P4)</f>
        <v>0</v>
      </c>
      <c r="L6678" s="31">
        <v>0</v>
      </c>
      <c r="M6678" s="24">
        <f>ROUND(G6678*L6678,P4)</f>
        <v>0</v>
      </c>
      <c r="N6678" s="25" t="s">
        <v>74</v>
      </c>
      <c r="O6678" s="32">
        <f>M6678*AA6678</f>
        <v>0</v>
      </c>
      <c r="P6678" s="1">
        <v>3</v>
      </c>
      <c r="AA6678" s="1">
        <f>IF(P6678=1,$O$3,IF(P6678=2,$O$4,$O$5))</f>
        <v>0</v>
      </c>
    </row>
    <row r="6679">
      <c r="A6679" s="1" t="s">
        <v>75</v>
      </c>
      <c r="E6679" s="27" t="s">
        <v>3951</v>
      </c>
    </row>
    <row r="6680" ht="63.75">
      <c r="A6680" s="1" t="s">
        <v>76</v>
      </c>
      <c r="E6680" s="33" t="s">
        <v>4042</v>
      </c>
    </row>
    <row r="6681" ht="51">
      <c r="A6681" s="1" t="s">
        <v>78</v>
      </c>
      <c r="E6681" s="27" t="s">
        <v>3953</v>
      </c>
    </row>
    <row r="6682">
      <c r="A6682" s="1" t="s">
        <v>69</v>
      </c>
      <c r="B6682" s="1">
        <v>24</v>
      </c>
      <c r="C6682" s="26" t="s">
        <v>3954</v>
      </c>
      <c r="D6682" t="s">
        <v>71</v>
      </c>
      <c r="E6682" s="27" t="s">
        <v>3955</v>
      </c>
      <c r="F6682" s="28" t="s">
        <v>73</v>
      </c>
      <c r="G6682" s="29">
        <v>1.4199999999999999</v>
      </c>
      <c r="H6682" s="28">
        <v>0</v>
      </c>
      <c r="I6682" s="30">
        <f>ROUND(G6682*H6682,P4)</f>
        <v>0</v>
      </c>
      <c r="L6682" s="31">
        <v>0</v>
      </c>
      <c r="M6682" s="24">
        <f>ROUND(G6682*L6682,P4)</f>
        <v>0</v>
      </c>
      <c r="N6682" s="25" t="s">
        <v>74</v>
      </c>
      <c r="O6682" s="32">
        <f>M6682*AA6682</f>
        <v>0</v>
      </c>
      <c r="P6682" s="1">
        <v>3</v>
      </c>
      <c r="AA6682" s="1">
        <f>IF(P6682=1,$O$3,IF(P6682=2,$O$4,$O$5))</f>
        <v>0</v>
      </c>
    </row>
    <row r="6683">
      <c r="A6683" s="1" t="s">
        <v>75</v>
      </c>
      <c r="E6683" s="27" t="s">
        <v>71</v>
      </c>
    </row>
    <row r="6684" ht="25.5">
      <c r="A6684" s="1" t="s">
        <v>76</v>
      </c>
      <c r="E6684" s="33" t="s">
        <v>4043</v>
      </c>
    </row>
    <row r="6685" ht="395.25">
      <c r="A6685" s="1" t="s">
        <v>78</v>
      </c>
      <c r="E6685" s="27" t="s">
        <v>1921</v>
      </c>
    </row>
    <row r="6686">
      <c r="A6686" s="1" t="s">
        <v>66</v>
      </c>
      <c r="C6686" s="22" t="s">
        <v>1922</v>
      </c>
      <c r="E6686" s="23" t="s">
        <v>2177</v>
      </c>
      <c r="L6686" s="24">
        <f>SUMIFS(L6687:L6710,A6687:A6710,"P")</f>
        <v>0</v>
      </c>
      <c r="M6686" s="24">
        <f>SUMIFS(M6687:M6710,A6687:A6710,"P")</f>
        <v>0</v>
      </c>
      <c r="N6686" s="25"/>
    </row>
    <row r="6687" ht="25.5">
      <c r="A6687" s="1" t="s">
        <v>69</v>
      </c>
      <c r="B6687" s="1">
        <v>25</v>
      </c>
      <c r="C6687" s="26" t="s">
        <v>3839</v>
      </c>
      <c r="D6687" t="s">
        <v>71</v>
      </c>
      <c r="E6687" s="27" t="s">
        <v>3840</v>
      </c>
      <c r="F6687" s="28" t="s">
        <v>96</v>
      </c>
      <c r="G6687" s="29">
        <v>6</v>
      </c>
      <c r="H6687" s="28">
        <v>0</v>
      </c>
      <c r="I6687" s="30">
        <f>ROUND(G6687*H6687,P4)</f>
        <v>0</v>
      </c>
      <c r="L6687" s="31">
        <v>0</v>
      </c>
      <c r="M6687" s="24">
        <f>ROUND(G6687*L6687,P4)</f>
        <v>0</v>
      </c>
      <c r="N6687" s="25" t="s">
        <v>74</v>
      </c>
      <c r="O6687" s="32">
        <f>M6687*AA6687</f>
        <v>0</v>
      </c>
      <c r="P6687" s="1">
        <v>3</v>
      </c>
      <c r="AA6687" s="1">
        <f>IF(P6687=1,$O$3,IF(P6687=2,$O$4,$O$5))</f>
        <v>0</v>
      </c>
    </row>
    <row r="6688" ht="25.5">
      <c r="A6688" s="1" t="s">
        <v>75</v>
      </c>
      <c r="E6688" s="27" t="s">
        <v>3840</v>
      </c>
    </row>
    <row r="6689" ht="102">
      <c r="A6689" s="1" t="s">
        <v>76</v>
      </c>
      <c r="E6689" s="33" t="s">
        <v>4044</v>
      </c>
    </row>
    <row r="6690" ht="25.5">
      <c r="A6690" s="1" t="s">
        <v>78</v>
      </c>
      <c r="E6690" s="27" t="s">
        <v>3842</v>
      </c>
    </row>
    <row r="6691" ht="25.5">
      <c r="A6691" s="1" t="s">
        <v>69</v>
      </c>
      <c r="B6691" s="1">
        <v>26</v>
      </c>
      <c r="C6691" s="26" t="s">
        <v>3843</v>
      </c>
      <c r="D6691" t="s">
        <v>71</v>
      </c>
      <c r="E6691" s="27" t="s">
        <v>3844</v>
      </c>
      <c r="F6691" s="28" t="s">
        <v>96</v>
      </c>
      <c r="G6691" s="29">
        <v>2</v>
      </c>
      <c r="H6691" s="28">
        <v>0</v>
      </c>
      <c r="I6691" s="30">
        <f>ROUND(G6691*H6691,P4)</f>
        <v>0</v>
      </c>
      <c r="L6691" s="31">
        <v>0</v>
      </c>
      <c r="M6691" s="24">
        <f>ROUND(G6691*L6691,P4)</f>
        <v>0</v>
      </c>
      <c r="N6691" s="25" t="s">
        <v>74</v>
      </c>
      <c r="O6691" s="32">
        <f>M6691*AA6691</f>
        <v>0</v>
      </c>
      <c r="P6691" s="1">
        <v>3</v>
      </c>
      <c r="AA6691" s="1">
        <f>IF(P6691=1,$O$3,IF(P6691=2,$O$4,$O$5))</f>
        <v>0</v>
      </c>
    </row>
    <row r="6692" ht="25.5">
      <c r="A6692" s="1" t="s">
        <v>75</v>
      </c>
      <c r="E6692" s="27" t="s">
        <v>3844</v>
      </c>
    </row>
    <row r="6693" ht="76.5">
      <c r="A6693" s="1" t="s">
        <v>76</v>
      </c>
      <c r="E6693" s="33" t="s">
        <v>4045</v>
      </c>
    </row>
    <row r="6694" ht="25.5">
      <c r="A6694" s="1" t="s">
        <v>78</v>
      </c>
      <c r="E6694" s="27" t="s">
        <v>3846</v>
      </c>
    </row>
    <row r="6695">
      <c r="A6695" s="1" t="s">
        <v>69</v>
      </c>
      <c r="B6695" s="1">
        <v>27</v>
      </c>
      <c r="C6695" s="26" t="s">
        <v>3970</v>
      </c>
      <c r="D6695" t="s">
        <v>71</v>
      </c>
      <c r="E6695" s="27" t="s">
        <v>3971</v>
      </c>
      <c r="F6695" s="28" t="s">
        <v>674</v>
      </c>
      <c r="G6695" s="29">
        <v>77</v>
      </c>
      <c r="H6695" s="28">
        <v>0</v>
      </c>
      <c r="I6695" s="30">
        <f>ROUND(G6695*H6695,P4)</f>
        <v>0</v>
      </c>
      <c r="L6695" s="31">
        <v>0</v>
      </c>
      <c r="M6695" s="24">
        <f>ROUND(G6695*L6695,P4)</f>
        <v>0</v>
      </c>
      <c r="N6695" s="25" t="s">
        <v>74</v>
      </c>
      <c r="O6695" s="32">
        <f>M6695*AA6695</f>
        <v>0</v>
      </c>
      <c r="P6695" s="1">
        <v>3</v>
      </c>
      <c r="AA6695" s="1">
        <f>IF(P6695=1,$O$3,IF(P6695=2,$O$4,$O$5))</f>
        <v>0</v>
      </c>
    </row>
    <row r="6696">
      <c r="A6696" s="1" t="s">
        <v>75</v>
      </c>
      <c r="E6696" s="27" t="s">
        <v>3971</v>
      </c>
    </row>
    <row r="6697" ht="63.75">
      <c r="A6697" s="1" t="s">
        <v>76</v>
      </c>
      <c r="E6697" s="33" t="s">
        <v>4046</v>
      </c>
    </row>
    <row r="6698" ht="25.5">
      <c r="A6698" s="1" t="s">
        <v>78</v>
      </c>
      <c r="E6698" s="27" t="s">
        <v>3969</v>
      </c>
    </row>
    <row r="6699">
      <c r="A6699" s="1" t="s">
        <v>69</v>
      </c>
      <c r="B6699" s="1">
        <v>28</v>
      </c>
      <c r="C6699" s="26" t="s">
        <v>3988</v>
      </c>
      <c r="D6699" t="s">
        <v>71</v>
      </c>
      <c r="E6699" s="27" t="s">
        <v>3989</v>
      </c>
      <c r="F6699" s="28" t="s">
        <v>85</v>
      </c>
      <c r="G6699" s="29">
        <v>6.5</v>
      </c>
      <c r="H6699" s="28">
        <v>0</v>
      </c>
      <c r="I6699" s="30">
        <f>ROUND(G6699*H6699,P4)</f>
        <v>0</v>
      </c>
      <c r="L6699" s="31">
        <v>0</v>
      </c>
      <c r="M6699" s="24">
        <f>ROUND(G6699*L6699,P4)</f>
        <v>0</v>
      </c>
      <c r="N6699" s="25" t="s">
        <v>74</v>
      </c>
      <c r="O6699" s="32">
        <f>M6699*AA6699</f>
        <v>0</v>
      </c>
      <c r="P6699" s="1">
        <v>3</v>
      </c>
      <c r="AA6699" s="1">
        <f>IF(P6699=1,$O$3,IF(P6699=2,$O$4,$O$5))</f>
        <v>0</v>
      </c>
    </row>
    <row r="6700">
      <c r="A6700" s="1" t="s">
        <v>75</v>
      </c>
      <c r="E6700" s="27" t="s">
        <v>3989</v>
      </c>
    </row>
    <row r="6701" ht="51">
      <c r="A6701" s="1" t="s">
        <v>76</v>
      </c>
      <c r="E6701" s="33" t="s">
        <v>4047</v>
      </c>
    </row>
    <row r="6702" ht="25.5">
      <c r="A6702" s="1" t="s">
        <v>78</v>
      </c>
      <c r="E6702" s="27" t="s">
        <v>3991</v>
      </c>
    </row>
    <row r="6703">
      <c r="A6703" s="1" t="s">
        <v>69</v>
      </c>
      <c r="B6703" s="1">
        <v>29</v>
      </c>
      <c r="C6703" s="26" t="s">
        <v>3992</v>
      </c>
      <c r="D6703" t="s">
        <v>71</v>
      </c>
      <c r="E6703" s="27" t="s">
        <v>3993</v>
      </c>
      <c r="F6703" s="28" t="s">
        <v>85</v>
      </c>
      <c r="G6703" s="29">
        <v>6.5</v>
      </c>
      <c r="H6703" s="28">
        <v>0</v>
      </c>
      <c r="I6703" s="30">
        <f>ROUND(G6703*H6703,P4)</f>
        <v>0</v>
      </c>
      <c r="L6703" s="31">
        <v>0</v>
      </c>
      <c r="M6703" s="24">
        <f>ROUND(G6703*L6703,P4)</f>
        <v>0</v>
      </c>
      <c r="N6703" s="25" t="s">
        <v>74</v>
      </c>
      <c r="O6703" s="32">
        <f>M6703*AA6703</f>
        <v>0</v>
      </c>
      <c r="P6703" s="1">
        <v>3</v>
      </c>
      <c r="AA6703" s="1">
        <f>IF(P6703=1,$O$3,IF(P6703=2,$O$4,$O$5))</f>
        <v>0</v>
      </c>
    </row>
    <row r="6704">
      <c r="A6704" s="1" t="s">
        <v>75</v>
      </c>
      <c r="E6704" s="27" t="s">
        <v>3993</v>
      </c>
    </row>
    <row r="6705" ht="51">
      <c r="A6705" s="1" t="s">
        <v>76</v>
      </c>
      <c r="E6705" s="33" t="s">
        <v>4047</v>
      </c>
    </row>
    <row r="6706" ht="25.5">
      <c r="A6706" s="1" t="s">
        <v>78</v>
      </c>
      <c r="E6706" s="27" t="s">
        <v>3995</v>
      </c>
    </row>
    <row r="6707" ht="25.5">
      <c r="A6707" s="1" t="s">
        <v>69</v>
      </c>
      <c r="B6707" s="1">
        <v>30</v>
      </c>
      <c r="C6707" s="26" t="s">
        <v>4048</v>
      </c>
      <c r="D6707" t="s">
        <v>71</v>
      </c>
      <c r="E6707" s="27" t="s">
        <v>3866</v>
      </c>
      <c r="F6707" s="28" t="s">
        <v>706</v>
      </c>
      <c r="G6707" s="29">
        <v>1</v>
      </c>
      <c r="H6707" s="28">
        <v>0</v>
      </c>
      <c r="I6707" s="30">
        <f>ROUND(G6707*H6707,P4)</f>
        <v>0</v>
      </c>
      <c r="L6707" s="31">
        <v>0</v>
      </c>
      <c r="M6707" s="24">
        <f>ROUND(G6707*L6707,P4)</f>
        <v>0</v>
      </c>
      <c r="N6707" s="25" t="s">
        <v>290</v>
      </c>
      <c r="O6707" s="32">
        <f>M6707*AA6707</f>
        <v>0</v>
      </c>
      <c r="P6707" s="1">
        <v>3</v>
      </c>
      <c r="AA6707" s="1">
        <f>IF(P6707=1,$O$3,IF(P6707=2,$O$4,$O$5))</f>
        <v>0</v>
      </c>
    </row>
    <row r="6708" ht="25.5">
      <c r="A6708" s="1" t="s">
        <v>75</v>
      </c>
      <c r="E6708" s="27" t="s">
        <v>3866</v>
      </c>
    </row>
    <row r="6709" ht="25.5">
      <c r="A6709" s="1" t="s">
        <v>76</v>
      </c>
      <c r="E6709" s="33" t="s">
        <v>3867</v>
      </c>
    </row>
    <row r="6710">
      <c r="A6710" s="1" t="s">
        <v>78</v>
      </c>
      <c r="E6710" s="27" t="s">
        <v>3868</v>
      </c>
    </row>
    <row r="6711">
      <c r="A6711" s="1" t="s">
        <v>66</v>
      </c>
      <c r="C6711" s="22" t="s">
        <v>314</v>
      </c>
      <c r="E6711" s="23" t="s">
        <v>315</v>
      </c>
      <c r="L6711" s="24">
        <f>SUMIFS(L6712:L6715,A6712:A6715,"P")</f>
        <v>0</v>
      </c>
      <c r="M6711" s="24">
        <f>SUMIFS(M6712:M6715,A6712:A6715,"P")</f>
        <v>0</v>
      </c>
      <c r="N6711" s="25"/>
    </row>
    <row r="6712" ht="38.25">
      <c r="A6712" s="1" t="s">
        <v>69</v>
      </c>
      <c r="B6712" s="1">
        <v>31</v>
      </c>
      <c r="C6712" s="26" t="s">
        <v>316</v>
      </c>
      <c r="D6712" t="s">
        <v>317</v>
      </c>
      <c r="E6712" s="27" t="s">
        <v>1229</v>
      </c>
      <c r="F6712" s="28" t="s">
        <v>319</v>
      </c>
      <c r="G6712" s="29">
        <v>341.76900000000001</v>
      </c>
      <c r="H6712" s="28">
        <v>0</v>
      </c>
      <c r="I6712" s="30">
        <f>ROUND(G6712*H6712,P4)</f>
        <v>0</v>
      </c>
      <c r="L6712" s="31">
        <v>0</v>
      </c>
      <c r="M6712" s="24">
        <f>ROUND(G6712*L6712,P4)</f>
        <v>0</v>
      </c>
      <c r="N6712" s="25" t="s">
        <v>290</v>
      </c>
      <c r="O6712" s="32">
        <f>M6712*AA6712</f>
        <v>0</v>
      </c>
      <c r="P6712" s="1">
        <v>3</v>
      </c>
      <c r="AA6712" s="1">
        <f>IF(P6712=1,$O$3,IF(P6712=2,$O$4,$O$5))</f>
        <v>0</v>
      </c>
    </row>
    <row r="6713" ht="38.25">
      <c r="A6713" s="1" t="s">
        <v>75</v>
      </c>
      <c r="E6713" s="27" t="s">
        <v>2393</v>
      </c>
    </row>
    <row r="6714" ht="63.75">
      <c r="A6714" s="1" t="s">
        <v>76</v>
      </c>
      <c r="E6714" s="33" t="s">
        <v>4049</v>
      </c>
    </row>
    <row r="6715" ht="89.25">
      <c r="A6715" s="1" t="s">
        <v>78</v>
      </c>
      <c r="E6715" s="27" t="s">
        <v>1008</v>
      </c>
    </row>
    <row r="6716">
      <c r="A6716" s="1" t="s">
        <v>63</v>
      </c>
      <c r="C6716" s="22" t="s">
        <v>4050</v>
      </c>
      <c r="E6716" s="23" t="s">
        <v>4051</v>
      </c>
      <c r="L6716" s="24">
        <f>L6717+L6754+L6763+L6820+L6833</f>
        <v>0</v>
      </c>
      <c r="M6716" s="24">
        <f>M6717+M6754+M6763+M6820+M6833</f>
        <v>0</v>
      </c>
      <c r="N6716" s="25"/>
    </row>
    <row r="6717">
      <c r="A6717" s="1" t="s">
        <v>66</v>
      </c>
      <c r="C6717" s="22" t="s">
        <v>67</v>
      </c>
      <c r="E6717" s="23" t="s">
        <v>68</v>
      </c>
      <c r="L6717" s="24">
        <f>SUMIFS(L6718:L6753,A6718:A6753,"P")</f>
        <v>0</v>
      </c>
      <c r="M6717" s="24">
        <f>SUMIFS(M6718:M6753,A6718:A6753,"P")</f>
        <v>0</v>
      </c>
      <c r="N6717" s="25"/>
    </row>
    <row r="6718">
      <c r="A6718" s="1" t="s">
        <v>69</v>
      </c>
      <c r="B6718" s="1">
        <v>1</v>
      </c>
      <c r="C6718" s="26" t="s">
        <v>3894</v>
      </c>
      <c r="D6718" t="s">
        <v>71</v>
      </c>
      <c r="E6718" s="27" t="s">
        <v>3895</v>
      </c>
      <c r="F6718" s="28" t="s">
        <v>73</v>
      </c>
      <c r="G6718" s="29">
        <v>49.140000000000001</v>
      </c>
      <c r="H6718" s="28">
        <v>0</v>
      </c>
      <c r="I6718" s="30">
        <f>ROUND(G6718*H6718,P4)</f>
        <v>0</v>
      </c>
      <c r="L6718" s="31">
        <v>0</v>
      </c>
      <c r="M6718" s="24">
        <f>ROUND(G6718*L6718,P4)</f>
        <v>0</v>
      </c>
      <c r="N6718" s="25" t="s">
        <v>74</v>
      </c>
      <c r="O6718" s="32">
        <f>M6718*AA6718</f>
        <v>0</v>
      </c>
      <c r="P6718" s="1">
        <v>3</v>
      </c>
      <c r="AA6718" s="1">
        <f>IF(P6718=1,$O$3,IF(P6718=2,$O$4,$O$5))</f>
        <v>0</v>
      </c>
    </row>
    <row r="6719">
      <c r="A6719" s="1" t="s">
        <v>75</v>
      </c>
      <c r="E6719" s="27" t="s">
        <v>3895</v>
      </c>
    </row>
    <row r="6720" ht="51">
      <c r="A6720" s="1" t="s">
        <v>76</v>
      </c>
      <c r="E6720" s="33" t="s">
        <v>4052</v>
      </c>
    </row>
    <row r="6721" ht="242.25">
      <c r="A6721" s="1" t="s">
        <v>78</v>
      </c>
      <c r="E6721" s="27" t="s">
        <v>3810</v>
      </c>
    </row>
    <row r="6722">
      <c r="A6722" s="1" t="s">
        <v>69</v>
      </c>
      <c r="B6722" s="1">
        <v>2</v>
      </c>
      <c r="C6722" s="26" t="s">
        <v>1051</v>
      </c>
      <c r="D6722" t="s">
        <v>71</v>
      </c>
      <c r="E6722" s="27" t="s">
        <v>1052</v>
      </c>
      <c r="F6722" s="28" t="s">
        <v>73</v>
      </c>
      <c r="G6722" s="29">
        <v>583.94200000000001</v>
      </c>
      <c r="H6722" s="28">
        <v>0</v>
      </c>
      <c r="I6722" s="30">
        <f>ROUND(G6722*H6722,P4)</f>
        <v>0</v>
      </c>
      <c r="L6722" s="31">
        <v>0</v>
      </c>
      <c r="M6722" s="24">
        <f>ROUND(G6722*L6722,P4)</f>
        <v>0</v>
      </c>
      <c r="N6722" s="25" t="s">
        <v>74</v>
      </c>
      <c r="O6722" s="32">
        <f>M6722*AA6722</f>
        <v>0</v>
      </c>
      <c r="P6722" s="1">
        <v>3</v>
      </c>
      <c r="AA6722" s="1">
        <f>IF(P6722=1,$O$3,IF(P6722=2,$O$4,$O$5))</f>
        <v>0</v>
      </c>
    </row>
    <row r="6723">
      <c r="A6723" s="1" t="s">
        <v>75</v>
      </c>
      <c r="E6723" s="27" t="s">
        <v>1052</v>
      </c>
    </row>
    <row r="6724" ht="51">
      <c r="A6724" s="1" t="s">
        <v>76</v>
      </c>
      <c r="E6724" s="33" t="s">
        <v>4053</v>
      </c>
    </row>
    <row r="6725" ht="242.25">
      <c r="A6725" s="1" t="s">
        <v>78</v>
      </c>
      <c r="E6725" s="27" t="s">
        <v>3810</v>
      </c>
    </row>
    <row r="6726">
      <c r="A6726" s="1" t="s">
        <v>69</v>
      </c>
      <c r="B6726" s="1">
        <v>3</v>
      </c>
      <c r="C6726" s="26" t="s">
        <v>88</v>
      </c>
      <c r="D6726" t="s">
        <v>71</v>
      </c>
      <c r="E6726" s="27" t="s">
        <v>89</v>
      </c>
      <c r="F6726" s="28" t="s">
        <v>73</v>
      </c>
      <c r="G6726" s="29">
        <v>89.760000000000005</v>
      </c>
      <c r="H6726" s="28">
        <v>0</v>
      </c>
      <c r="I6726" s="30">
        <f>ROUND(G6726*H6726,P4)</f>
        <v>0</v>
      </c>
      <c r="L6726" s="31">
        <v>0</v>
      </c>
      <c r="M6726" s="24">
        <f>ROUND(G6726*L6726,P4)</f>
        <v>0</v>
      </c>
      <c r="N6726" s="25" t="s">
        <v>74</v>
      </c>
      <c r="O6726" s="32">
        <f>M6726*AA6726</f>
        <v>0</v>
      </c>
      <c r="P6726" s="1">
        <v>3</v>
      </c>
      <c r="AA6726" s="1">
        <f>IF(P6726=1,$O$3,IF(P6726=2,$O$4,$O$5))</f>
        <v>0</v>
      </c>
    </row>
    <row r="6727">
      <c r="A6727" s="1" t="s">
        <v>75</v>
      </c>
      <c r="E6727" s="27" t="s">
        <v>89</v>
      </c>
    </row>
    <row r="6728" ht="51">
      <c r="A6728" s="1" t="s">
        <v>76</v>
      </c>
      <c r="E6728" s="33" t="s">
        <v>4054</v>
      </c>
    </row>
    <row r="6729" ht="165.75">
      <c r="A6729" s="1" t="s">
        <v>78</v>
      </c>
      <c r="E6729" s="27" t="s">
        <v>4055</v>
      </c>
    </row>
    <row r="6730">
      <c r="A6730" s="1" t="s">
        <v>69</v>
      </c>
      <c r="B6730" s="1">
        <v>4</v>
      </c>
      <c r="C6730" s="26" t="s">
        <v>1089</v>
      </c>
      <c r="D6730" t="s">
        <v>71</v>
      </c>
      <c r="E6730" s="27" t="s">
        <v>1090</v>
      </c>
      <c r="F6730" s="28" t="s">
        <v>674</v>
      </c>
      <c r="G6730" s="29">
        <v>1946.472</v>
      </c>
      <c r="H6730" s="28">
        <v>0</v>
      </c>
      <c r="I6730" s="30">
        <f>ROUND(G6730*H6730,P4)</f>
        <v>0</v>
      </c>
      <c r="L6730" s="31">
        <v>0</v>
      </c>
      <c r="M6730" s="24">
        <f>ROUND(G6730*L6730,P4)</f>
        <v>0</v>
      </c>
      <c r="N6730" s="25" t="s">
        <v>74</v>
      </c>
      <c r="O6730" s="32">
        <f>M6730*AA6730</f>
        <v>0</v>
      </c>
      <c r="P6730" s="1">
        <v>3</v>
      </c>
      <c r="AA6730" s="1">
        <f>IF(P6730=1,$O$3,IF(P6730=2,$O$4,$O$5))</f>
        <v>0</v>
      </c>
    </row>
    <row r="6731">
      <c r="A6731" s="1" t="s">
        <v>75</v>
      </c>
      <c r="E6731" s="27" t="s">
        <v>1090</v>
      </c>
    </row>
    <row r="6732" ht="51">
      <c r="A6732" s="1" t="s">
        <v>76</v>
      </c>
      <c r="E6732" s="33" t="s">
        <v>4056</v>
      </c>
    </row>
    <row r="6733" ht="25.5">
      <c r="A6733" s="1" t="s">
        <v>78</v>
      </c>
      <c r="E6733" s="27" t="s">
        <v>3812</v>
      </c>
    </row>
    <row r="6734">
      <c r="A6734" s="1" t="s">
        <v>69</v>
      </c>
      <c r="B6734" s="1">
        <v>5</v>
      </c>
      <c r="C6734" s="26" t="s">
        <v>4057</v>
      </c>
      <c r="D6734" t="s">
        <v>71</v>
      </c>
      <c r="E6734" s="27" t="s">
        <v>4058</v>
      </c>
      <c r="F6734" s="28" t="s">
        <v>674</v>
      </c>
      <c r="G6734" s="29">
        <v>224.40000000000001</v>
      </c>
      <c r="H6734" s="28">
        <v>0</v>
      </c>
      <c r="I6734" s="30">
        <f>ROUND(G6734*H6734,P4)</f>
        <v>0</v>
      </c>
      <c r="L6734" s="31">
        <v>0</v>
      </c>
      <c r="M6734" s="24">
        <f>ROUND(G6734*L6734,P4)</f>
        <v>0</v>
      </c>
      <c r="N6734" s="25" t="s">
        <v>74</v>
      </c>
      <c r="O6734" s="32">
        <f>M6734*AA6734</f>
        <v>0</v>
      </c>
      <c r="P6734" s="1">
        <v>3</v>
      </c>
      <c r="AA6734" s="1">
        <f>IF(P6734=1,$O$3,IF(P6734=2,$O$4,$O$5))</f>
        <v>0</v>
      </c>
    </row>
    <row r="6735">
      <c r="A6735" s="1" t="s">
        <v>75</v>
      </c>
      <c r="E6735" s="27" t="s">
        <v>4058</v>
      </c>
    </row>
    <row r="6736" ht="51">
      <c r="A6736" s="1" t="s">
        <v>76</v>
      </c>
      <c r="E6736" s="33" t="s">
        <v>4059</v>
      </c>
    </row>
    <row r="6737" ht="38.25">
      <c r="A6737" s="1" t="s">
        <v>78</v>
      </c>
      <c r="E6737" s="27" t="s">
        <v>4060</v>
      </c>
    </row>
    <row r="6738">
      <c r="A6738" s="1" t="s">
        <v>69</v>
      </c>
      <c r="B6738" s="1">
        <v>6</v>
      </c>
      <c r="C6738" s="26" t="s">
        <v>1425</v>
      </c>
      <c r="D6738" t="s">
        <v>71</v>
      </c>
      <c r="E6738" s="27" t="s">
        <v>1426</v>
      </c>
      <c r="F6738" s="28" t="s">
        <v>674</v>
      </c>
      <c r="G6738" s="29">
        <v>224.40000000000001</v>
      </c>
      <c r="H6738" s="28">
        <v>0</v>
      </c>
      <c r="I6738" s="30">
        <f>ROUND(G6738*H6738,P4)</f>
        <v>0</v>
      </c>
      <c r="L6738" s="31">
        <v>0</v>
      </c>
      <c r="M6738" s="24">
        <f>ROUND(G6738*L6738,P4)</f>
        <v>0</v>
      </c>
      <c r="N6738" s="25" t="s">
        <v>74</v>
      </c>
      <c r="O6738" s="32">
        <f>M6738*AA6738</f>
        <v>0</v>
      </c>
      <c r="P6738" s="1">
        <v>3</v>
      </c>
      <c r="AA6738" s="1">
        <f>IF(P6738=1,$O$3,IF(P6738=2,$O$4,$O$5))</f>
        <v>0</v>
      </c>
    </row>
    <row r="6739">
      <c r="A6739" s="1" t="s">
        <v>75</v>
      </c>
      <c r="E6739" s="27" t="s">
        <v>1426</v>
      </c>
    </row>
    <row r="6740" ht="51">
      <c r="A6740" s="1" t="s">
        <v>76</v>
      </c>
      <c r="E6740" s="33" t="s">
        <v>4059</v>
      </c>
    </row>
    <row r="6741" ht="25.5">
      <c r="A6741" s="1" t="s">
        <v>78</v>
      </c>
      <c r="E6741" s="27" t="s">
        <v>4061</v>
      </c>
    </row>
    <row r="6742">
      <c r="A6742" s="1" t="s">
        <v>69</v>
      </c>
      <c r="B6742" s="1">
        <v>7</v>
      </c>
      <c r="C6742" s="26" t="s">
        <v>1101</v>
      </c>
      <c r="D6742" t="s">
        <v>71</v>
      </c>
      <c r="E6742" s="27" t="s">
        <v>1102</v>
      </c>
      <c r="F6742" s="28" t="s">
        <v>674</v>
      </c>
      <c r="G6742" s="29">
        <v>224.40000000000001</v>
      </c>
      <c r="H6742" s="28">
        <v>0</v>
      </c>
      <c r="I6742" s="30">
        <f>ROUND(G6742*H6742,P4)</f>
        <v>0</v>
      </c>
      <c r="L6742" s="31">
        <v>0</v>
      </c>
      <c r="M6742" s="24">
        <f>ROUND(G6742*L6742,P4)</f>
        <v>0</v>
      </c>
      <c r="N6742" s="25" t="s">
        <v>74</v>
      </c>
      <c r="O6742" s="32">
        <f>M6742*AA6742</f>
        <v>0</v>
      </c>
      <c r="P6742" s="1">
        <v>3</v>
      </c>
      <c r="AA6742" s="1">
        <f>IF(P6742=1,$O$3,IF(P6742=2,$O$4,$O$5))</f>
        <v>0</v>
      </c>
    </row>
    <row r="6743">
      <c r="A6743" s="1" t="s">
        <v>75</v>
      </c>
      <c r="E6743" s="27" t="s">
        <v>1102</v>
      </c>
    </row>
    <row r="6744" ht="51">
      <c r="A6744" s="1" t="s">
        <v>76</v>
      </c>
      <c r="E6744" s="33" t="s">
        <v>4059</v>
      </c>
    </row>
    <row r="6745" ht="38.25">
      <c r="A6745" s="1" t="s">
        <v>78</v>
      </c>
      <c r="E6745" s="27" t="s">
        <v>4062</v>
      </c>
    </row>
    <row r="6746">
      <c r="A6746" s="1" t="s">
        <v>69</v>
      </c>
      <c r="B6746" s="1">
        <v>8</v>
      </c>
      <c r="C6746" s="26" t="s">
        <v>1104</v>
      </c>
      <c r="D6746" t="s">
        <v>71</v>
      </c>
      <c r="E6746" s="27" t="s">
        <v>1105</v>
      </c>
      <c r="F6746" s="28" t="s">
        <v>73</v>
      </c>
      <c r="G6746" s="29">
        <v>2.2440000000000002</v>
      </c>
      <c r="H6746" s="28">
        <v>0</v>
      </c>
      <c r="I6746" s="30">
        <f>ROUND(G6746*H6746,P4)</f>
        <v>0</v>
      </c>
      <c r="L6746" s="31">
        <v>0</v>
      </c>
      <c r="M6746" s="24">
        <f>ROUND(G6746*L6746,P4)</f>
        <v>0</v>
      </c>
      <c r="N6746" s="25" t="s">
        <v>74</v>
      </c>
      <c r="O6746" s="32">
        <f>M6746*AA6746</f>
        <v>0</v>
      </c>
      <c r="P6746" s="1">
        <v>3</v>
      </c>
      <c r="AA6746" s="1">
        <f>IF(P6746=1,$O$3,IF(P6746=2,$O$4,$O$5))</f>
        <v>0</v>
      </c>
    </row>
    <row r="6747">
      <c r="A6747" s="1" t="s">
        <v>75</v>
      </c>
      <c r="E6747" s="27" t="s">
        <v>1105</v>
      </c>
    </row>
    <row r="6748" ht="63.75">
      <c r="A6748" s="1" t="s">
        <v>76</v>
      </c>
      <c r="E6748" s="33" t="s">
        <v>4063</v>
      </c>
    </row>
    <row r="6749" ht="38.25">
      <c r="A6749" s="1" t="s">
        <v>78</v>
      </c>
      <c r="E6749" s="27" t="s">
        <v>4064</v>
      </c>
    </row>
    <row r="6750" ht="25.5">
      <c r="A6750" s="1" t="s">
        <v>69</v>
      </c>
      <c r="B6750" s="1">
        <v>9</v>
      </c>
      <c r="C6750" s="26" t="s">
        <v>4065</v>
      </c>
      <c r="D6750" t="s">
        <v>71</v>
      </c>
      <c r="E6750" s="27" t="s">
        <v>4066</v>
      </c>
      <c r="F6750" s="28" t="s">
        <v>73</v>
      </c>
      <c r="G6750" s="29">
        <v>22.440000000000001</v>
      </c>
      <c r="H6750" s="28">
        <v>0</v>
      </c>
      <c r="I6750" s="30">
        <f>ROUND(G6750*H6750,P4)</f>
        <v>0</v>
      </c>
      <c r="L6750" s="31">
        <v>0</v>
      </c>
      <c r="M6750" s="24">
        <f>ROUND(G6750*L6750,P4)</f>
        <v>0</v>
      </c>
      <c r="N6750" s="25" t="s">
        <v>290</v>
      </c>
      <c r="O6750" s="32">
        <f>M6750*AA6750</f>
        <v>0</v>
      </c>
      <c r="P6750" s="1">
        <v>3</v>
      </c>
      <c r="AA6750" s="1">
        <f>IF(P6750=1,$O$3,IF(P6750=2,$O$4,$O$5))</f>
        <v>0</v>
      </c>
    </row>
    <row r="6751" ht="25.5">
      <c r="A6751" s="1" t="s">
        <v>75</v>
      </c>
      <c r="E6751" s="27" t="s">
        <v>4066</v>
      </c>
    </row>
    <row r="6752" ht="25.5">
      <c r="A6752" s="1" t="s">
        <v>76</v>
      </c>
      <c r="E6752" s="33" t="s">
        <v>4067</v>
      </c>
    </row>
    <row r="6753">
      <c r="A6753" s="1" t="s">
        <v>78</v>
      </c>
      <c r="E6753" s="27" t="s">
        <v>3868</v>
      </c>
    </row>
    <row r="6754">
      <c r="A6754" s="1" t="s">
        <v>66</v>
      </c>
      <c r="C6754" s="22" t="s">
        <v>1115</v>
      </c>
      <c r="E6754" s="23" t="s">
        <v>1116</v>
      </c>
      <c r="L6754" s="24">
        <f>SUMIFS(L6755:L6762,A6755:A6762,"P")</f>
        <v>0</v>
      </c>
      <c r="M6754" s="24">
        <f>SUMIFS(M6755:M6762,A6755:A6762,"P")</f>
        <v>0</v>
      </c>
      <c r="N6754" s="25"/>
    </row>
    <row r="6755">
      <c r="A6755" s="1" t="s">
        <v>69</v>
      </c>
      <c r="B6755" s="1">
        <v>10</v>
      </c>
      <c r="C6755" s="26" t="s">
        <v>3813</v>
      </c>
      <c r="D6755" t="s">
        <v>71</v>
      </c>
      <c r="E6755" s="27" t="s">
        <v>3814</v>
      </c>
      <c r="F6755" s="28" t="s">
        <v>73</v>
      </c>
      <c r="G6755" s="29">
        <v>583.94200000000001</v>
      </c>
      <c r="H6755" s="28">
        <v>0</v>
      </c>
      <c r="I6755" s="30">
        <f>ROUND(G6755*H6755,P4)</f>
        <v>0</v>
      </c>
      <c r="L6755" s="31">
        <v>0</v>
      </c>
      <c r="M6755" s="24">
        <f>ROUND(G6755*L6755,P4)</f>
        <v>0</v>
      </c>
      <c r="N6755" s="25" t="s">
        <v>74</v>
      </c>
      <c r="O6755" s="32">
        <f>M6755*AA6755</f>
        <v>0</v>
      </c>
      <c r="P6755" s="1">
        <v>3</v>
      </c>
      <c r="AA6755" s="1">
        <f>IF(P6755=1,$O$3,IF(P6755=2,$O$4,$O$5))</f>
        <v>0</v>
      </c>
    </row>
    <row r="6756">
      <c r="A6756" s="1" t="s">
        <v>75</v>
      </c>
      <c r="E6756" s="27" t="s">
        <v>3814</v>
      </c>
    </row>
    <row r="6757" ht="51">
      <c r="A6757" s="1" t="s">
        <v>76</v>
      </c>
      <c r="E6757" s="33" t="s">
        <v>4053</v>
      </c>
    </row>
    <row r="6758" ht="38.25">
      <c r="A6758" s="1" t="s">
        <v>78</v>
      </c>
      <c r="E6758" s="27" t="s">
        <v>3815</v>
      </c>
    </row>
    <row r="6759">
      <c r="A6759" s="1" t="s">
        <v>69</v>
      </c>
      <c r="B6759" s="1">
        <v>11</v>
      </c>
      <c r="C6759" s="26" t="s">
        <v>1121</v>
      </c>
      <c r="D6759" t="s">
        <v>71</v>
      </c>
      <c r="E6759" s="27" t="s">
        <v>1122</v>
      </c>
      <c r="F6759" s="28" t="s">
        <v>674</v>
      </c>
      <c r="G6759" s="29">
        <v>1946.472</v>
      </c>
      <c r="H6759" s="28">
        <v>0</v>
      </c>
      <c r="I6759" s="30">
        <f>ROUND(G6759*H6759,P4)</f>
        <v>0</v>
      </c>
      <c r="L6759" s="31">
        <v>0</v>
      </c>
      <c r="M6759" s="24">
        <f>ROUND(G6759*L6759,P4)</f>
        <v>0</v>
      </c>
      <c r="N6759" s="25" t="s">
        <v>74</v>
      </c>
      <c r="O6759" s="32">
        <f>M6759*AA6759</f>
        <v>0</v>
      </c>
      <c r="P6759" s="1">
        <v>3</v>
      </c>
      <c r="AA6759" s="1">
        <f>IF(P6759=1,$O$3,IF(P6759=2,$O$4,$O$5))</f>
        <v>0</v>
      </c>
    </row>
    <row r="6760">
      <c r="A6760" s="1" t="s">
        <v>75</v>
      </c>
      <c r="E6760" s="27" t="s">
        <v>1122</v>
      </c>
    </row>
    <row r="6761" ht="51">
      <c r="A6761" s="1" t="s">
        <v>76</v>
      </c>
      <c r="E6761" s="33" t="s">
        <v>4056</v>
      </c>
    </row>
    <row r="6762" ht="51">
      <c r="A6762" s="1" t="s">
        <v>78</v>
      </c>
      <c r="E6762" s="27" t="s">
        <v>3817</v>
      </c>
    </row>
    <row r="6763">
      <c r="A6763" s="1" t="s">
        <v>66</v>
      </c>
      <c r="C6763" s="22" t="s">
        <v>1149</v>
      </c>
      <c r="E6763" s="23" t="s">
        <v>1150</v>
      </c>
      <c r="L6763" s="24">
        <f>SUMIFS(L6764:L6819,A6764:A6819,"P")</f>
        <v>0</v>
      </c>
      <c r="M6763" s="24">
        <f>SUMIFS(M6764:M6819,A6764:A6819,"P")</f>
        <v>0</v>
      </c>
      <c r="N6763" s="25"/>
    </row>
    <row r="6764">
      <c r="A6764" s="1" t="s">
        <v>69</v>
      </c>
      <c r="B6764" s="1">
        <v>12</v>
      </c>
      <c r="C6764" s="26" t="s">
        <v>3917</v>
      </c>
      <c r="D6764" t="s">
        <v>71</v>
      </c>
      <c r="E6764" s="27" t="s">
        <v>3918</v>
      </c>
      <c r="F6764" s="28" t="s">
        <v>674</v>
      </c>
      <c r="G6764" s="29">
        <v>58.070999999999998</v>
      </c>
      <c r="H6764" s="28">
        <v>0</v>
      </c>
      <c r="I6764" s="30">
        <f>ROUND(G6764*H6764,P4)</f>
        <v>0</v>
      </c>
      <c r="L6764" s="31">
        <v>0</v>
      </c>
      <c r="M6764" s="24">
        <f>ROUND(G6764*L6764,P4)</f>
        <v>0</v>
      </c>
      <c r="N6764" s="25" t="s">
        <v>74</v>
      </c>
      <c r="O6764" s="32">
        <f>M6764*AA6764</f>
        <v>0</v>
      </c>
      <c r="P6764" s="1">
        <v>3</v>
      </c>
      <c r="AA6764" s="1">
        <f>IF(P6764=1,$O$3,IF(P6764=2,$O$4,$O$5))</f>
        <v>0</v>
      </c>
    </row>
    <row r="6765">
      <c r="A6765" s="1" t="s">
        <v>75</v>
      </c>
      <c r="E6765" s="27" t="s">
        <v>3918</v>
      </c>
    </row>
    <row r="6766" ht="63.75">
      <c r="A6766" s="1" t="s">
        <v>76</v>
      </c>
      <c r="E6766" s="33" t="s">
        <v>4068</v>
      </c>
    </row>
    <row r="6767" ht="76.5">
      <c r="A6767" s="1" t="s">
        <v>78</v>
      </c>
      <c r="E6767" s="27" t="s">
        <v>4069</v>
      </c>
    </row>
    <row r="6768">
      <c r="A6768" s="1" t="s">
        <v>69</v>
      </c>
      <c r="B6768" s="1">
        <v>13</v>
      </c>
      <c r="C6768" s="26" t="s">
        <v>4026</v>
      </c>
      <c r="D6768" t="s">
        <v>71</v>
      </c>
      <c r="E6768" s="27" t="s">
        <v>4027</v>
      </c>
      <c r="F6768" s="28" t="s">
        <v>674</v>
      </c>
      <c r="G6768" s="29">
        <v>58.070999999999998</v>
      </c>
      <c r="H6768" s="28">
        <v>0</v>
      </c>
      <c r="I6768" s="30">
        <f>ROUND(G6768*H6768,P4)</f>
        <v>0</v>
      </c>
      <c r="L6768" s="31">
        <v>0</v>
      </c>
      <c r="M6768" s="24">
        <f>ROUND(G6768*L6768,P4)</f>
        <v>0</v>
      </c>
      <c r="N6768" s="25" t="s">
        <v>74</v>
      </c>
      <c r="O6768" s="32">
        <f>M6768*AA6768</f>
        <v>0</v>
      </c>
      <c r="P6768" s="1">
        <v>3</v>
      </c>
      <c r="AA6768" s="1">
        <f>IF(P6768=1,$O$3,IF(P6768=2,$O$4,$O$5))</f>
        <v>0</v>
      </c>
    </row>
    <row r="6769">
      <c r="A6769" s="1" t="s">
        <v>75</v>
      </c>
      <c r="E6769" s="27" t="s">
        <v>4027</v>
      </c>
    </row>
    <row r="6770" ht="63.75">
      <c r="A6770" s="1" t="s">
        <v>76</v>
      </c>
      <c r="E6770" s="33" t="s">
        <v>4070</v>
      </c>
    </row>
    <row r="6771" ht="38.25">
      <c r="A6771" s="1" t="s">
        <v>78</v>
      </c>
      <c r="E6771" s="27" t="s">
        <v>3821</v>
      </c>
    </row>
    <row r="6772">
      <c r="A6772" s="1" t="s">
        <v>69</v>
      </c>
      <c r="B6772" s="1">
        <v>14</v>
      </c>
      <c r="C6772" s="26" t="s">
        <v>3818</v>
      </c>
      <c r="D6772" t="s">
        <v>71</v>
      </c>
      <c r="E6772" s="27" t="s">
        <v>3819</v>
      </c>
      <c r="F6772" s="28" t="s">
        <v>674</v>
      </c>
      <c r="G6772" s="29">
        <v>1583.501</v>
      </c>
      <c r="H6772" s="28">
        <v>0</v>
      </c>
      <c r="I6772" s="30">
        <f>ROUND(G6772*H6772,P4)</f>
        <v>0</v>
      </c>
      <c r="L6772" s="31">
        <v>0</v>
      </c>
      <c r="M6772" s="24">
        <f>ROUND(G6772*L6772,P4)</f>
        <v>0</v>
      </c>
      <c r="N6772" s="25" t="s">
        <v>74</v>
      </c>
      <c r="O6772" s="32">
        <f>M6772*AA6772</f>
        <v>0</v>
      </c>
      <c r="P6772" s="1">
        <v>3</v>
      </c>
      <c r="AA6772" s="1">
        <f>IF(P6772=1,$O$3,IF(P6772=2,$O$4,$O$5))</f>
        <v>0</v>
      </c>
    </row>
    <row r="6773">
      <c r="A6773" s="1" t="s">
        <v>75</v>
      </c>
      <c r="E6773" s="27" t="s">
        <v>3819</v>
      </c>
    </row>
    <row r="6774" ht="63.75">
      <c r="A6774" s="1" t="s">
        <v>76</v>
      </c>
      <c r="E6774" s="33" t="s">
        <v>4071</v>
      </c>
    </row>
    <row r="6775" ht="38.25">
      <c r="A6775" s="1" t="s">
        <v>78</v>
      </c>
      <c r="E6775" s="27" t="s">
        <v>3821</v>
      </c>
    </row>
    <row r="6776">
      <c r="A6776" s="1" t="s">
        <v>69</v>
      </c>
      <c r="B6776" s="1">
        <v>15</v>
      </c>
      <c r="C6776" s="26" t="s">
        <v>4072</v>
      </c>
      <c r="D6776" t="s">
        <v>71</v>
      </c>
      <c r="E6776" s="27" t="s">
        <v>4073</v>
      </c>
      <c r="F6776" s="28" t="s">
        <v>674</v>
      </c>
      <c r="G6776" s="29">
        <v>217.09700000000001</v>
      </c>
      <c r="H6776" s="28">
        <v>0</v>
      </c>
      <c r="I6776" s="30">
        <f>ROUND(G6776*H6776,P4)</f>
        <v>0</v>
      </c>
      <c r="L6776" s="31">
        <v>0</v>
      </c>
      <c r="M6776" s="24">
        <f>ROUND(G6776*L6776,P4)</f>
        <v>0</v>
      </c>
      <c r="N6776" s="25" t="s">
        <v>74</v>
      </c>
      <c r="O6776" s="32">
        <f>M6776*AA6776</f>
        <v>0</v>
      </c>
      <c r="P6776" s="1">
        <v>3</v>
      </c>
      <c r="AA6776" s="1">
        <f>IF(P6776=1,$O$3,IF(P6776=2,$O$4,$O$5))</f>
        <v>0</v>
      </c>
    </row>
    <row r="6777">
      <c r="A6777" s="1" t="s">
        <v>75</v>
      </c>
      <c r="E6777" s="27" t="s">
        <v>4073</v>
      </c>
    </row>
    <row r="6778" ht="102">
      <c r="A6778" s="1" t="s">
        <v>76</v>
      </c>
      <c r="E6778" s="33" t="s">
        <v>4074</v>
      </c>
    </row>
    <row r="6779" ht="38.25">
      <c r="A6779" s="1" t="s">
        <v>78</v>
      </c>
      <c r="E6779" s="27" t="s">
        <v>3821</v>
      </c>
    </row>
    <row r="6780">
      <c r="A6780" s="1" t="s">
        <v>69</v>
      </c>
      <c r="B6780" s="1">
        <v>16</v>
      </c>
      <c r="C6780" s="26" t="s">
        <v>3925</v>
      </c>
      <c r="D6780" t="s">
        <v>71</v>
      </c>
      <c r="E6780" s="27" t="s">
        <v>3926</v>
      </c>
      <c r="F6780" s="28" t="s">
        <v>674</v>
      </c>
      <c r="G6780" s="29">
        <v>185.96700000000001</v>
      </c>
      <c r="H6780" s="28">
        <v>0</v>
      </c>
      <c r="I6780" s="30">
        <f>ROUND(G6780*H6780,P4)</f>
        <v>0</v>
      </c>
      <c r="L6780" s="31">
        <v>0</v>
      </c>
      <c r="M6780" s="24">
        <f>ROUND(G6780*L6780,P4)</f>
        <v>0</v>
      </c>
      <c r="N6780" s="25" t="s">
        <v>74</v>
      </c>
      <c r="O6780" s="32">
        <f>M6780*AA6780</f>
        <v>0</v>
      </c>
      <c r="P6780" s="1">
        <v>3</v>
      </c>
      <c r="AA6780" s="1">
        <f>IF(P6780=1,$O$3,IF(P6780=2,$O$4,$O$5))</f>
        <v>0</v>
      </c>
    </row>
    <row r="6781">
      <c r="A6781" s="1" t="s">
        <v>75</v>
      </c>
      <c r="E6781" s="27" t="s">
        <v>3926</v>
      </c>
    </row>
    <row r="6782" ht="63.75">
      <c r="A6782" s="1" t="s">
        <v>76</v>
      </c>
      <c r="E6782" s="33" t="s">
        <v>4075</v>
      </c>
    </row>
    <row r="6783" ht="51">
      <c r="A6783" s="1" t="s">
        <v>78</v>
      </c>
      <c r="E6783" s="27" t="s">
        <v>3928</v>
      </c>
    </row>
    <row r="6784">
      <c r="A6784" s="1" t="s">
        <v>69</v>
      </c>
      <c r="B6784" s="1">
        <v>17</v>
      </c>
      <c r="C6784" s="26" t="s">
        <v>3932</v>
      </c>
      <c r="D6784" t="s">
        <v>71</v>
      </c>
      <c r="E6784" s="27" t="s">
        <v>3933</v>
      </c>
      <c r="F6784" s="28" t="s">
        <v>674</v>
      </c>
      <c r="G6784" s="29">
        <v>169.79599999999999</v>
      </c>
      <c r="H6784" s="28">
        <v>0</v>
      </c>
      <c r="I6784" s="30">
        <f>ROUND(G6784*H6784,P4)</f>
        <v>0</v>
      </c>
      <c r="L6784" s="31">
        <v>0</v>
      </c>
      <c r="M6784" s="24">
        <f>ROUND(G6784*L6784,P4)</f>
        <v>0</v>
      </c>
      <c r="N6784" s="25" t="s">
        <v>74</v>
      </c>
      <c r="O6784" s="32">
        <f>M6784*AA6784</f>
        <v>0</v>
      </c>
      <c r="P6784" s="1">
        <v>3</v>
      </c>
      <c r="AA6784" s="1">
        <f>IF(P6784=1,$O$3,IF(P6784=2,$O$4,$O$5))</f>
        <v>0</v>
      </c>
    </row>
    <row r="6785">
      <c r="A6785" s="1" t="s">
        <v>75</v>
      </c>
      <c r="E6785" s="27" t="s">
        <v>3933</v>
      </c>
    </row>
    <row r="6786" ht="63.75">
      <c r="A6786" s="1" t="s">
        <v>76</v>
      </c>
      <c r="E6786" s="33" t="s">
        <v>4076</v>
      </c>
    </row>
    <row r="6787" ht="51">
      <c r="A6787" s="1" t="s">
        <v>78</v>
      </c>
      <c r="E6787" s="27" t="s">
        <v>3928</v>
      </c>
    </row>
    <row r="6788">
      <c r="A6788" s="1" t="s">
        <v>69</v>
      </c>
      <c r="B6788" s="1">
        <v>18</v>
      </c>
      <c r="C6788" s="26" t="s">
        <v>4077</v>
      </c>
      <c r="D6788" t="s">
        <v>71</v>
      </c>
      <c r="E6788" s="27" t="s">
        <v>4078</v>
      </c>
      <c r="F6788" s="28" t="s">
        <v>674</v>
      </c>
      <c r="G6788" s="29">
        <v>161.71000000000001</v>
      </c>
      <c r="H6788" s="28">
        <v>0</v>
      </c>
      <c r="I6788" s="30">
        <f>ROUND(G6788*H6788,P4)</f>
        <v>0</v>
      </c>
      <c r="L6788" s="31">
        <v>0</v>
      </c>
      <c r="M6788" s="24">
        <f>ROUND(G6788*L6788,P4)</f>
        <v>0</v>
      </c>
      <c r="N6788" s="25" t="s">
        <v>74</v>
      </c>
      <c r="O6788" s="32">
        <f>M6788*AA6788</f>
        <v>0</v>
      </c>
      <c r="P6788" s="1">
        <v>3</v>
      </c>
      <c r="AA6788" s="1">
        <f>IF(P6788=1,$O$3,IF(P6788=2,$O$4,$O$5))</f>
        <v>0</v>
      </c>
    </row>
    <row r="6789">
      <c r="A6789" s="1" t="s">
        <v>75</v>
      </c>
      <c r="E6789" s="27" t="s">
        <v>4078</v>
      </c>
    </row>
    <row r="6790" ht="63.75">
      <c r="A6790" s="1" t="s">
        <v>76</v>
      </c>
      <c r="E6790" s="33" t="s">
        <v>4079</v>
      </c>
    </row>
    <row r="6791" ht="89.25">
      <c r="A6791" s="1" t="s">
        <v>78</v>
      </c>
      <c r="E6791" s="27" t="s">
        <v>3938</v>
      </c>
    </row>
    <row r="6792">
      <c r="A6792" s="1" t="s">
        <v>69</v>
      </c>
      <c r="B6792" s="1">
        <v>19</v>
      </c>
      <c r="C6792" s="26" t="s">
        <v>4080</v>
      </c>
      <c r="D6792" t="s">
        <v>71</v>
      </c>
      <c r="E6792" s="27" t="s">
        <v>4081</v>
      </c>
      <c r="F6792" s="28" t="s">
        <v>674</v>
      </c>
      <c r="G6792" s="29">
        <v>169.79599999999999</v>
      </c>
      <c r="H6792" s="28">
        <v>0</v>
      </c>
      <c r="I6792" s="30">
        <f>ROUND(G6792*H6792,P4)</f>
        <v>0</v>
      </c>
      <c r="L6792" s="31">
        <v>0</v>
      </c>
      <c r="M6792" s="24">
        <f>ROUND(G6792*L6792,P4)</f>
        <v>0</v>
      </c>
      <c r="N6792" s="25" t="s">
        <v>74</v>
      </c>
      <c r="O6792" s="32">
        <f>M6792*AA6792</f>
        <v>0</v>
      </c>
      <c r="P6792" s="1">
        <v>3</v>
      </c>
      <c r="AA6792" s="1">
        <f>IF(P6792=1,$O$3,IF(P6792=2,$O$4,$O$5))</f>
        <v>0</v>
      </c>
    </row>
    <row r="6793">
      <c r="A6793" s="1" t="s">
        <v>75</v>
      </c>
      <c r="E6793" s="27" t="s">
        <v>4081</v>
      </c>
    </row>
    <row r="6794" ht="63.75">
      <c r="A6794" s="1" t="s">
        <v>76</v>
      </c>
      <c r="E6794" s="33" t="s">
        <v>4082</v>
      </c>
    </row>
    <row r="6795" ht="89.25">
      <c r="A6795" s="1" t="s">
        <v>78</v>
      </c>
      <c r="E6795" s="27" t="s">
        <v>3938</v>
      </c>
    </row>
    <row r="6796">
      <c r="A6796" s="1" t="s">
        <v>69</v>
      </c>
      <c r="B6796" s="1">
        <v>20</v>
      </c>
      <c r="C6796" s="26" t="s">
        <v>4083</v>
      </c>
      <c r="D6796" t="s">
        <v>71</v>
      </c>
      <c r="E6796" s="27" t="s">
        <v>4084</v>
      </c>
      <c r="F6796" s="28" t="s">
        <v>674</v>
      </c>
      <c r="G6796" s="29">
        <v>31.129999999999999</v>
      </c>
      <c r="H6796" s="28">
        <v>0</v>
      </c>
      <c r="I6796" s="30">
        <f>ROUND(G6796*H6796,P4)</f>
        <v>0</v>
      </c>
      <c r="L6796" s="31">
        <v>0</v>
      </c>
      <c r="M6796" s="24">
        <f>ROUND(G6796*L6796,P4)</f>
        <v>0</v>
      </c>
      <c r="N6796" s="25" t="s">
        <v>74</v>
      </c>
      <c r="O6796" s="32">
        <f>M6796*AA6796</f>
        <v>0</v>
      </c>
      <c r="P6796" s="1">
        <v>3</v>
      </c>
      <c r="AA6796" s="1">
        <f>IF(P6796=1,$O$3,IF(P6796=2,$O$4,$O$5))</f>
        <v>0</v>
      </c>
    </row>
    <row r="6797">
      <c r="A6797" s="1" t="s">
        <v>75</v>
      </c>
      <c r="E6797" s="27" t="s">
        <v>4084</v>
      </c>
    </row>
    <row r="6798" ht="63.75">
      <c r="A6798" s="1" t="s">
        <v>76</v>
      </c>
      <c r="E6798" s="33" t="s">
        <v>4085</v>
      </c>
    </row>
    <row r="6799" ht="114.75">
      <c r="A6799" s="1" t="s">
        <v>78</v>
      </c>
      <c r="E6799" s="27" t="s">
        <v>3825</v>
      </c>
    </row>
    <row r="6800">
      <c r="A6800" s="1" t="s">
        <v>69</v>
      </c>
      <c r="B6800" s="1">
        <v>21</v>
      </c>
      <c r="C6800" s="26" t="s">
        <v>3822</v>
      </c>
      <c r="D6800" t="s">
        <v>71</v>
      </c>
      <c r="E6800" s="27" t="s">
        <v>3823</v>
      </c>
      <c r="F6800" s="28" t="s">
        <v>674</v>
      </c>
      <c r="G6800" s="29">
        <v>1527.778</v>
      </c>
      <c r="H6800" s="28">
        <v>0</v>
      </c>
      <c r="I6800" s="30">
        <f>ROUND(G6800*H6800,P4)</f>
        <v>0</v>
      </c>
      <c r="L6800" s="31">
        <v>0</v>
      </c>
      <c r="M6800" s="24">
        <f>ROUND(G6800*L6800,P4)</f>
        <v>0</v>
      </c>
      <c r="N6800" s="25" t="s">
        <v>74</v>
      </c>
      <c r="O6800" s="32">
        <f>M6800*AA6800</f>
        <v>0</v>
      </c>
      <c r="P6800" s="1">
        <v>3</v>
      </c>
      <c r="AA6800" s="1">
        <f>IF(P6800=1,$O$3,IF(P6800=2,$O$4,$O$5))</f>
        <v>0</v>
      </c>
    </row>
    <row r="6801">
      <c r="A6801" s="1" t="s">
        <v>75</v>
      </c>
      <c r="E6801" s="27" t="s">
        <v>3823</v>
      </c>
    </row>
    <row r="6802" ht="102">
      <c r="A6802" s="1" t="s">
        <v>76</v>
      </c>
      <c r="E6802" s="33" t="s">
        <v>4086</v>
      </c>
    </row>
    <row r="6803" ht="114.75">
      <c r="A6803" s="1" t="s">
        <v>78</v>
      </c>
      <c r="E6803" s="27" t="s">
        <v>3825</v>
      </c>
    </row>
    <row r="6804">
      <c r="A6804" s="1" t="s">
        <v>69</v>
      </c>
      <c r="B6804" s="1">
        <v>22</v>
      </c>
      <c r="C6804" s="26" t="s">
        <v>4087</v>
      </c>
      <c r="D6804" t="s">
        <v>71</v>
      </c>
      <c r="E6804" s="27" t="s">
        <v>4088</v>
      </c>
      <c r="F6804" s="28" t="s">
        <v>674</v>
      </c>
      <c r="G6804" s="29">
        <v>52.777000000000001</v>
      </c>
      <c r="H6804" s="28">
        <v>0</v>
      </c>
      <c r="I6804" s="30">
        <f>ROUND(G6804*H6804,P4)</f>
        <v>0</v>
      </c>
      <c r="L6804" s="31">
        <v>0</v>
      </c>
      <c r="M6804" s="24">
        <f>ROUND(G6804*L6804,P4)</f>
        <v>0</v>
      </c>
      <c r="N6804" s="25" t="s">
        <v>74</v>
      </c>
      <c r="O6804" s="32">
        <f>M6804*AA6804</f>
        <v>0</v>
      </c>
      <c r="P6804" s="1">
        <v>3</v>
      </c>
      <c r="AA6804" s="1">
        <f>IF(P6804=1,$O$3,IF(P6804=2,$O$4,$O$5))</f>
        <v>0</v>
      </c>
    </row>
    <row r="6805">
      <c r="A6805" s="1" t="s">
        <v>75</v>
      </c>
      <c r="E6805" s="27" t="s">
        <v>4088</v>
      </c>
    </row>
    <row r="6806" ht="102">
      <c r="A6806" s="1" t="s">
        <v>76</v>
      </c>
      <c r="E6806" s="33" t="s">
        <v>4089</v>
      </c>
    </row>
    <row r="6807" ht="114.75">
      <c r="A6807" s="1" t="s">
        <v>78</v>
      </c>
      <c r="E6807" s="27" t="s">
        <v>3825</v>
      </c>
    </row>
    <row r="6808">
      <c r="A6808" s="1" t="s">
        <v>69</v>
      </c>
      <c r="B6808" s="1">
        <v>23</v>
      </c>
      <c r="C6808" s="26" t="s">
        <v>3826</v>
      </c>
      <c r="D6808" t="s">
        <v>71</v>
      </c>
      <c r="E6808" s="27" t="s">
        <v>3827</v>
      </c>
      <c r="F6808" s="28" t="s">
        <v>674</v>
      </c>
      <c r="G6808" s="29">
        <v>1.607</v>
      </c>
      <c r="H6808" s="28">
        <v>0</v>
      </c>
      <c r="I6808" s="30">
        <f>ROUND(G6808*H6808,P4)</f>
        <v>0</v>
      </c>
      <c r="L6808" s="31">
        <v>0</v>
      </c>
      <c r="M6808" s="24">
        <f>ROUND(G6808*L6808,P4)</f>
        <v>0</v>
      </c>
      <c r="N6808" s="25" t="s">
        <v>74</v>
      </c>
      <c r="O6808" s="32">
        <f>M6808*AA6808</f>
        <v>0</v>
      </c>
      <c r="P6808" s="1">
        <v>3</v>
      </c>
      <c r="AA6808" s="1">
        <f>IF(P6808=1,$O$3,IF(P6808=2,$O$4,$O$5))</f>
        <v>0</v>
      </c>
    </row>
    <row r="6809">
      <c r="A6809" s="1" t="s">
        <v>75</v>
      </c>
      <c r="E6809" s="27" t="s">
        <v>3827</v>
      </c>
    </row>
    <row r="6810" ht="76.5">
      <c r="A6810" s="1" t="s">
        <v>76</v>
      </c>
      <c r="E6810" s="33" t="s">
        <v>4090</v>
      </c>
    </row>
    <row r="6811" ht="114.75">
      <c r="A6811" s="1" t="s">
        <v>78</v>
      </c>
      <c r="E6811" s="27" t="s">
        <v>3825</v>
      </c>
    </row>
    <row r="6812">
      <c r="A6812" s="1" t="s">
        <v>69</v>
      </c>
      <c r="B6812" s="1">
        <v>24</v>
      </c>
      <c r="C6812" s="26" t="s">
        <v>3832</v>
      </c>
      <c r="D6812" t="s">
        <v>71</v>
      </c>
      <c r="E6812" s="27" t="s">
        <v>3833</v>
      </c>
      <c r="F6812" s="28" t="s">
        <v>674</v>
      </c>
      <c r="G6812" s="29">
        <v>54.116</v>
      </c>
      <c r="H6812" s="28">
        <v>0</v>
      </c>
      <c r="I6812" s="30">
        <f>ROUND(G6812*H6812,P4)</f>
        <v>0</v>
      </c>
      <c r="L6812" s="31">
        <v>0</v>
      </c>
      <c r="M6812" s="24">
        <f>ROUND(G6812*L6812,P4)</f>
        <v>0</v>
      </c>
      <c r="N6812" s="25" t="s">
        <v>74</v>
      </c>
      <c r="O6812" s="32">
        <f>M6812*AA6812</f>
        <v>0</v>
      </c>
      <c r="P6812" s="1">
        <v>3</v>
      </c>
      <c r="AA6812" s="1">
        <f>IF(P6812=1,$O$3,IF(P6812=2,$O$4,$O$5))</f>
        <v>0</v>
      </c>
    </row>
    <row r="6813">
      <c r="A6813" s="1" t="s">
        <v>75</v>
      </c>
      <c r="E6813" s="27" t="s">
        <v>3833</v>
      </c>
    </row>
    <row r="6814" ht="76.5">
      <c r="A6814" s="1" t="s">
        <v>76</v>
      </c>
      <c r="E6814" s="33" t="s">
        <v>4091</v>
      </c>
    </row>
    <row r="6815" ht="114.75">
      <c r="A6815" s="1" t="s">
        <v>78</v>
      </c>
      <c r="E6815" s="27" t="s">
        <v>3825</v>
      </c>
    </row>
    <row r="6816">
      <c r="A6816" s="1" t="s">
        <v>69</v>
      </c>
      <c r="B6816" s="1">
        <v>25</v>
      </c>
      <c r="C6816" s="26" t="s">
        <v>4092</v>
      </c>
      <c r="D6816" t="s">
        <v>71</v>
      </c>
      <c r="E6816" s="27" t="s">
        <v>4093</v>
      </c>
      <c r="F6816" s="28" t="s">
        <v>674</v>
      </c>
      <c r="G6816" s="29">
        <v>5.2939999999999996</v>
      </c>
      <c r="H6816" s="28">
        <v>0</v>
      </c>
      <c r="I6816" s="30">
        <f>ROUND(G6816*H6816,P4)</f>
        <v>0</v>
      </c>
      <c r="L6816" s="31">
        <v>0</v>
      </c>
      <c r="M6816" s="24">
        <f>ROUND(G6816*L6816,P4)</f>
        <v>0</v>
      </c>
      <c r="N6816" s="25" t="s">
        <v>74</v>
      </c>
      <c r="O6816" s="32">
        <f>M6816*AA6816</f>
        <v>0</v>
      </c>
      <c r="P6816" s="1">
        <v>3</v>
      </c>
      <c r="AA6816" s="1">
        <f>IF(P6816=1,$O$3,IF(P6816=2,$O$4,$O$5))</f>
        <v>0</v>
      </c>
    </row>
    <row r="6817">
      <c r="A6817" s="1" t="s">
        <v>75</v>
      </c>
      <c r="E6817" s="27" t="s">
        <v>4093</v>
      </c>
    </row>
    <row r="6818" ht="76.5">
      <c r="A6818" s="1" t="s">
        <v>76</v>
      </c>
      <c r="E6818" s="33" t="s">
        <v>4094</v>
      </c>
    </row>
    <row r="6819" ht="114.75">
      <c r="A6819" s="1" t="s">
        <v>78</v>
      </c>
      <c r="E6819" s="27" t="s">
        <v>3825</v>
      </c>
    </row>
    <row r="6820">
      <c r="A6820" s="1" t="s">
        <v>66</v>
      </c>
      <c r="C6820" s="22" t="s">
        <v>1922</v>
      </c>
      <c r="E6820" s="23" t="s">
        <v>2177</v>
      </c>
      <c r="L6820" s="24">
        <f>SUMIFS(L6821:L6832,A6821:A6832,"P")</f>
        <v>0</v>
      </c>
      <c r="M6820" s="24">
        <f>SUMIFS(M6821:M6832,A6821:A6832,"P")</f>
        <v>0</v>
      </c>
      <c r="N6820" s="25"/>
    </row>
    <row r="6821">
      <c r="A6821" s="1" t="s">
        <v>69</v>
      </c>
      <c r="B6821" s="1">
        <v>26</v>
      </c>
      <c r="C6821" s="26" t="s">
        <v>3851</v>
      </c>
      <c r="D6821" t="s">
        <v>71</v>
      </c>
      <c r="E6821" s="27" t="s">
        <v>3852</v>
      </c>
      <c r="F6821" s="28" t="s">
        <v>85</v>
      </c>
      <c r="G6821" s="29">
        <v>339.99000000000001</v>
      </c>
      <c r="H6821" s="28">
        <v>0</v>
      </c>
      <c r="I6821" s="30">
        <f>ROUND(G6821*H6821,P4)</f>
        <v>0</v>
      </c>
      <c r="L6821" s="31">
        <v>0</v>
      </c>
      <c r="M6821" s="24">
        <f>ROUND(G6821*L6821,P4)</f>
        <v>0</v>
      </c>
      <c r="N6821" s="25" t="s">
        <v>74</v>
      </c>
      <c r="O6821" s="32">
        <f>M6821*AA6821</f>
        <v>0</v>
      </c>
      <c r="P6821" s="1">
        <v>3</v>
      </c>
      <c r="AA6821" s="1">
        <f>IF(P6821=1,$O$3,IF(P6821=2,$O$4,$O$5))</f>
        <v>0</v>
      </c>
    </row>
    <row r="6822">
      <c r="A6822" s="1" t="s">
        <v>75</v>
      </c>
      <c r="E6822" s="27" t="s">
        <v>3852</v>
      </c>
    </row>
    <row r="6823" ht="76.5">
      <c r="A6823" s="1" t="s">
        <v>76</v>
      </c>
      <c r="E6823" s="33" t="s">
        <v>4095</v>
      </c>
    </row>
    <row r="6824" ht="38.25">
      <c r="A6824" s="1" t="s">
        <v>78</v>
      </c>
      <c r="E6824" s="27" t="s">
        <v>3854</v>
      </c>
    </row>
    <row r="6825">
      <c r="A6825" s="1" t="s">
        <v>69</v>
      </c>
      <c r="B6825" s="1">
        <v>27</v>
      </c>
      <c r="C6825" s="26" t="s">
        <v>3855</v>
      </c>
      <c r="D6825" t="s">
        <v>71</v>
      </c>
      <c r="E6825" s="27" t="s">
        <v>3856</v>
      </c>
      <c r="F6825" s="28" t="s">
        <v>85</v>
      </c>
      <c r="G6825" s="29">
        <v>548.25999999999999</v>
      </c>
      <c r="H6825" s="28">
        <v>0</v>
      </c>
      <c r="I6825" s="30">
        <f>ROUND(G6825*H6825,P4)</f>
        <v>0</v>
      </c>
      <c r="L6825" s="31">
        <v>0</v>
      </c>
      <c r="M6825" s="24">
        <f>ROUND(G6825*L6825,P4)</f>
        <v>0</v>
      </c>
      <c r="N6825" s="25" t="s">
        <v>74</v>
      </c>
      <c r="O6825" s="32">
        <f>M6825*AA6825</f>
        <v>0</v>
      </c>
      <c r="P6825" s="1">
        <v>3</v>
      </c>
      <c r="AA6825" s="1">
        <f>IF(P6825=1,$O$3,IF(P6825=2,$O$4,$O$5))</f>
        <v>0</v>
      </c>
    </row>
    <row r="6826">
      <c r="A6826" s="1" t="s">
        <v>75</v>
      </c>
      <c r="E6826" s="27" t="s">
        <v>3856</v>
      </c>
    </row>
    <row r="6827" ht="127.5">
      <c r="A6827" s="1" t="s">
        <v>76</v>
      </c>
      <c r="E6827" s="33" t="s">
        <v>4096</v>
      </c>
    </row>
    <row r="6828" ht="38.25">
      <c r="A6828" s="1" t="s">
        <v>78</v>
      </c>
      <c r="E6828" s="27" t="s">
        <v>3854</v>
      </c>
    </row>
    <row r="6829" ht="25.5">
      <c r="A6829" s="1" t="s">
        <v>69</v>
      </c>
      <c r="B6829" s="1">
        <v>28</v>
      </c>
      <c r="C6829" s="26" t="s">
        <v>4097</v>
      </c>
      <c r="D6829" t="s">
        <v>71</v>
      </c>
      <c r="E6829" s="27" t="s">
        <v>3866</v>
      </c>
      <c r="F6829" s="28" t="s">
        <v>706</v>
      </c>
      <c r="G6829" s="29">
        <v>1</v>
      </c>
      <c r="H6829" s="28">
        <v>0</v>
      </c>
      <c r="I6829" s="30">
        <f>ROUND(G6829*H6829,P4)</f>
        <v>0</v>
      </c>
      <c r="L6829" s="31">
        <v>0</v>
      </c>
      <c r="M6829" s="24">
        <f>ROUND(G6829*L6829,P4)</f>
        <v>0</v>
      </c>
      <c r="N6829" s="25" t="s">
        <v>290</v>
      </c>
      <c r="O6829" s="32">
        <f>M6829*AA6829</f>
        <v>0</v>
      </c>
      <c r="P6829" s="1">
        <v>3</v>
      </c>
      <c r="AA6829" s="1">
        <f>IF(P6829=1,$O$3,IF(P6829=2,$O$4,$O$5))</f>
        <v>0</v>
      </c>
    </row>
    <row r="6830" ht="25.5">
      <c r="A6830" s="1" t="s">
        <v>75</v>
      </c>
      <c r="E6830" s="27" t="s">
        <v>3866</v>
      </c>
    </row>
    <row r="6831" ht="25.5">
      <c r="A6831" s="1" t="s">
        <v>76</v>
      </c>
      <c r="E6831" s="33" t="s">
        <v>3867</v>
      </c>
    </row>
    <row r="6832">
      <c r="A6832" s="1" t="s">
        <v>78</v>
      </c>
      <c r="E6832" s="27" t="s">
        <v>3868</v>
      </c>
    </row>
    <row r="6833">
      <c r="A6833" s="1" t="s">
        <v>66</v>
      </c>
      <c r="C6833" s="22" t="s">
        <v>314</v>
      </c>
      <c r="E6833" s="23" t="s">
        <v>315</v>
      </c>
      <c r="L6833" s="24">
        <f>SUMIFS(L6834:L6837,A6834:A6837,"P")</f>
        <v>0</v>
      </c>
      <c r="M6833" s="24">
        <f>SUMIFS(M6834:M6837,A6834:A6837,"P")</f>
        <v>0</v>
      </c>
      <c r="N6833" s="25"/>
    </row>
    <row r="6834" ht="38.25">
      <c r="A6834" s="1" t="s">
        <v>69</v>
      </c>
      <c r="B6834" s="1">
        <v>29</v>
      </c>
      <c r="C6834" s="26" t="s">
        <v>316</v>
      </c>
      <c r="D6834" t="s">
        <v>317</v>
      </c>
      <c r="E6834" s="27" t="s">
        <v>1229</v>
      </c>
      <c r="F6834" s="28" t="s">
        <v>319</v>
      </c>
      <c r="G6834" s="29">
        <v>1032.3119999999999</v>
      </c>
      <c r="H6834" s="28">
        <v>0</v>
      </c>
      <c r="I6834" s="30">
        <f>ROUND(G6834*H6834,P4)</f>
        <v>0</v>
      </c>
      <c r="L6834" s="31">
        <v>0</v>
      </c>
      <c r="M6834" s="24">
        <f>ROUND(G6834*L6834,P4)</f>
        <v>0</v>
      </c>
      <c r="N6834" s="25" t="s">
        <v>290</v>
      </c>
      <c r="O6834" s="32">
        <f>M6834*AA6834</f>
        <v>0</v>
      </c>
      <c r="P6834" s="1">
        <v>3</v>
      </c>
      <c r="AA6834" s="1">
        <f>IF(P6834=1,$O$3,IF(P6834=2,$O$4,$O$5))</f>
        <v>0</v>
      </c>
    </row>
    <row r="6835" ht="38.25">
      <c r="A6835" s="1" t="s">
        <v>75</v>
      </c>
      <c r="E6835" s="27" t="s">
        <v>2393</v>
      </c>
    </row>
    <row r="6836" ht="76.5">
      <c r="A6836" s="1" t="s">
        <v>76</v>
      </c>
      <c r="E6836" s="33" t="s">
        <v>4098</v>
      </c>
    </row>
    <row r="6837" ht="89.25">
      <c r="A6837" s="1" t="s">
        <v>78</v>
      </c>
      <c r="E6837" s="27" t="s">
        <v>1008</v>
      </c>
    </row>
    <row r="6838">
      <c r="A6838" s="1" t="s">
        <v>63</v>
      </c>
      <c r="C6838" s="22" t="s">
        <v>4099</v>
      </c>
      <c r="E6838" s="23" t="s">
        <v>4100</v>
      </c>
      <c r="L6838" s="24">
        <f>L6839+L6876+L6885+L6894+L6931+L6940+L6989</f>
        <v>0</v>
      </c>
      <c r="M6838" s="24">
        <f>M6839+M6876+M6885+M6894+M6931+M6940+M6989</f>
        <v>0</v>
      </c>
      <c r="N6838" s="25"/>
    </row>
    <row r="6839">
      <c r="A6839" s="1" t="s">
        <v>66</v>
      </c>
      <c r="C6839" s="22" t="s">
        <v>67</v>
      </c>
      <c r="E6839" s="23" t="s">
        <v>68</v>
      </c>
      <c r="L6839" s="24">
        <f>SUMIFS(L6840:L6875,A6840:A6875,"P")</f>
        <v>0</v>
      </c>
      <c r="M6839" s="24">
        <f>SUMIFS(M6840:M6875,A6840:A6875,"P")</f>
        <v>0</v>
      </c>
      <c r="N6839" s="25"/>
    </row>
    <row r="6840">
      <c r="A6840" s="1" t="s">
        <v>69</v>
      </c>
      <c r="B6840" s="1">
        <v>1</v>
      </c>
      <c r="C6840" s="26" t="s">
        <v>3874</v>
      </c>
      <c r="D6840" t="s">
        <v>71</v>
      </c>
      <c r="E6840" s="27" t="s">
        <v>3875</v>
      </c>
      <c r="F6840" s="28" t="s">
        <v>73</v>
      </c>
      <c r="G6840" s="29">
        <v>328.72800000000001</v>
      </c>
      <c r="H6840" s="28">
        <v>0</v>
      </c>
      <c r="I6840" s="30">
        <f>ROUND(G6840*H6840,P4)</f>
        <v>0</v>
      </c>
      <c r="L6840" s="31">
        <v>0</v>
      </c>
      <c r="M6840" s="24">
        <f>ROUND(G6840*L6840,P4)</f>
        <v>0</v>
      </c>
      <c r="N6840" s="25" t="s">
        <v>74</v>
      </c>
      <c r="O6840" s="32">
        <f>M6840*AA6840</f>
        <v>0</v>
      </c>
      <c r="P6840" s="1">
        <v>3</v>
      </c>
      <c r="AA6840" s="1">
        <f>IF(P6840=1,$O$3,IF(P6840=2,$O$4,$O$5))</f>
        <v>0</v>
      </c>
    </row>
    <row r="6841">
      <c r="A6841" s="1" t="s">
        <v>75</v>
      </c>
      <c r="E6841" s="27" t="s">
        <v>3875</v>
      </c>
    </row>
    <row r="6842" ht="191.25">
      <c r="A6842" s="1" t="s">
        <v>76</v>
      </c>
      <c r="E6842" s="33" t="s">
        <v>4101</v>
      </c>
    </row>
    <row r="6843" ht="63.75">
      <c r="A6843" s="1" t="s">
        <v>78</v>
      </c>
      <c r="E6843" s="27" t="s">
        <v>3877</v>
      </c>
    </row>
    <row r="6844">
      <c r="A6844" s="1" t="s">
        <v>69</v>
      </c>
      <c r="B6844" s="1">
        <v>2</v>
      </c>
      <c r="C6844" s="26" t="s">
        <v>3882</v>
      </c>
      <c r="D6844" t="s">
        <v>71</v>
      </c>
      <c r="E6844" s="27" t="s">
        <v>3883</v>
      </c>
      <c r="F6844" s="28" t="s">
        <v>73</v>
      </c>
      <c r="G6844" s="29">
        <v>1355.3040000000001</v>
      </c>
      <c r="H6844" s="28">
        <v>0</v>
      </c>
      <c r="I6844" s="30">
        <f>ROUND(G6844*H6844,P4)</f>
        <v>0</v>
      </c>
      <c r="L6844" s="31">
        <v>0</v>
      </c>
      <c r="M6844" s="24">
        <f>ROUND(G6844*L6844,P4)</f>
        <v>0</v>
      </c>
      <c r="N6844" s="25" t="s">
        <v>74</v>
      </c>
      <c r="O6844" s="32">
        <f>M6844*AA6844</f>
        <v>0</v>
      </c>
      <c r="P6844" s="1">
        <v>3</v>
      </c>
      <c r="AA6844" s="1">
        <f>IF(P6844=1,$O$3,IF(P6844=2,$O$4,$O$5))</f>
        <v>0</v>
      </c>
    </row>
    <row r="6845">
      <c r="A6845" s="1" t="s">
        <v>75</v>
      </c>
      <c r="E6845" s="27" t="s">
        <v>3883</v>
      </c>
    </row>
    <row r="6846" ht="178.5">
      <c r="A6846" s="1" t="s">
        <v>76</v>
      </c>
      <c r="E6846" s="33" t="s">
        <v>4102</v>
      </c>
    </row>
    <row r="6847" ht="63.75">
      <c r="A6847" s="1" t="s">
        <v>78</v>
      </c>
      <c r="E6847" s="27" t="s">
        <v>3877</v>
      </c>
    </row>
    <row r="6848">
      <c r="A6848" s="1" t="s">
        <v>69</v>
      </c>
      <c r="B6848" s="1">
        <v>3</v>
      </c>
      <c r="C6848" s="26" t="s">
        <v>4103</v>
      </c>
      <c r="D6848" t="s">
        <v>71</v>
      </c>
      <c r="E6848" s="27" t="s">
        <v>4104</v>
      </c>
      <c r="F6848" s="28" t="s">
        <v>73</v>
      </c>
      <c r="G6848" s="29">
        <v>25.344000000000001</v>
      </c>
      <c r="H6848" s="28">
        <v>0</v>
      </c>
      <c r="I6848" s="30">
        <f>ROUND(G6848*H6848,P4)</f>
        <v>0</v>
      </c>
      <c r="L6848" s="31">
        <v>0</v>
      </c>
      <c r="M6848" s="24">
        <f>ROUND(G6848*L6848,P4)</f>
        <v>0</v>
      </c>
      <c r="N6848" s="25" t="s">
        <v>74</v>
      </c>
      <c r="O6848" s="32">
        <f>M6848*AA6848</f>
        <v>0</v>
      </c>
      <c r="P6848" s="1">
        <v>3</v>
      </c>
      <c r="AA6848" s="1">
        <f>IF(P6848=1,$O$3,IF(P6848=2,$O$4,$O$5))</f>
        <v>0</v>
      </c>
    </row>
    <row r="6849">
      <c r="A6849" s="1" t="s">
        <v>75</v>
      </c>
      <c r="E6849" s="27" t="s">
        <v>4104</v>
      </c>
    </row>
    <row r="6850" ht="51">
      <c r="A6850" s="1" t="s">
        <v>76</v>
      </c>
      <c r="E6850" s="33" t="s">
        <v>4105</v>
      </c>
    </row>
    <row r="6851" ht="63.75">
      <c r="A6851" s="1" t="s">
        <v>78</v>
      </c>
      <c r="E6851" s="27" t="s">
        <v>3877</v>
      </c>
    </row>
    <row r="6852">
      <c r="A6852" s="1" t="s">
        <v>69</v>
      </c>
      <c r="B6852" s="1">
        <v>4</v>
      </c>
      <c r="C6852" s="26" t="s">
        <v>3888</v>
      </c>
      <c r="D6852" t="s">
        <v>71</v>
      </c>
      <c r="E6852" s="27" t="s">
        <v>3889</v>
      </c>
      <c r="F6852" s="28" t="s">
        <v>85</v>
      </c>
      <c r="G6852" s="29">
        <v>1070.3</v>
      </c>
      <c r="H6852" s="28">
        <v>0</v>
      </c>
      <c r="I6852" s="30">
        <f>ROUND(G6852*H6852,P4)</f>
        <v>0</v>
      </c>
      <c r="L6852" s="31">
        <v>0</v>
      </c>
      <c r="M6852" s="24">
        <f>ROUND(G6852*L6852,P4)</f>
        <v>0</v>
      </c>
      <c r="N6852" s="25" t="s">
        <v>74</v>
      </c>
      <c r="O6852" s="32">
        <f>M6852*AA6852</f>
        <v>0</v>
      </c>
      <c r="P6852" s="1">
        <v>3</v>
      </c>
      <c r="AA6852" s="1">
        <f>IF(P6852=1,$O$3,IF(P6852=2,$O$4,$O$5))</f>
        <v>0</v>
      </c>
    </row>
    <row r="6853">
      <c r="A6853" s="1" t="s">
        <v>75</v>
      </c>
      <c r="E6853" s="27" t="s">
        <v>3889</v>
      </c>
    </row>
    <row r="6854" ht="127.5">
      <c r="A6854" s="1" t="s">
        <v>76</v>
      </c>
      <c r="E6854" s="33" t="s">
        <v>4106</v>
      </c>
    </row>
    <row r="6855" ht="63.75">
      <c r="A6855" s="1" t="s">
        <v>78</v>
      </c>
      <c r="E6855" s="27" t="s">
        <v>3877</v>
      </c>
    </row>
    <row r="6856">
      <c r="A6856" s="1" t="s">
        <v>69</v>
      </c>
      <c r="B6856" s="1">
        <v>5</v>
      </c>
      <c r="C6856" s="26" t="s">
        <v>1051</v>
      </c>
      <c r="D6856" t="s">
        <v>71</v>
      </c>
      <c r="E6856" s="27" t="s">
        <v>1052</v>
      </c>
      <c r="F6856" s="28" t="s">
        <v>73</v>
      </c>
      <c r="G6856" s="29">
        <v>1961.28</v>
      </c>
      <c r="H6856" s="28">
        <v>0</v>
      </c>
      <c r="I6856" s="30">
        <f>ROUND(G6856*H6856,P4)</f>
        <v>0</v>
      </c>
      <c r="L6856" s="31">
        <v>0</v>
      </c>
      <c r="M6856" s="24">
        <f>ROUND(G6856*L6856,P4)</f>
        <v>0</v>
      </c>
      <c r="N6856" s="25" t="s">
        <v>74</v>
      </c>
      <c r="O6856" s="32">
        <f>M6856*AA6856</f>
        <v>0</v>
      </c>
      <c r="P6856" s="1">
        <v>3</v>
      </c>
      <c r="AA6856" s="1">
        <f>IF(P6856=1,$O$3,IF(P6856=2,$O$4,$O$5))</f>
        <v>0</v>
      </c>
    </row>
    <row r="6857">
      <c r="A6857" s="1" t="s">
        <v>75</v>
      </c>
      <c r="E6857" s="27" t="s">
        <v>1052</v>
      </c>
    </row>
    <row r="6858" ht="102">
      <c r="A6858" s="1" t="s">
        <v>76</v>
      </c>
      <c r="E6858" s="33" t="s">
        <v>4107</v>
      </c>
    </row>
    <row r="6859" ht="242.25">
      <c r="A6859" s="1" t="s">
        <v>78</v>
      </c>
      <c r="E6859" s="27" t="s">
        <v>3810</v>
      </c>
    </row>
    <row r="6860">
      <c r="A6860" s="1" t="s">
        <v>69</v>
      </c>
      <c r="B6860" s="1">
        <v>6</v>
      </c>
      <c r="C6860" s="26" t="s">
        <v>1068</v>
      </c>
      <c r="D6860" t="s">
        <v>71</v>
      </c>
      <c r="E6860" s="27" t="s">
        <v>1069</v>
      </c>
      <c r="F6860" s="28" t="s">
        <v>73</v>
      </c>
      <c r="G6860" s="29">
        <v>177</v>
      </c>
      <c r="H6860" s="28">
        <v>0</v>
      </c>
      <c r="I6860" s="30">
        <f>ROUND(G6860*H6860,P4)</f>
        <v>0</v>
      </c>
      <c r="L6860" s="31">
        <v>0</v>
      </c>
      <c r="M6860" s="24">
        <f>ROUND(G6860*L6860,P4)</f>
        <v>0</v>
      </c>
      <c r="N6860" s="25" t="s">
        <v>74</v>
      </c>
      <c r="O6860" s="32">
        <f>M6860*AA6860</f>
        <v>0</v>
      </c>
      <c r="P6860" s="1">
        <v>3</v>
      </c>
      <c r="AA6860" s="1">
        <f>IF(P6860=1,$O$3,IF(P6860=2,$O$4,$O$5))</f>
        <v>0</v>
      </c>
    </row>
    <row r="6861">
      <c r="A6861" s="1" t="s">
        <v>75</v>
      </c>
      <c r="E6861" s="27" t="s">
        <v>1069</v>
      </c>
    </row>
    <row r="6862" ht="51">
      <c r="A6862" s="1" t="s">
        <v>76</v>
      </c>
      <c r="E6862" s="33" t="s">
        <v>4108</v>
      </c>
    </row>
    <row r="6863" ht="216.75">
      <c r="A6863" s="1" t="s">
        <v>78</v>
      </c>
      <c r="E6863" s="27" t="s">
        <v>3899</v>
      </c>
    </row>
    <row r="6864">
      <c r="A6864" s="1" t="s">
        <v>69</v>
      </c>
      <c r="B6864" s="1">
        <v>7</v>
      </c>
      <c r="C6864" s="26" t="s">
        <v>1253</v>
      </c>
      <c r="D6864" t="s">
        <v>71</v>
      </c>
      <c r="E6864" s="27" t="s">
        <v>1254</v>
      </c>
      <c r="F6864" s="28" t="s">
        <v>73</v>
      </c>
      <c r="G6864" s="29">
        <v>25.344000000000001</v>
      </c>
      <c r="H6864" s="28">
        <v>0</v>
      </c>
      <c r="I6864" s="30">
        <f>ROUND(G6864*H6864,P4)</f>
        <v>0</v>
      </c>
      <c r="L6864" s="31">
        <v>0</v>
      </c>
      <c r="M6864" s="24">
        <f>ROUND(G6864*L6864,P4)</f>
        <v>0</v>
      </c>
      <c r="N6864" s="25" t="s">
        <v>74</v>
      </c>
      <c r="O6864" s="32">
        <f>M6864*AA6864</f>
        <v>0</v>
      </c>
      <c r="P6864" s="1">
        <v>3</v>
      </c>
      <c r="AA6864" s="1">
        <f>IF(P6864=1,$O$3,IF(P6864=2,$O$4,$O$5))</f>
        <v>0</v>
      </c>
    </row>
    <row r="6865">
      <c r="A6865" s="1" t="s">
        <v>75</v>
      </c>
      <c r="E6865" s="27" t="s">
        <v>1254</v>
      </c>
    </row>
    <row r="6866" ht="51">
      <c r="A6866" s="1" t="s">
        <v>76</v>
      </c>
      <c r="E6866" s="33" t="s">
        <v>4109</v>
      </c>
    </row>
    <row r="6867" ht="165.75">
      <c r="A6867" s="1" t="s">
        <v>78</v>
      </c>
      <c r="E6867" s="27" t="s">
        <v>4110</v>
      </c>
    </row>
    <row r="6868">
      <c r="A6868" s="1" t="s">
        <v>69</v>
      </c>
      <c r="B6868" s="1">
        <v>8</v>
      </c>
      <c r="C6868" s="26" t="s">
        <v>1085</v>
      </c>
      <c r="D6868" t="s">
        <v>71</v>
      </c>
      <c r="E6868" s="27" t="s">
        <v>1086</v>
      </c>
      <c r="F6868" s="28" t="s">
        <v>73</v>
      </c>
      <c r="G6868" s="29">
        <v>111.73999999999999</v>
      </c>
      <c r="H6868" s="28">
        <v>0</v>
      </c>
      <c r="I6868" s="30">
        <f>ROUND(G6868*H6868,P4)</f>
        <v>0</v>
      </c>
      <c r="L6868" s="31">
        <v>0</v>
      </c>
      <c r="M6868" s="24">
        <f>ROUND(G6868*L6868,P4)</f>
        <v>0</v>
      </c>
      <c r="N6868" s="25" t="s">
        <v>74</v>
      </c>
      <c r="O6868" s="32">
        <f>M6868*AA6868</f>
        <v>0</v>
      </c>
      <c r="P6868" s="1">
        <v>3</v>
      </c>
      <c r="AA6868" s="1">
        <f>IF(P6868=1,$O$3,IF(P6868=2,$O$4,$O$5))</f>
        <v>0</v>
      </c>
    </row>
    <row r="6869">
      <c r="A6869" s="1" t="s">
        <v>75</v>
      </c>
      <c r="E6869" s="27" t="s">
        <v>1086</v>
      </c>
    </row>
    <row r="6870" ht="51">
      <c r="A6870" s="1" t="s">
        <v>76</v>
      </c>
      <c r="E6870" s="33" t="s">
        <v>4111</v>
      </c>
    </row>
    <row r="6871" ht="204">
      <c r="A6871" s="1" t="s">
        <v>78</v>
      </c>
      <c r="E6871" s="27" t="s">
        <v>3902</v>
      </c>
    </row>
    <row r="6872">
      <c r="A6872" s="1" t="s">
        <v>69</v>
      </c>
      <c r="B6872" s="1">
        <v>9</v>
      </c>
      <c r="C6872" s="26" t="s">
        <v>1089</v>
      </c>
      <c r="D6872" t="s">
        <v>71</v>
      </c>
      <c r="E6872" s="27" t="s">
        <v>1090</v>
      </c>
      <c r="F6872" s="28" t="s">
        <v>674</v>
      </c>
      <c r="G6872" s="29">
        <v>3060</v>
      </c>
      <c r="H6872" s="28">
        <v>0</v>
      </c>
      <c r="I6872" s="30">
        <f>ROUND(G6872*H6872,P4)</f>
        <v>0</v>
      </c>
      <c r="L6872" s="31">
        <v>0</v>
      </c>
      <c r="M6872" s="24">
        <f>ROUND(G6872*L6872,P4)</f>
        <v>0</v>
      </c>
      <c r="N6872" s="25" t="s">
        <v>74</v>
      </c>
      <c r="O6872" s="32">
        <f>M6872*AA6872</f>
        <v>0</v>
      </c>
      <c r="P6872" s="1">
        <v>3</v>
      </c>
      <c r="AA6872" s="1">
        <f>IF(P6872=1,$O$3,IF(P6872=2,$O$4,$O$5))</f>
        <v>0</v>
      </c>
    </row>
    <row r="6873">
      <c r="A6873" s="1" t="s">
        <v>75</v>
      </c>
      <c r="E6873" s="27" t="s">
        <v>1090</v>
      </c>
    </row>
    <row r="6874" ht="38.25">
      <c r="A6874" s="1" t="s">
        <v>76</v>
      </c>
      <c r="E6874" s="33" t="s">
        <v>4112</v>
      </c>
    </row>
    <row r="6875" ht="25.5">
      <c r="A6875" s="1" t="s">
        <v>78</v>
      </c>
      <c r="E6875" s="27" t="s">
        <v>3812</v>
      </c>
    </row>
    <row r="6876">
      <c r="A6876" s="1" t="s">
        <v>66</v>
      </c>
      <c r="C6876" s="22" t="s">
        <v>1115</v>
      </c>
      <c r="E6876" s="23" t="s">
        <v>1116</v>
      </c>
      <c r="L6876" s="24">
        <f>SUMIFS(L6877:L6884,A6877:A6884,"P")</f>
        <v>0</v>
      </c>
      <c r="M6876" s="24">
        <f>SUMIFS(M6877:M6884,A6877:A6884,"P")</f>
        <v>0</v>
      </c>
      <c r="N6876" s="25"/>
    </row>
    <row r="6877">
      <c r="A6877" s="1" t="s">
        <v>69</v>
      </c>
      <c r="B6877" s="1">
        <v>10</v>
      </c>
      <c r="C6877" s="26" t="s">
        <v>3813</v>
      </c>
      <c r="D6877" t="s">
        <v>71</v>
      </c>
      <c r="E6877" s="27" t="s">
        <v>3814</v>
      </c>
      <c r="F6877" s="28" t="s">
        <v>73</v>
      </c>
      <c r="G6877" s="29">
        <v>1451.28</v>
      </c>
      <c r="H6877" s="28">
        <v>0</v>
      </c>
      <c r="I6877" s="30">
        <f>ROUND(G6877*H6877,P4)</f>
        <v>0</v>
      </c>
      <c r="L6877" s="31">
        <v>0</v>
      </c>
      <c r="M6877" s="24">
        <f>ROUND(G6877*L6877,P4)</f>
        <v>0</v>
      </c>
      <c r="N6877" s="25" t="s">
        <v>74</v>
      </c>
      <c r="O6877" s="32">
        <f>M6877*AA6877</f>
        <v>0</v>
      </c>
      <c r="P6877" s="1">
        <v>3</v>
      </c>
      <c r="AA6877" s="1">
        <f>IF(P6877=1,$O$3,IF(P6877=2,$O$4,$O$5))</f>
        <v>0</v>
      </c>
    </row>
    <row r="6878">
      <c r="A6878" s="1" t="s">
        <v>75</v>
      </c>
      <c r="E6878" s="27" t="s">
        <v>3814</v>
      </c>
    </row>
    <row r="6879" ht="76.5">
      <c r="A6879" s="1" t="s">
        <v>76</v>
      </c>
      <c r="E6879" s="33" t="s">
        <v>4113</v>
      </c>
    </row>
    <row r="6880" ht="38.25">
      <c r="A6880" s="1" t="s">
        <v>78</v>
      </c>
      <c r="E6880" s="27" t="s">
        <v>3815</v>
      </c>
    </row>
    <row r="6881">
      <c r="A6881" s="1" t="s">
        <v>69</v>
      </c>
      <c r="B6881" s="1">
        <v>11</v>
      </c>
      <c r="C6881" s="26" t="s">
        <v>1121</v>
      </c>
      <c r="D6881" t="s">
        <v>71</v>
      </c>
      <c r="E6881" s="27" t="s">
        <v>1122</v>
      </c>
      <c r="F6881" s="28" t="s">
        <v>674</v>
      </c>
      <c r="G6881" s="29">
        <v>3060</v>
      </c>
      <c r="H6881" s="28">
        <v>0</v>
      </c>
      <c r="I6881" s="30">
        <f>ROUND(G6881*H6881,P4)</f>
        <v>0</v>
      </c>
      <c r="L6881" s="31">
        <v>0</v>
      </c>
      <c r="M6881" s="24">
        <f>ROUND(G6881*L6881,P4)</f>
        <v>0</v>
      </c>
      <c r="N6881" s="25" t="s">
        <v>74</v>
      </c>
      <c r="O6881" s="32">
        <f>M6881*AA6881</f>
        <v>0</v>
      </c>
      <c r="P6881" s="1">
        <v>3</v>
      </c>
      <c r="AA6881" s="1">
        <f>IF(P6881=1,$O$3,IF(P6881=2,$O$4,$O$5))</f>
        <v>0</v>
      </c>
    </row>
    <row r="6882">
      <c r="A6882" s="1" t="s">
        <v>75</v>
      </c>
      <c r="E6882" s="27" t="s">
        <v>1122</v>
      </c>
    </row>
    <row r="6883" ht="51">
      <c r="A6883" s="1" t="s">
        <v>76</v>
      </c>
      <c r="E6883" s="33" t="s">
        <v>4114</v>
      </c>
    </row>
    <row r="6884" ht="51">
      <c r="A6884" s="1" t="s">
        <v>78</v>
      </c>
      <c r="E6884" s="27" t="s">
        <v>3817</v>
      </c>
    </row>
    <row r="6885">
      <c r="A6885" s="1" t="s">
        <v>66</v>
      </c>
      <c r="C6885" s="22" t="s">
        <v>1125</v>
      </c>
      <c r="E6885" s="23" t="s">
        <v>1126</v>
      </c>
      <c r="L6885" s="24">
        <f>SUMIFS(L6886:L6893,A6886:A6893,"P")</f>
        <v>0</v>
      </c>
      <c r="M6885" s="24">
        <f>SUMIFS(M6886:M6893,A6886:A6893,"P")</f>
        <v>0</v>
      </c>
      <c r="N6885" s="25"/>
    </row>
    <row r="6886">
      <c r="A6886" s="1" t="s">
        <v>69</v>
      </c>
      <c r="B6886" s="1">
        <v>12</v>
      </c>
      <c r="C6886" s="26" t="s">
        <v>1298</v>
      </c>
      <c r="D6886" t="s">
        <v>71</v>
      </c>
      <c r="E6886" s="27" t="s">
        <v>1299</v>
      </c>
      <c r="F6886" s="28" t="s">
        <v>73</v>
      </c>
      <c r="G6886" s="29">
        <v>4.4489999999999998</v>
      </c>
      <c r="H6886" s="28">
        <v>0</v>
      </c>
      <c r="I6886" s="30">
        <f>ROUND(G6886*H6886,P4)</f>
        <v>0</v>
      </c>
      <c r="L6886" s="31">
        <v>0</v>
      </c>
      <c r="M6886" s="24">
        <f>ROUND(G6886*L6886,P4)</f>
        <v>0</v>
      </c>
      <c r="N6886" s="25" t="s">
        <v>74</v>
      </c>
      <c r="O6886" s="32">
        <f>M6886*AA6886</f>
        <v>0</v>
      </c>
      <c r="P6886" s="1">
        <v>3</v>
      </c>
      <c r="AA6886" s="1">
        <f>IF(P6886=1,$O$3,IF(P6886=2,$O$4,$O$5))</f>
        <v>0</v>
      </c>
    </row>
    <row r="6887">
      <c r="A6887" s="1" t="s">
        <v>75</v>
      </c>
      <c r="E6887" s="27" t="s">
        <v>1299</v>
      </c>
    </row>
    <row r="6888" ht="51">
      <c r="A6888" s="1" t="s">
        <v>76</v>
      </c>
      <c r="E6888" s="33" t="s">
        <v>4115</v>
      </c>
    </row>
    <row r="6889" ht="267.75">
      <c r="A6889" s="1" t="s">
        <v>78</v>
      </c>
      <c r="E6889" s="27" t="s">
        <v>3914</v>
      </c>
    </row>
    <row r="6890">
      <c r="A6890" s="1" t="s">
        <v>69</v>
      </c>
      <c r="B6890" s="1">
        <v>13</v>
      </c>
      <c r="C6890" s="26" t="s">
        <v>1138</v>
      </c>
      <c r="D6890" t="s">
        <v>71</v>
      </c>
      <c r="E6890" s="27" t="s">
        <v>1139</v>
      </c>
      <c r="F6890" s="28" t="s">
        <v>73</v>
      </c>
      <c r="G6890" s="29">
        <v>4.4489999999999998</v>
      </c>
      <c r="H6890" s="28">
        <v>0</v>
      </c>
      <c r="I6890" s="30">
        <f>ROUND(G6890*H6890,P4)</f>
        <v>0</v>
      </c>
      <c r="L6890" s="31">
        <v>0</v>
      </c>
      <c r="M6890" s="24">
        <f>ROUND(G6890*L6890,P4)</f>
        <v>0</v>
      </c>
      <c r="N6890" s="25" t="s">
        <v>74</v>
      </c>
      <c r="O6890" s="32">
        <f>M6890*AA6890</f>
        <v>0</v>
      </c>
      <c r="P6890" s="1">
        <v>3</v>
      </c>
      <c r="AA6890" s="1">
        <f>IF(P6890=1,$O$3,IF(P6890=2,$O$4,$O$5))</f>
        <v>0</v>
      </c>
    </row>
    <row r="6891">
      <c r="A6891" s="1" t="s">
        <v>75</v>
      </c>
      <c r="E6891" s="27" t="s">
        <v>71</v>
      </c>
    </row>
    <row r="6892" ht="51">
      <c r="A6892" s="1" t="s">
        <v>76</v>
      </c>
      <c r="E6892" s="33" t="s">
        <v>4116</v>
      </c>
    </row>
    <row r="6893" ht="76.5">
      <c r="A6893" s="1" t="s">
        <v>78</v>
      </c>
      <c r="E6893" s="27" t="s">
        <v>1805</v>
      </c>
    </row>
    <row r="6894">
      <c r="A6894" s="1" t="s">
        <v>66</v>
      </c>
      <c r="C6894" s="22" t="s">
        <v>1149</v>
      </c>
      <c r="E6894" s="23" t="s">
        <v>1150</v>
      </c>
      <c r="L6894" s="24">
        <f>SUMIFS(L6895:L6930,A6895:A6930,"P")</f>
        <v>0</v>
      </c>
      <c r="M6894" s="24">
        <f>SUMIFS(M6895:M6930,A6895:A6930,"P")</f>
        <v>0</v>
      </c>
      <c r="N6894" s="25"/>
    </row>
    <row r="6895">
      <c r="A6895" s="1" t="s">
        <v>69</v>
      </c>
      <c r="B6895" s="1">
        <v>14</v>
      </c>
      <c r="C6895" s="26" t="s">
        <v>4026</v>
      </c>
      <c r="D6895" t="s">
        <v>71</v>
      </c>
      <c r="E6895" s="27" t="s">
        <v>4027</v>
      </c>
      <c r="F6895" s="28" t="s">
        <v>674</v>
      </c>
      <c r="G6895" s="29">
        <v>880</v>
      </c>
      <c r="H6895" s="28">
        <v>0</v>
      </c>
      <c r="I6895" s="30">
        <f>ROUND(G6895*H6895,P4)</f>
        <v>0</v>
      </c>
      <c r="L6895" s="31">
        <v>0</v>
      </c>
      <c r="M6895" s="24">
        <f>ROUND(G6895*L6895,P4)</f>
        <v>0</v>
      </c>
      <c r="N6895" s="25" t="s">
        <v>74</v>
      </c>
      <c r="O6895" s="32">
        <f>M6895*AA6895</f>
        <v>0</v>
      </c>
      <c r="P6895" s="1">
        <v>3</v>
      </c>
      <c r="AA6895" s="1">
        <f>IF(P6895=1,$O$3,IF(P6895=2,$O$4,$O$5))</f>
        <v>0</v>
      </c>
    </row>
    <row r="6896">
      <c r="A6896" s="1" t="s">
        <v>75</v>
      </c>
      <c r="E6896" s="27" t="s">
        <v>4027</v>
      </c>
    </row>
    <row r="6897" ht="140.25">
      <c r="A6897" s="1" t="s">
        <v>76</v>
      </c>
      <c r="E6897" s="33" t="s">
        <v>4117</v>
      </c>
    </row>
    <row r="6898" ht="38.25">
      <c r="A6898" s="1" t="s">
        <v>78</v>
      </c>
      <c r="E6898" s="27" t="s">
        <v>3821</v>
      </c>
    </row>
    <row r="6899">
      <c r="A6899" s="1" t="s">
        <v>69</v>
      </c>
      <c r="B6899" s="1">
        <v>15</v>
      </c>
      <c r="C6899" s="26" t="s">
        <v>4118</v>
      </c>
      <c r="D6899" t="s">
        <v>71</v>
      </c>
      <c r="E6899" s="27" t="s">
        <v>4119</v>
      </c>
      <c r="F6899" s="28" t="s">
        <v>674</v>
      </c>
      <c r="G6899" s="29">
        <v>302.5</v>
      </c>
      <c r="H6899" s="28">
        <v>0</v>
      </c>
      <c r="I6899" s="30">
        <f>ROUND(G6899*H6899,P4)</f>
        <v>0</v>
      </c>
      <c r="L6899" s="31">
        <v>0</v>
      </c>
      <c r="M6899" s="24">
        <f>ROUND(G6899*L6899,P4)</f>
        <v>0</v>
      </c>
      <c r="N6899" s="25" t="s">
        <v>74</v>
      </c>
      <c r="O6899" s="32">
        <f>M6899*AA6899</f>
        <v>0</v>
      </c>
      <c r="P6899" s="1">
        <v>3</v>
      </c>
      <c r="AA6899" s="1">
        <f>IF(P6899=1,$O$3,IF(P6899=2,$O$4,$O$5))</f>
        <v>0</v>
      </c>
    </row>
    <row r="6900">
      <c r="A6900" s="1" t="s">
        <v>75</v>
      </c>
      <c r="E6900" s="27" t="s">
        <v>4119</v>
      </c>
    </row>
    <row r="6901" ht="63.75">
      <c r="A6901" s="1" t="s">
        <v>76</v>
      </c>
      <c r="E6901" s="33" t="s">
        <v>4120</v>
      </c>
    </row>
    <row r="6902" ht="38.25">
      <c r="A6902" s="1" t="s">
        <v>78</v>
      </c>
      <c r="E6902" s="27" t="s">
        <v>3821</v>
      </c>
    </row>
    <row r="6903">
      <c r="A6903" s="1" t="s">
        <v>69</v>
      </c>
      <c r="B6903" s="1">
        <v>16</v>
      </c>
      <c r="C6903" s="26" t="s">
        <v>3818</v>
      </c>
      <c r="D6903" t="s">
        <v>71</v>
      </c>
      <c r="E6903" s="27" t="s">
        <v>3819</v>
      </c>
      <c r="F6903" s="28" t="s">
        <v>674</v>
      </c>
      <c r="G6903" s="29">
        <v>5013.8000000000002</v>
      </c>
      <c r="H6903" s="28">
        <v>0</v>
      </c>
      <c r="I6903" s="30">
        <f>ROUND(G6903*H6903,P4)</f>
        <v>0</v>
      </c>
      <c r="L6903" s="31">
        <v>0</v>
      </c>
      <c r="M6903" s="24">
        <f>ROUND(G6903*L6903,P4)</f>
        <v>0</v>
      </c>
      <c r="N6903" s="25" t="s">
        <v>74</v>
      </c>
      <c r="O6903" s="32">
        <f>M6903*AA6903</f>
        <v>0</v>
      </c>
      <c r="P6903" s="1">
        <v>3</v>
      </c>
      <c r="AA6903" s="1">
        <f>IF(P6903=1,$O$3,IF(P6903=2,$O$4,$O$5))</f>
        <v>0</v>
      </c>
    </row>
    <row r="6904">
      <c r="A6904" s="1" t="s">
        <v>75</v>
      </c>
      <c r="E6904" s="27" t="s">
        <v>3819</v>
      </c>
    </row>
    <row r="6905" ht="140.25">
      <c r="A6905" s="1" t="s">
        <v>76</v>
      </c>
      <c r="E6905" s="33" t="s">
        <v>4121</v>
      </c>
    </row>
    <row r="6906" ht="38.25">
      <c r="A6906" s="1" t="s">
        <v>78</v>
      </c>
      <c r="E6906" s="27" t="s">
        <v>3821</v>
      </c>
    </row>
    <row r="6907">
      <c r="A6907" s="1" t="s">
        <v>69</v>
      </c>
      <c r="B6907" s="1">
        <v>17</v>
      </c>
      <c r="C6907" s="26" t="s">
        <v>4072</v>
      </c>
      <c r="D6907" t="s">
        <v>71</v>
      </c>
      <c r="E6907" s="27" t="s">
        <v>4073</v>
      </c>
      <c r="F6907" s="28" t="s">
        <v>674</v>
      </c>
      <c r="G6907" s="29">
        <v>2464</v>
      </c>
      <c r="H6907" s="28">
        <v>0</v>
      </c>
      <c r="I6907" s="30">
        <f>ROUND(G6907*H6907,P4)</f>
        <v>0</v>
      </c>
      <c r="L6907" s="31">
        <v>0</v>
      </c>
      <c r="M6907" s="24">
        <f>ROUND(G6907*L6907,P4)</f>
        <v>0</v>
      </c>
      <c r="N6907" s="25" t="s">
        <v>74</v>
      </c>
      <c r="O6907" s="32">
        <f>M6907*AA6907</f>
        <v>0</v>
      </c>
      <c r="P6907" s="1">
        <v>3</v>
      </c>
      <c r="AA6907" s="1">
        <f>IF(P6907=1,$O$3,IF(P6907=2,$O$4,$O$5))</f>
        <v>0</v>
      </c>
    </row>
    <row r="6908">
      <c r="A6908" s="1" t="s">
        <v>75</v>
      </c>
      <c r="E6908" s="27" t="s">
        <v>4073</v>
      </c>
    </row>
    <row r="6909" ht="76.5">
      <c r="A6909" s="1" t="s">
        <v>76</v>
      </c>
      <c r="E6909" s="33" t="s">
        <v>4122</v>
      </c>
    </row>
    <row r="6910" ht="38.25">
      <c r="A6910" s="1" t="s">
        <v>78</v>
      </c>
      <c r="E6910" s="27" t="s">
        <v>3821</v>
      </c>
    </row>
    <row r="6911">
      <c r="A6911" s="1" t="s">
        <v>69</v>
      </c>
      <c r="B6911" s="1">
        <v>18</v>
      </c>
      <c r="C6911" s="26" t="s">
        <v>3925</v>
      </c>
      <c r="D6911" t="s">
        <v>71</v>
      </c>
      <c r="E6911" s="27" t="s">
        <v>3926</v>
      </c>
      <c r="F6911" s="28" t="s">
        <v>674</v>
      </c>
      <c r="G6911" s="29">
        <v>3506.25</v>
      </c>
      <c r="H6911" s="28">
        <v>0</v>
      </c>
      <c r="I6911" s="30">
        <f>ROUND(G6911*H6911,P4)</f>
        <v>0</v>
      </c>
      <c r="L6911" s="31">
        <v>0</v>
      </c>
      <c r="M6911" s="24">
        <f>ROUND(G6911*L6911,P4)</f>
        <v>0</v>
      </c>
      <c r="N6911" s="25" t="s">
        <v>74</v>
      </c>
      <c r="O6911" s="32">
        <f>M6911*AA6911</f>
        <v>0</v>
      </c>
      <c r="P6911" s="1">
        <v>3</v>
      </c>
      <c r="AA6911" s="1">
        <f>IF(P6911=1,$O$3,IF(P6911=2,$O$4,$O$5))</f>
        <v>0</v>
      </c>
    </row>
    <row r="6912">
      <c r="A6912" s="1" t="s">
        <v>75</v>
      </c>
      <c r="E6912" s="27" t="s">
        <v>3926</v>
      </c>
    </row>
    <row r="6913" ht="165.75">
      <c r="A6913" s="1" t="s">
        <v>76</v>
      </c>
      <c r="E6913" s="33" t="s">
        <v>4123</v>
      </c>
    </row>
    <row r="6914" ht="51">
      <c r="A6914" s="1" t="s">
        <v>78</v>
      </c>
      <c r="E6914" s="27" t="s">
        <v>3928</v>
      </c>
    </row>
    <row r="6915">
      <c r="A6915" s="1" t="s">
        <v>69</v>
      </c>
      <c r="B6915" s="1">
        <v>19</v>
      </c>
      <c r="C6915" s="26" t="s">
        <v>3932</v>
      </c>
      <c r="D6915" t="s">
        <v>71</v>
      </c>
      <c r="E6915" s="27" t="s">
        <v>3933</v>
      </c>
      <c r="F6915" s="28" t="s">
        <v>674</v>
      </c>
      <c r="G6915" s="29">
        <v>2805</v>
      </c>
      <c r="H6915" s="28">
        <v>0</v>
      </c>
      <c r="I6915" s="30">
        <f>ROUND(G6915*H6915,P4)</f>
        <v>0</v>
      </c>
      <c r="L6915" s="31">
        <v>0</v>
      </c>
      <c r="M6915" s="24">
        <f>ROUND(G6915*L6915,P4)</f>
        <v>0</v>
      </c>
      <c r="N6915" s="25" t="s">
        <v>74</v>
      </c>
      <c r="O6915" s="32">
        <f>M6915*AA6915</f>
        <v>0</v>
      </c>
      <c r="P6915" s="1">
        <v>3</v>
      </c>
      <c r="AA6915" s="1">
        <f>IF(P6915=1,$O$3,IF(P6915=2,$O$4,$O$5))</f>
        <v>0</v>
      </c>
    </row>
    <row r="6916">
      <c r="A6916" s="1" t="s">
        <v>75</v>
      </c>
      <c r="E6916" s="27" t="s">
        <v>3933</v>
      </c>
    </row>
    <row r="6917" ht="140.25">
      <c r="A6917" s="1" t="s">
        <v>76</v>
      </c>
      <c r="E6917" s="33" t="s">
        <v>4124</v>
      </c>
    </row>
    <row r="6918" ht="51">
      <c r="A6918" s="1" t="s">
        <v>78</v>
      </c>
      <c r="E6918" s="27" t="s">
        <v>3928</v>
      </c>
    </row>
    <row r="6919">
      <c r="A6919" s="1" t="s">
        <v>69</v>
      </c>
      <c r="B6919" s="1">
        <v>20</v>
      </c>
      <c r="C6919" s="26" t="s">
        <v>4077</v>
      </c>
      <c r="D6919" t="s">
        <v>71</v>
      </c>
      <c r="E6919" s="27" t="s">
        <v>4078</v>
      </c>
      <c r="F6919" s="28" t="s">
        <v>674</v>
      </c>
      <c r="G6919" s="29">
        <v>2805</v>
      </c>
      <c r="H6919" s="28">
        <v>0</v>
      </c>
      <c r="I6919" s="30">
        <f>ROUND(G6919*H6919,P4)</f>
        <v>0</v>
      </c>
      <c r="L6919" s="31">
        <v>0</v>
      </c>
      <c r="M6919" s="24">
        <f>ROUND(G6919*L6919,P4)</f>
        <v>0</v>
      </c>
      <c r="N6919" s="25" t="s">
        <v>74</v>
      </c>
      <c r="O6919" s="32">
        <f>M6919*AA6919</f>
        <v>0</v>
      </c>
      <c r="P6919" s="1">
        <v>3</v>
      </c>
      <c r="AA6919" s="1">
        <f>IF(P6919=1,$O$3,IF(P6919=2,$O$4,$O$5))</f>
        <v>0</v>
      </c>
    </row>
    <row r="6920">
      <c r="A6920" s="1" t="s">
        <v>75</v>
      </c>
      <c r="E6920" s="27" t="s">
        <v>4078</v>
      </c>
    </row>
    <row r="6921" ht="140.25">
      <c r="A6921" s="1" t="s">
        <v>76</v>
      </c>
      <c r="E6921" s="33" t="s">
        <v>4125</v>
      </c>
    </row>
    <row r="6922" ht="89.25">
      <c r="A6922" s="1" t="s">
        <v>78</v>
      </c>
      <c r="E6922" s="27" t="s">
        <v>3938</v>
      </c>
    </row>
    <row r="6923">
      <c r="A6923" s="1" t="s">
        <v>69</v>
      </c>
      <c r="B6923" s="1">
        <v>21</v>
      </c>
      <c r="C6923" s="26" t="s">
        <v>4126</v>
      </c>
      <c r="D6923" t="s">
        <v>71</v>
      </c>
      <c r="E6923" s="27" t="s">
        <v>4127</v>
      </c>
      <c r="F6923" s="28" t="s">
        <v>674</v>
      </c>
      <c r="G6923" s="29">
        <v>360.80000000000001</v>
      </c>
      <c r="H6923" s="28">
        <v>0</v>
      </c>
      <c r="I6923" s="30">
        <f>ROUND(G6923*H6923,P4)</f>
        <v>0</v>
      </c>
      <c r="L6923" s="31">
        <v>0</v>
      </c>
      <c r="M6923" s="24">
        <f>ROUND(G6923*L6923,P4)</f>
        <v>0</v>
      </c>
      <c r="N6923" s="25" t="s">
        <v>74</v>
      </c>
      <c r="O6923" s="32">
        <f>M6923*AA6923</f>
        <v>0</v>
      </c>
      <c r="P6923" s="1">
        <v>3</v>
      </c>
      <c r="AA6923" s="1">
        <f>IF(P6923=1,$O$3,IF(P6923=2,$O$4,$O$5))</f>
        <v>0</v>
      </c>
    </row>
    <row r="6924">
      <c r="A6924" s="1" t="s">
        <v>75</v>
      </c>
      <c r="E6924" s="27" t="s">
        <v>4127</v>
      </c>
    </row>
    <row r="6925" ht="63.75">
      <c r="A6925" s="1" t="s">
        <v>76</v>
      </c>
      <c r="E6925" s="33" t="s">
        <v>4128</v>
      </c>
    </row>
    <row r="6926" ht="89.25">
      <c r="A6926" s="1" t="s">
        <v>78</v>
      </c>
      <c r="E6926" s="27" t="s">
        <v>3938</v>
      </c>
    </row>
    <row r="6927">
      <c r="A6927" s="1" t="s">
        <v>69</v>
      </c>
      <c r="B6927" s="1">
        <v>22</v>
      </c>
      <c r="C6927" s="26" t="s">
        <v>4080</v>
      </c>
      <c r="D6927" t="s">
        <v>71</v>
      </c>
      <c r="E6927" s="27" t="s">
        <v>4081</v>
      </c>
      <c r="F6927" s="28" t="s">
        <v>674</v>
      </c>
      <c r="G6927" s="29">
        <v>2444.1999999999998</v>
      </c>
      <c r="H6927" s="28">
        <v>0</v>
      </c>
      <c r="I6927" s="30">
        <f>ROUND(G6927*H6927,P4)</f>
        <v>0</v>
      </c>
      <c r="L6927" s="31">
        <v>0</v>
      </c>
      <c r="M6927" s="24">
        <f>ROUND(G6927*L6927,P4)</f>
        <v>0</v>
      </c>
      <c r="N6927" s="25" t="s">
        <v>74</v>
      </c>
      <c r="O6927" s="32">
        <f>M6927*AA6927</f>
        <v>0</v>
      </c>
      <c r="P6927" s="1">
        <v>3</v>
      </c>
      <c r="AA6927" s="1">
        <f>IF(P6927=1,$O$3,IF(P6927=2,$O$4,$O$5))</f>
        <v>0</v>
      </c>
    </row>
    <row r="6928">
      <c r="A6928" s="1" t="s">
        <v>75</v>
      </c>
      <c r="E6928" s="27" t="s">
        <v>4081</v>
      </c>
    </row>
    <row r="6929" ht="114.75">
      <c r="A6929" s="1" t="s">
        <v>76</v>
      </c>
      <c r="E6929" s="33" t="s">
        <v>4129</v>
      </c>
    </row>
    <row r="6930" ht="89.25">
      <c r="A6930" s="1" t="s">
        <v>78</v>
      </c>
      <c r="E6930" s="27" t="s">
        <v>3938</v>
      </c>
    </row>
    <row r="6931">
      <c r="A6931" s="1" t="s">
        <v>66</v>
      </c>
      <c r="C6931" s="22" t="s">
        <v>302</v>
      </c>
      <c r="E6931" s="23" t="s">
        <v>1177</v>
      </c>
      <c r="L6931" s="24">
        <f>SUMIFS(L6932:L6939,A6932:A6939,"P")</f>
        <v>0</v>
      </c>
      <c r="M6931" s="24">
        <f>SUMIFS(M6932:M6939,A6932:A6939,"P")</f>
        <v>0</v>
      </c>
      <c r="N6931" s="25"/>
    </row>
    <row r="6932">
      <c r="A6932" s="1" t="s">
        <v>69</v>
      </c>
      <c r="B6932" s="1">
        <v>23</v>
      </c>
      <c r="C6932" s="26" t="s">
        <v>3950</v>
      </c>
      <c r="D6932" t="s">
        <v>71</v>
      </c>
      <c r="E6932" s="27" t="s">
        <v>3951</v>
      </c>
      <c r="F6932" s="28" t="s">
        <v>96</v>
      </c>
      <c r="G6932" s="29">
        <v>13</v>
      </c>
      <c r="H6932" s="28">
        <v>0</v>
      </c>
      <c r="I6932" s="30">
        <f>ROUND(G6932*H6932,P4)</f>
        <v>0</v>
      </c>
      <c r="L6932" s="31">
        <v>0</v>
      </c>
      <c r="M6932" s="24">
        <f>ROUND(G6932*L6932,P4)</f>
        <v>0</v>
      </c>
      <c r="N6932" s="25" t="s">
        <v>74</v>
      </c>
      <c r="O6932" s="32">
        <f>M6932*AA6932</f>
        <v>0</v>
      </c>
      <c r="P6932" s="1">
        <v>3</v>
      </c>
      <c r="AA6932" s="1">
        <f>IF(P6932=1,$O$3,IF(P6932=2,$O$4,$O$5))</f>
        <v>0</v>
      </c>
    </row>
    <row r="6933">
      <c r="A6933" s="1" t="s">
        <v>75</v>
      </c>
      <c r="E6933" s="27" t="s">
        <v>3951</v>
      </c>
    </row>
    <row r="6934" ht="89.25">
      <c r="A6934" s="1" t="s">
        <v>76</v>
      </c>
      <c r="E6934" s="33" t="s">
        <v>4130</v>
      </c>
    </row>
    <row r="6935" ht="51">
      <c r="A6935" s="1" t="s">
        <v>78</v>
      </c>
      <c r="E6935" s="27" t="s">
        <v>3953</v>
      </c>
    </row>
    <row r="6936">
      <c r="A6936" s="1" t="s">
        <v>69</v>
      </c>
      <c r="B6936" s="1">
        <v>24</v>
      </c>
      <c r="C6936" s="26" t="s">
        <v>3954</v>
      </c>
      <c r="D6936" t="s">
        <v>71</v>
      </c>
      <c r="E6936" s="27" t="s">
        <v>3955</v>
      </c>
      <c r="F6936" s="28" t="s">
        <v>73</v>
      </c>
      <c r="G6936" s="29">
        <v>9.1999999999999993</v>
      </c>
      <c r="H6936" s="28">
        <v>0</v>
      </c>
      <c r="I6936" s="30">
        <f>ROUND(G6936*H6936,P4)</f>
        <v>0</v>
      </c>
      <c r="L6936" s="31">
        <v>0</v>
      </c>
      <c r="M6936" s="24">
        <f>ROUND(G6936*L6936,P4)</f>
        <v>0</v>
      </c>
      <c r="N6936" s="25" t="s">
        <v>74</v>
      </c>
      <c r="O6936" s="32">
        <f>M6936*AA6936</f>
        <v>0</v>
      </c>
      <c r="P6936" s="1">
        <v>3</v>
      </c>
      <c r="AA6936" s="1">
        <f>IF(P6936=1,$O$3,IF(P6936=2,$O$4,$O$5))</f>
        <v>0</v>
      </c>
    </row>
    <row r="6937">
      <c r="A6937" s="1" t="s">
        <v>75</v>
      </c>
      <c r="E6937" s="27" t="s">
        <v>71</v>
      </c>
    </row>
    <row r="6938" ht="25.5">
      <c r="A6938" s="1" t="s">
        <v>76</v>
      </c>
      <c r="E6938" s="33" t="s">
        <v>4131</v>
      </c>
    </row>
    <row r="6939" ht="395.25">
      <c r="A6939" s="1" t="s">
        <v>78</v>
      </c>
      <c r="E6939" s="27" t="s">
        <v>1921</v>
      </c>
    </row>
    <row r="6940">
      <c r="A6940" s="1" t="s">
        <v>66</v>
      </c>
      <c r="C6940" s="22" t="s">
        <v>1922</v>
      </c>
      <c r="E6940" s="23" t="s">
        <v>2177</v>
      </c>
      <c r="L6940" s="24">
        <f>SUMIFS(L6941:L6988,A6941:A6988,"P")</f>
        <v>0</v>
      </c>
      <c r="M6940" s="24">
        <f>SUMIFS(M6941:M6988,A6941:A6988,"P")</f>
        <v>0</v>
      </c>
      <c r="N6940" s="25"/>
    </row>
    <row r="6941">
      <c r="A6941" s="1" t="s">
        <v>69</v>
      </c>
      <c r="B6941" s="1">
        <v>25</v>
      </c>
      <c r="C6941" s="26" t="s">
        <v>4132</v>
      </c>
      <c r="D6941" t="s">
        <v>71</v>
      </c>
      <c r="E6941" s="27" t="s">
        <v>4133</v>
      </c>
      <c r="F6941" s="28" t="s">
        <v>85</v>
      </c>
      <c r="G6941" s="29">
        <v>114.40000000000001</v>
      </c>
      <c r="H6941" s="28">
        <v>0</v>
      </c>
      <c r="I6941" s="30">
        <f>ROUND(G6941*H6941,P4)</f>
        <v>0</v>
      </c>
      <c r="L6941" s="31">
        <v>0</v>
      </c>
      <c r="M6941" s="24">
        <f>ROUND(G6941*L6941,P4)</f>
        <v>0</v>
      </c>
      <c r="N6941" s="25" t="s">
        <v>74</v>
      </c>
      <c r="O6941" s="32">
        <f>M6941*AA6941</f>
        <v>0</v>
      </c>
      <c r="P6941" s="1">
        <v>3</v>
      </c>
      <c r="AA6941" s="1">
        <f>IF(P6941=1,$O$3,IF(P6941=2,$O$4,$O$5))</f>
        <v>0</v>
      </c>
    </row>
    <row r="6942">
      <c r="A6942" s="1" t="s">
        <v>75</v>
      </c>
      <c r="E6942" s="27" t="s">
        <v>4133</v>
      </c>
    </row>
    <row r="6943" ht="51">
      <c r="A6943" s="1" t="s">
        <v>76</v>
      </c>
      <c r="E6943" s="33" t="s">
        <v>4134</v>
      </c>
    </row>
    <row r="6944" ht="51">
      <c r="A6944" s="1" t="s">
        <v>78</v>
      </c>
      <c r="E6944" s="27" t="s">
        <v>4135</v>
      </c>
    </row>
    <row r="6945">
      <c r="A6945" s="1" t="s">
        <v>69</v>
      </c>
      <c r="B6945" s="1">
        <v>26</v>
      </c>
      <c r="C6945" s="26" t="s">
        <v>4136</v>
      </c>
      <c r="D6945" t="s">
        <v>71</v>
      </c>
      <c r="E6945" s="27" t="s">
        <v>4137</v>
      </c>
      <c r="F6945" s="28" t="s">
        <v>85</v>
      </c>
      <c r="G6945" s="29">
        <v>114.40000000000001</v>
      </c>
      <c r="H6945" s="28">
        <v>0</v>
      </c>
      <c r="I6945" s="30">
        <f>ROUND(G6945*H6945,P4)</f>
        <v>0</v>
      </c>
      <c r="L6945" s="31">
        <v>0</v>
      </c>
      <c r="M6945" s="24">
        <f>ROUND(G6945*L6945,P4)</f>
        <v>0</v>
      </c>
      <c r="N6945" s="25" t="s">
        <v>74</v>
      </c>
      <c r="O6945" s="32">
        <f>M6945*AA6945</f>
        <v>0</v>
      </c>
      <c r="P6945" s="1">
        <v>3</v>
      </c>
      <c r="AA6945" s="1">
        <f>IF(P6945=1,$O$3,IF(P6945=2,$O$4,$O$5))</f>
        <v>0</v>
      </c>
    </row>
    <row r="6946">
      <c r="A6946" s="1" t="s">
        <v>75</v>
      </c>
      <c r="E6946" s="27" t="s">
        <v>4137</v>
      </c>
    </row>
    <row r="6947" ht="63.75">
      <c r="A6947" s="1" t="s">
        <v>76</v>
      </c>
      <c r="E6947" s="33" t="s">
        <v>4138</v>
      </c>
    </row>
    <row r="6948" ht="38.25">
      <c r="A6948" s="1" t="s">
        <v>78</v>
      </c>
      <c r="E6948" s="27" t="s">
        <v>4139</v>
      </c>
    </row>
    <row r="6949">
      <c r="A6949" s="1" t="s">
        <v>69</v>
      </c>
      <c r="B6949" s="1">
        <v>27</v>
      </c>
      <c r="C6949" s="26" t="s">
        <v>4140</v>
      </c>
      <c r="D6949" t="s">
        <v>71</v>
      </c>
      <c r="E6949" s="27" t="s">
        <v>4141</v>
      </c>
      <c r="F6949" s="28" t="s">
        <v>85</v>
      </c>
      <c r="G6949" s="29">
        <v>11</v>
      </c>
      <c r="H6949" s="28">
        <v>0</v>
      </c>
      <c r="I6949" s="30">
        <f>ROUND(G6949*H6949,P4)</f>
        <v>0</v>
      </c>
      <c r="L6949" s="31">
        <v>0</v>
      </c>
      <c r="M6949" s="24">
        <f>ROUND(G6949*L6949,P4)</f>
        <v>0</v>
      </c>
      <c r="N6949" s="25" t="s">
        <v>74</v>
      </c>
      <c r="O6949" s="32">
        <f>M6949*AA6949</f>
        <v>0</v>
      </c>
      <c r="P6949" s="1">
        <v>3</v>
      </c>
      <c r="AA6949" s="1">
        <f>IF(P6949=1,$O$3,IF(P6949=2,$O$4,$O$5))</f>
        <v>0</v>
      </c>
    </row>
    <row r="6950">
      <c r="A6950" s="1" t="s">
        <v>75</v>
      </c>
      <c r="E6950" s="27" t="s">
        <v>4141</v>
      </c>
    </row>
    <row r="6951" ht="76.5">
      <c r="A6951" s="1" t="s">
        <v>76</v>
      </c>
      <c r="E6951" s="33" t="s">
        <v>4142</v>
      </c>
    </row>
    <row r="6952" ht="63.75">
      <c r="A6952" s="1" t="s">
        <v>78</v>
      </c>
      <c r="E6952" s="27" t="s">
        <v>4143</v>
      </c>
    </row>
    <row r="6953">
      <c r="A6953" s="1" t="s">
        <v>69</v>
      </c>
      <c r="B6953" s="1">
        <v>28</v>
      </c>
      <c r="C6953" s="26" t="s">
        <v>4144</v>
      </c>
      <c r="D6953" t="s">
        <v>71</v>
      </c>
      <c r="E6953" s="27" t="s">
        <v>4145</v>
      </c>
      <c r="F6953" s="28" t="s">
        <v>85</v>
      </c>
      <c r="G6953" s="29">
        <v>11</v>
      </c>
      <c r="H6953" s="28">
        <v>0</v>
      </c>
      <c r="I6953" s="30">
        <f>ROUND(G6953*H6953,P4)</f>
        <v>0</v>
      </c>
      <c r="L6953" s="31">
        <v>0</v>
      </c>
      <c r="M6953" s="24">
        <f>ROUND(G6953*L6953,P4)</f>
        <v>0</v>
      </c>
      <c r="N6953" s="25" t="s">
        <v>74</v>
      </c>
      <c r="O6953" s="32">
        <f>M6953*AA6953</f>
        <v>0</v>
      </c>
      <c r="P6953" s="1">
        <v>3</v>
      </c>
      <c r="AA6953" s="1">
        <f>IF(P6953=1,$O$3,IF(P6953=2,$O$4,$O$5))</f>
        <v>0</v>
      </c>
    </row>
    <row r="6954">
      <c r="A6954" s="1" t="s">
        <v>75</v>
      </c>
      <c r="E6954" s="27" t="s">
        <v>4145</v>
      </c>
    </row>
    <row r="6955" ht="76.5">
      <c r="A6955" s="1" t="s">
        <v>76</v>
      </c>
      <c r="E6955" s="33" t="s">
        <v>4142</v>
      </c>
    </row>
    <row r="6956" ht="51">
      <c r="A6956" s="1" t="s">
        <v>78</v>
      </c>
      <c r="E6956" s="27" t="s">
        <v>4146</v>
      </c>
    </row>
    <row r="6957">
      <c r="A6957" s="1" t="s">
        <v>69</v>
      </c>
      <c r="B6957" s="1">
        <v>29</v>
      </c>
      <c r="C6957" s="26" t="s">
        <v>3851</v>
      </c>
      <c r="D6957" t="s">
        <v>71</v>
      </c>
      <c r="E6957" s="27" t="s">
        <v>3852</v>
      </c>
      <c r="F6957" s="28" t="s">
        <v>85</v>
      </c>
      <c r="G6957" s="29">
        <v>96.599999999999994</v>
      </c>
      <c r="H6957" s="28">
        <v>0</v>
      </c>
      <c r="I6957" s="30">
        <f>ROUND(G6957*H6957,P4)</f>
        <v>0</v>
      </c>
      <c r="L6957" s="31">
        <v>0</v>
      </c>
      <c r="M6957" s="24">
        <f>ROUND(G6957*L6957,P4)</f>
        <v>0</v>
      </c>
      <c r="N6957" s="25" t="s">
        <v>74</v>
      </c>
      <c r="O6957" s="32">
        <f>M6957*AA6957</f>
        <v>0</v>
      </c>
      <c r="P6957" s="1">
        <v>3</v>
      </c>
      <c r="AA6957" s="1">
        <f>IF(P6957=1,$O$3,IF(P6957=2,$O$4,$O$5))</f>
        <v>0</v>
      </c>
    </row>
    <row r="6958">
      <c r="A6958" s="1" t="s">
        <v>75</v>
      </c>
      <c r="E6958" s="27" t="s">
        <v>3852</v>
      </c>
    </row>
    <row r="6959" ht="76.5">
      <c r="A6959" s="1" t="s">
        <v>76</v>
      </c>
      <c r="E6959" s="33" t="s">
        <v>4147</v>
      </c>
    </row>
    <row r="6960" ht="38.25">
      <c r="A6960" s="1" t="s">
        <v>78</v>
      </c>
      <c r="E6960" s="27" t="s">
        <v>3854</v>
      </c>
    </row>
    <row r="6961">
      <c r="A6961" s="1" t="s">
        <v>69</v>
      </c>
      <c r="B6961" s="1">
        <v>30</v>
      </c>
      <c r="C6961" s="26" t="s">
        <v>3855</v>
      </c>
      <c r="D6961" t="s">
        <v>71</v>
      </c>
      <c r="E6961" s="27" t="s">
        <v>3856</v>
      </c>
      <c r="F6961" s="28" t="s">
        <v>85</v>
      </c>
      <c r="G6961" s="29">
        <v>929.04999999999995</v>
      </c>
      <c r="H6961" s="28">
        <v>0</v>
      </c>
      <c r="I6961" s="30">
        <f>ROUND(G6961*H6961,P4)</f>
        <v>0</v>
      </c>
      <c r="L6961" s="31">
        <v>0</v>
      </c>
      <c r="M6961" s="24">
        <f>ROUND(G6961*L6961,P4)</f>
        <v>0</v>
      </c>
      <c r="N6961" s="25" t="s">
        <v>74</v>
      </c>
      <c r="O6961" s="32">
        <f>M6961*AA6961</f>
        <v>0</v>
      </c>
      <c r="P6961" s="1">
        <v>3</v>
      </c>
      <c r="AA6961" s="1">
        <f>IF(P6961=1,$O$3,IF(P6961=2,$O$4,$O$5))</f>
        <v>0</v>
      </c>
    </row>
    <row r="6962">
      <c r="A6962" s="1" t="s">
        <v>75</v>
      </c>
      <c r="E6962" s="27" t="s">
        <v>3856</v>
      </c>
    </row>
    <row r="6963" ht="127.5">
      <c r="A6963" s="1" t="s">
        <v>76</v>
      </c>
      <c r="E6963" s="33" t="s">
        <v>4148</v>
      </c>
    </row>
    <row r="6964" ht="38.25">
      <c r="A6964" s="1" t="s">
        <v>78</v>
      </c>
      <c r="E6964" s="27" t="s">
        <v>3854</v>
      </c>
    </row>
    <row r="6965">
      <c r="A6965" s="1" t="s">
        <v>69</v>
      </c>
      <c r="B6965" s="1">
        <v>31</v>
      </c>
      <c r="C6965" s="26" t="s">
        <v>3988</v>
      </c>
      <c r="D6965" t="s">
        <v>71</v>
      </c>
      <c r="E6965" s="27" t="s">
        <v>3989</v>
      </c>
      <c r="F6965" s="28" t="s">
        <v>85</v>
      </c>
      <c r="G6965" s="29">
        <v>105</v>
      </c>
      <c r="H6965" s="28">
        <v>0</v>
      </c>
      <c r="I6965" s="30">
        <f>ROUND(G6965*H6965,P4)</f>
        <v>0</v>
      </c>
      <c r="L6965" s="31">
        <v>0</v>
      </c>
      <c r="M6965" s="24">
        <f>ROUND(G6965*L6965,P4)</f>
        <v>0</v>
      </c>
      <c r="N6965" s="25" t="s">
        <v>74</v>
      </c>
      <c r="O6965" s="32">
        <f>M6965*AA6965</f>
        <v>0</v>
      </c>
      <c r="P6965" s="1">
        <v>3</v>
      </c>
      <c r="AA6965" s="1">
        <f>IF(P6965=1,$O$3,IF(P6965=2,$O$4,$O$5))</f>
        <v>0</v>
      </c>
    </row>
    <row r="6966">
      <c r="A6966" s="1" t="s">
        <v>75</v>
      </c>
      <c r="E6966" s="27" t="s">
        <v>3989</v>
      </c>
    </row>
    <row r="6967" ht="76.5">
      <c r="A6967" s="1" t="s">
        <v>76</v>
      </c>
      <c r="E6967" s="33" t="s">
        <v>3990</v>
      </c>
    </row>
    <row r="6968" ht="25.5">
      <c r="A6968" s="1" t="s">
        <v>78</v>
      </c>
      <c r="E6968" s="27" t="s">
        <v>3991</v>
      </c>
    </row>
    <row r="6969">
      <c r="A6969" s="1" t="s">
        <v>69</v>
      </c>
      <c r="B6969" s="1">
        <v>32</v>
      </c>
      <c r="C6969" s="26" t="s">
        <v>3992</v>
      </c>
      <c r="D6969" t="s">
        <v>71</v>
      </c>
      <c r="E6969" s="27" t="s">
        <v>3993</v>
      </c>
      <c r="F6969" s="28" t="s">
        <v>85</v>
      </c>
      <c r="G6969" s="29">
        <v>52.5</v>
      </c>
      <c r="H6969" s="28">
        <v>0</v>
      </c>
      <c r="I6969" s="30">
        <f>ROUND(G6969*H6969,P4)</f>
        <v>0</v>
      </c>
      <c r="L6969" s="31">
        <v>0</v>
      </c>
      <c r="M6969" s="24">
        <f>ROUND(G6969*L6969,P4)</f>
        <v>0</v>
      </c>
      <c r="N6969" s="25" t="s">
        <v>74</v>
      </c>
      <c r="O6969" s="32">
        <f>M6969*AA6969</f>
        <v>0</v>
      </c>
      <c r="P6969" s="1">
        <v>3</v>
      </c>
      <c r="AA6969" s="1">
        <f>IF(P6969=1,$O$3,IF(P6969=2,$O$4,$O$5))</f>
        <v>0</v>
      </c>
    </row>
    <row r="6970">
      <c r="A6970" s="1" t="s">
        <v>75</v>
      </c>
      <c r="E6970" s="27" t="s">
        <v>3993</v>
      </c>
    </row>
    <row r="6971" ht="51">
      <c r="A6971" s="1" t="s">
        <v>76</v>
      </c>
      <c r="E6971" s="33" t="s">
        <v>3994</v>
      </c>
    </row>
    <row r="6972" ht="25.5">
      <c r="A6972" s="1" t="s">
        <v>78</v>
      </c>
      <c r="E6972" s="27" t="s">
        <v>3995</v>
      </c>
    </row>
    <row r="6973">
      <c r="A6973" s="1" t="s">
        <v>69</v>
      </c>
      <c r="B6973" s="1">
        <v>33</v>
      </c>
      <c r="C6973" s="26" t="s">
        <v>4149</v>
      </c>
      <c r="D6973" t="s">
        <v>71</v>
      </c>
      <c r="E6973" s="27" t="s">
        <v>4150</v>
      </c>
      <c r="F6973" s="28" t="s">
        <v>73</v>
      </c>
      <c r="G6973" s="29">
        <v>48.149999999999999</v>
      </c>
      <c r="H6973" s="28">
        <v>0</v>
      </c>
      <c r="I6973" s="30">
        <f>ROUND(G6973*H6973,P4)</f>
        <v>0</v>
      </c>
      <c r="L6973" s="31">
        <v>0</v>
      </c>
      <c r="M6973" s="24">
        <f>ROUND(G6973*L6973,P4)</f>
        <v>0</v>
      </c>
      <c r="N6973" s="25" t="s">
        <v>74</v>
      </c>
      <c r="O6973" s="32">
        <f>M6973*AA6973</f>
        <v>0</v>
      </c>
      <c r="P6973" s="1">
        <v>3</v>
      </c>
      <c r="AA6973" s="1">
        <f>IF(P6973=1,$O$3,IF(P6973=2,$O$4,$O$5))</f>
        <v>0</v>
      </c>
    </row>
    <row r="6974">
      <c r="A6974" s="1" t="s">
        <v>75</v>
      </c>
      <c r="E6974" s="27" t="s">
        <v>4150</v>
      </c>
    </row>
    <row r="6975" ht="89.25">
      <c r="A6975" s="1" t="s">
        <v>76</v>
      </c>
      <c r="E6975" s="33" t="s">
        <v>4151</v>
      </c>
    </row>
    <row r="6976" ht="25.5">
      <c r="A6976" s="1" t="s">
        <v>78</v>
      </c>
      <c r="E6976" s="27" t="s">
        <v>4152</v>
      </c>
    </row>
    <row r="6977">
      <c r="A6977" s="1" t="s">
        <v>69</v>
      </c>
      <c r="B6977" s="1">
        <v>34</v>
      </c>
      <c r="C6977" s="26" t="s">
        <v>3996</v>
      </c>
      <c r="D6977" t="s">
        <v>71</v>
      </c>
      <c r="E6977" s="27" t="s">
        <v>3997</v>
      </c>
      <c r="F6977" s="28" t="s">
        <v>96</v>
      </c>
      <c r="G6977" s="29">
        <v>13</v>
      </c>
      <c r="H6977" s="28">
        <v>0</v>
      </c>
      <c r="I6977" s="30">
        <f>ROUND(G6977*H6977,P4)</f>
        <v>0</v>
      </c>
      <c r="L6977" s="31">
        <v>0</v>
      </c>
      <c r="M6977" s="24">
        <f>ROUND(G6977*L6977,P4)</f>
        <v>0</v>
      </c>
      <c r="N6977" s="25" t="s">
        <v>74</v>
      </c>
      <c r="O6977" s="32">
        <f>M6977*AA6977</f>
        <v>0</v>
      </c>
      <c r="P6977" s="1">
        <v>3</v>
      </c>
      <c r="AA6977" s="1">
        <f>IF(P6977=1,$O$3,IF(P6977=2,$O$4,$O$5))</f>
        <v>0</v>
      </c>
    </row>
    <row r="6978">
      <c r="A6978" s="1" t="s">
        <v>75</v>
      </c>
      <c r="E6978" s="27" t="s">
        <v>3997</v>
      </c>
    </row>
    <row r="6979" ht="51">
      <c r="A6979" s="1" t="s">
        <v>76</v>
      </c>
      <c r="E6979" s="33" t="s">
        <v>4153</v>
      </c>
    </row>
    <row r="6980" ht="76.5">
      <c r="A6980" s="1" t="s">
        <v>78</v>
      </c>
      <c r="E6980" s="27" t="s">
        <v>3999</v>
      </c>
    </row>
    <row r="6981">
      <c r="A6981" s="1" t="s">
        <v>69</v>
      </c>
      <c r="B6981" s="1">
        <v>35</v>
      </c>
      <c r="C6981" s="26" t="s">
        <v>4154</v>
      </c>
      <c r="D6981" t="s">
        <v>71</v>
      </c>
      <c r="E6981" s="27" t="s">
        <v>4155</v>
      </c>
      <c r="F6981" s="28" t="s">
        <v>706</v>
      </c>
      <c r="G6981" s="29">
        <v>1</v>
      </c>
      <c r="H6981" s="28">
        <v>0</v>
      </c>
      <c r="I6981" s="30">
        <f>ROUND(G6981*H6981,P4)</f>
        <v>0</v>
      </c>
      <c r="L6981" s="31">
        <v>0</v>
      </c>
      <c r="M6981" s="24">
        <f>ROUND(G6981*L6981,P4)</f>
        <v>0</v>
      </c>
      <c r="N6981" s="25" t="s">
        <v>290</v>
      </c>
      <c r="O6981" s="32">
        <f>M6981*AA6981</f>
        <v>0</v>
      </c>
      <c r="P6981" s="1">
        <v>3</v>
      </c>
      <c r="AA6981" s="1">
        <f>IF(P6981=1,$O$3,IF(P6981=2,$O$4,$O$5))</f>
        <v>0</v>
      </c>
    </row>
    <row r="6982">
      <c r="A6982" s="1" t="s">
        <v>75</v>
      </c>
      <c r="E6982" s="27" t="s">
        <v>4155</v>
      </c>
    </row>
    <row r="6983" ht="165.75">
      <c r="A6983" s="1" t="s">
        <v>76</v>
      </c>
      <c r="E6983" s="33" t="s">
        <v>4156</v>
      </c>
    </row>
    <row r="6984" ht="25.5">
      <c r="A6984" s="1" t="s">
        <v>78</v>
      </c>
      <c r="E6984" s="27" t="s">
        <v>4157</v>
      </c>
    </row>
    <row r="6985">
      <c r="A6985" s="1" t="s">
        <v>69</v>
      </c>
      <c r="B6985" s="1">
        <v>36</v>
      </c>
      <c r="C6985" s="26" t="s">
        <v>4158</v>
      </c>
      <c r="D6985" t="s">
        <v>71</v>
      </c>
      <c r="E6985" s="27" t="s">
        <v>4159</v>
      </c>
      <c r="F6985" s="28" t="s">
        <v>674</v>
      </c>
      <c r="G6985" s="29">
        <v>20.300000000000001</v>
      </c>
      <c r="H6985" s="28">
        <v>0</v>
      </c>
      <c r="I6985" s="30">
        <f>ROUND(G6985*H6985,P4)</f>
        <v>0</v>
      </c>
      <c r="L6985" s="31">
        <v>0</v>
      </c>
      <c r="M6985" s="24">
        <f>ROUND(G6985*L6985,P4)</f>
        <v>0</v>
      </c>
      <c r="N6985" s="25" t="s">
        <v>290</v>
      </c>
      <c r="O6985" s="32">
        <f>M6985*AA6985</f>
        <v>0</v>
      </c>
      <c r="P6985" s="1">
        <v>3</v>
      </c>
      <c r="AA6985" s="1">
        <f>IF(P6985=1,$O$3,IF(P6985=2,$O$4,$O$5))</f>
        <v>0</v>
      </c>
    </row>
    <row r="6986">
      <c r="A6986" s="1" t="s">
        <v>75</v>
      </c>
      <c r="E6986" s="27" t="s">
        <v>4159</v>
      </c>
    </row>
    <row r="6987" ht="38.25">
      <c r="A6987" s="1" t="s">
        <v>76</v>
      </c>
      <c r="E6987" s="33" t="s">
        <v>4160</v>
      </c>
    </row>
    <row r="6988" ht="63.75">
      <c r="A6988" s="1" t="s">
        <v>78</v>
      </c>
      <c r="E6988" s="27" t="s">
        <v>4161</v>
      </c>
    </row>
    <row r="6989">
      <c r="A6989" s="1" t="s">
        <v>66</v>
      </c>
      <c r="C6989" s="22" t="s">
        <v>314</v>
      </c>
      <c r="E6989" s="23" t="s">
        <v>315</v>
      </c>
      <c r="L6989" s="24">
        <f>SUMIFS(L6990:L7009,A6990:A7009,"P")</f>
        <v>0</v>
      </c>
      <c r="M6989" s="24">
        <f>SUMIFS(M6990:M7009,A6990:A7009,"P")</f>
        <v>0</v>
      </c>
      <c r="N6989" s="25"/>
    </row>
    <row r="6990" ht="38.25">
      <c r="A6990" s="1" t="s">
        <v>69</v>
      </c>
      <c r="B6990" s="1">
        <v>37</v>
      </c>
      <c r="C6990" s="26" t="s">
        <v>316</v>
      </c>
      <c r="D6990" t="s">
        <v>317</v>
      </c>
      <c r="E6990" s="27" t="s">
        <v>1229</v>
      </c>
      <c r="F6990" s="28" t="s">
        <v>319</v>
      </c>
      <c r="G6990" s="29">
        <v>4062.732</v>
      </c>
      <c r="H6990" s="28">
        <v>0</v>
      </c>
      <c r="I6990" s="30">
        <f>ROUND(G6990*H6990,P4)</f>
        <v>0</v>
      </c>
      <c r="L6990" s="31">
        <v>0</v>
      </c>
      <c r="M6990" s="24">
        <f>ROUND(G6990*L6990,P4)</f>
        <v>0</v>
      </c>
      <c r="N6990" s="25" t="s">
        <v>290</v>
      </c>
      <c r="O6990" s="32">
        <f>M6990*AA6990</f>
        <v>0</v>
      </c>
      <c r="P6990" s="1">
        <v>3</v>
      </c>
      <c r="AA6990" s="1">
        <f>IF(P6990=1,$O$3,IF(P6990=2,$O$4,$O$5))</f>
        <v>0</v>
      </c>
    </row>
    <row r="6991" ht="38.25">
      <c r="A6991" s="1" t="s">
        <v>75</v>
      </c>
      <c r="E6991" s="27" t="s">
        <v>2393</v>
      </c>
    </row>
    <row r="6992" ht="38.25">
      <c r="A6992" s="1" t="s">
        <v>76</v>
      </c>
      <c r="E6992" s="33" t="s">
        <v>4162</v>
      </c>
    </row>
    <row r="6993" ht="89.25">
      <c r="A6993" s="1" t="s">
        <v>78</v>
      </c>
      <c r="E6993" s="27" t="s">
        <v>1008</v>
      </c>
    </row>
    <row r="6994" ht="38.25">
      <c r="A6994" s="1" t="s">
        <v>69</v>
      </c>
      <c r="B6994" s="1">
        <v>38</v>
      </c>
      <c r="C6994" s="26" t="s">
        <v>2204</v>
      </c>
      <c r="D6994" t="s">
        <v>2205</v>
      </c>
      <c r="E6994" s="27" t="s">
        <v>2206</v>
      </c>
      <c r="F6994" s="28" t="s">
        <v>319</v>
      </c>
      <c r="G6994" s="29">
        <v>778.95899999999995</v>
      </c>
      <c r="H6994" s="28">
        <v>0</v>
      </c>
      <c r="I6994" s="30">
        <f>ROUND(G6994*H6994,P4)</f>
        <v>0</v>
      </c>
      <c r="L6994" s="31">
        <v>0</v>
      </c>
      <c r="M6994" s="24">
        <f>ROUND(G6994*L6994,P4)</f>
        <v>0</v>
      </c>
      <c r="N6994" s="25" t="s">
        <v>290</v>
      </c>
      <c r="O6994" s="32">
        <f>M6994*AA6994</f>
        <v>0</v>
      </c>
      <c r="P6994" s="1">
        <v>3</v>
      </c>
      <c r="AA6994" s="1">
        <f>IF(P6994=1,$O$3,IF(P6994=2,$O$4,$O$5))</f>
        <v>0</v>
      </c>
    </row>
    <row r="6995" ht="38.25">
      <c r="A6995" s="1" t="s">
        <v>75</v>
      </c>
      <c r="E6995" s="27" t="s">
        <v>3215</v>
      </c>
    </row>
    <row r="6996" ht="38.25">
      <c r="A6996" s="1" t="s">
        <v>76</v>
      </c>
      <c r="E6996" s="33" t="s">
        <v>4163</v>
      </c>
    </row>
    <row r="6997" ht="89.25">
      <c r="A6997" s="1" t="s">
        <v>78</v>
      </c>
      <c r="E6997" s="27" t="s">
        <v>1008</v>
      </c>
    </row>
    <row r="6998" ht="38.25">
      <c r="A6998" s="1" t="s">
        <v>69</v>
      </c>
      <c r="B6998" s="1">
        <v>39</v>
      </c>
      <c r="C6998" s="26" t="s">
        <v>1231</v>
      </c>
      <c r="D6998" t="s">
        <v>1232</v>
      </c>
      <c r="E6998" s="27" t="s">
        <v>1233</v>
      </c>
      <c r="F6998" s="28" t="s">
        <v>319</v>
      </c>
      <c r="G6998" s="29">
        <v>317.286</v>
      </c>
      <c r="H6998" s="28">
        <v>0</v>
      </c>
      <c r="I6998" s="30">
        <f>ROUND(G6998*H6998,P4)</f>
        <v>0</v>
      </c>
      <c r="L6998" s="31">
        <v>0</v>
      </c>
      <c r="M6998" s="24">
        <f>ROUND(G6998*L6998,P4)</f>
        <v>0</v>
      </c>
      <c r="N6998" s="25" t="s">
        <v>290</v>
      </c>
      <c r="O6998" s="32">
        <f>M6998*AA6998</f>
        <v>0</v>
      </c>
      <c r="P6998" s="1">
        <v>3</v>
      </c>
      <c r="AA6998" s="1">
        <f>IF(P6998=1,$O$3,IF(P6998=2,$O$4,$O$5))</f>
        <v>0</v>
      </c>
    </row>
    <row r="6999" ht="38.25">
      <c r="A6999" s="1" t="s">
        <v>75</v>
      </c>
      <c r="E6999" s="27" t="s">
        <v>2346</v>
      </c>
    </row>
    <row r="7000" ht="63.75">
      <c r="A7000" s="1" t="s">
        <v>76</v>
      </c>
      <c r="E7000" s="33" t="s">
        <v>4164</v>
      </c>
    </row>
    <row r="7001" ht="89.25">
      <c r="A7001" s="1" t="s">
        <v>78</v>
      </c>
      <c r="E7001" s="27" t="s">
        <v>1008</v>
      </c>
    </row>
    <row r="7002" ht="38.25">
      <c r="A7002" s="1" t="s">
        <v>69</v>
      </c>
      <c r="B7002" s="1">
        <v>40</v>
      </c>
      <c r="C7002" s="26" t="s">
        <v>4165</v>
      </c>
      <c r="D7002" t="s">
        <v>4166</v>
      </c>
      <c r="E7002" s="27" t="s">
        <v>4167</v>
      </c>
      <c r="F7002" s="28" t="s">
        <v>319</v>
      </c>
      <c r="G7002" s="29">
        <v>38.520000000000003</v>
      </c>
      <c r="H7002" s="28">
        <v>0</v>
      </c>
      <c r="I7002" s="30">
        <f>ROUND(G7002*H7002,P4)</f>
        <v>0</v>
      </c>
      <c r="L7002" s="31">
        <v>0</v>
      </c>
      <c r="M7002" s="24">
        <f>ROUND(G7002*L7002,P4)</f>
        <v>0</v>
      </c>
      <c r="N7002" s="25" t="s">
        <v>290</v>
      </c>
      <c r="O7002" s="32">
        <f>M7002*AA7002</f>
        <v>0</v>
      </c>
      <c r="P7002" s="1">
        <v>3</v>
      </c>
      <c r="AA7002" s="1">
        <f>IF(P7002=1,$O$3,IF(P7002=2,$O$4,$O$5))</f>
        <v>0</v>
      </c>
    </row>
    <row r="7003" ht="25.5">
      <c r="A7003" s="1" t="s">
        <v>75</v>
      </c>
      <c r="E7003" s="27" t="s">
        <v>4168</v>
      </c>
    </row>
    <row r="7004" ht="38.25">
      <c r="A7004" s="1" t="s">
        <v>76</v>
      </c>
      <c r="E7004" s="33" t="s">
        <v>4169</v>
      </c>
    </row>
    <row r="7005" ht="89.25">
      <c r="A7005" s="1" t="s">
        <v>78</v>
      </c>
      <c r="E7005" s="27" t="s">
        <v>1008</v>
      </c>
    </row>
    <row r="7006" ht="25.5">
      <c r="A7006" s="1" t="s">
        <v>69</v>
      </c>
      <c r="B7006" s="1">
        <v>41</v>
      </c>
      <c r="C7006" s="26" t="s">
        <v>1235</v>
      </c>
      <c r="D7006" t="s">
        <v>1236</v>
      </c>
      <c r="E7006" s="27" t="s">
        <v>1237</v>
      </c>
      <c r="F7006" s="28" t="s">
        <v>319</v>
      </c>
      <c r="G7006" s="29">
        <v>2778.373</v>
      </c>
      <c r="H7006" s="28">
        <v>0</v>
      </c>
      <c r="I7006" s="30">
        <f>ROUND(G7006*H7006,P4)</f>
        <v>0</v>
      </c>
      <c r="L7006" s="31">
        <v>0</v>
      </c>
      <c r="M7006" s="24">
        <f>ROUND(G7006*L7006,P4)</f>
        <v>0</v>
      </c>
      <c r="N7006" s="25" t="s">
        <v>290</v>
      </c>
      <c r="O7006" s="32">
        <f>M7006*AA7006</f>
        <v>0</v>
      </c>
      <c r="P7006" s="1">
        <v>3</v>
      </c>
      <c r="AA7006" s="1">
        <f>IF(P7006=1,$O$3,IF(P7006=2,$O$4,$O$5))</f>
        <v>0</v>
      </c>
    </row>
    <row r="7007" ht="25.5">
      <c r="A7007" s="1" t="s">
        <v>75</v>
      </c>
      <c r="E7007" s="27" t="s">
        <v>4004</v>
      </c>
    </row>
    <row r="7008" ht="25.5">
      <c r="A7008" s="1" t="s">
        <v>76</v>
      </c>
      <c r="E7008" s="33" t="s">
        <v>4170</v>
      </c>
    </row>
    <row r="7009" ht="89.25">
      <c r="A7009" s="1" t="s">
        <v>78</v>
      </c>
      <c r="E7009" s="27" t="s">
        <v>1008</v>
      </c>
    </row>
  </sheetData>
  <sheetProtection sheet="1" objects="1" scenarios="1" spinCount="100000" saltValue="JMcJ2lnABTBMt19weYca0bxztbK+mEtLviEyEmjYyhDoLyW4fV0Rh3ZLAkmtewdJGYnYzGKdYD5QjA6ar3ZKFg==" hashValue="I5nQnMMuuDTCEUhb+kHWJH/kxsKQAMxIu4/oHWvR0X00+JCFzDmHF/GXCLjpZ0fNlC0mVMnjj4OIEB7U7/6W6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COUNTIFS(L8:L278,"=0",A8:A278,"P")+COUNTIFS(L8:L278,"",A8:A278,"P")+SUM(Q8:Q278)</f>
        <v>0</v>
      </c>
    </row>
    <row r="8">
      <c r="A8" s="1" t="s">
        <v>58</v>
      </c>
      <c r="C8" s="22" t="s">
        <v>4171</v>
      </c>
      <c r="E8" s="23" t="s">
        <v>25</v>
      </c>
      <c r="L8" s="24">
        <f>L9+L153</f>
        <v>0</v>
      </c>
      <c r="M8" s="24">
        <f>M9+M153</f>
        <v>0</v>
      </c>
      <c r="N8" s="25"/>
    </row>
    <row r="9">
      <c r="A9" s="1" t="s">
        <v>60</v>
      </c>
      <c r="C9" s="22" t="s">
        <v>4172</v>
      </c>
      <c r="E9" s="23" t="s">
        <v>4173</v>
      </c>
      <c r="L9" s="24">
        <f>L10</f>
        <v>0</v>
      </c>
      <c r="M9" s="24">
        <f>M10</f>
        <v>0</v>
      </c>
      <c r="N9" s="25"/>
    </row>
    <row r="10">
      <c r="A10" s="1" t="s">
        <v>63</v>
      </c>
      <c r="C10" s="22" t="s">
        <v>4174</v>
      </c>
      <c r="E10" s="23" t="s">
        <v>4175</v>
      </c>
      <c r="L10" s="24">
        <f>L11+L48+L57+L90+L107+L148</f>
        <v>0</v>
      </c>
      <c r="M10" s="24">
        <f>M11+M48+M57+M90+M107+M148</f>
        <v>0</v>
      </c>
      <c r="N10" s="25"/>
    </row>
    <row r="11">
      <c r="A11" s="1" t="s">
        <v>66</v>
      </c>
      <c r="C11" s="22" t="s">
        <v>67</v>
      </c>
      <c r="E11" s="23" t="s">
        <v>68</v>
      </c>
      <c r="L11" s="24">
        <f>SUMIFS(L12:L47,A12:A47,"P")</f>
        <v>0</v>
      </c>
      <c r="M11" s="24">
        <f>SUMIFS(M12:M47,A12:A47,"P")</f>
        <v>0</v>
      </c>
      <c r="N11" s="25"/>
    </row>
    <row r="12">
      <c r="A12" s="1" t="s">
        <v>69</v>
      </c>
      <c r="B12" s="1">
        <v>1</v>
      </c>
      <c r="C12" s="26" t="s">
        <v>2353</v>
      </c>
      <c r="D12" t="s">
        <v>71</v>
      </c>
      <c r="E12" s="27" t="s">
        <v>2354</v>
      </c>
      <c r="F12" s="28" t="s">
        <v>1295</v>
      </c>
      <c r="G12" s="29">
        <v>9.8219999999999992</v>
      </c>
      <c r="H12" s="28">
        <v>0.001</v>
      </c>
      <c r="I12" s="30">
        <f>ROUND(G12*H12,P4)</f>
        <v>0</v>
      </c>
      <c r="L12" s="31">
        <v>0</v>
      </c>
      <c r="M12" s="24">
        <f>ROUND(G12*L12,P4)</f>
        <v>0</v>
      </c>
      <c r="N12" s="25" t="s">
        <v>2221</v>
      </c>
      <c r="O12" s="32">
        <f>M12*AA12</f>
        <v>0</v>
      </c>
      <c r="P12" s="1">
        <v>3</v>
      </c>
      <c r="AA12" s="1">
        <f>IF(P12=1,$O$3,IF(P12=2,$O$4,$O$5))</f>
        <v>0</v>
      </c>
    </row>
    <row r="13">
      <c r="A13" s="1" t="s">
        <v>75</v>
      </c>
      <c r="E13" s="27" t="s">
        <v>2354</v>
      </c>
    </row>
    <row r="14">
      <c r="A14" s="1" t="s">
        <v>76</v>
      </c>
    </row>
    <row r="15">
      <c r="A15" s="1" t="s">
        <v>78</v>
      </c>
      <c r="E15" s="27" t="s">
        <v>71</v>
      </c>
    </row>
    <row r="16">
      <c r="A16" s="1" t="s">
        <v>69</v>
      </c>
      <c r="B16" s="1">
        <v>2</v>
      </c>
      <c r="C16" s="26" t="s">
        <v>4176</v>
      </c>
      <c r="D16" t="s">
        <v>71</v>
      </c>
      <c r="E16" s="27" t="s">
        <v>4177</v>
      </c>
      <c r="F16" s="28" t="s">
        <v>319</v>
      </c>
      <c r="G16" s="29">
        <v>846.11699999999996</v>
      </c>
      <c r="H16" s="28">
        <v>1</v>
      </c>
      <c r="I16" s="30">
        <f>ROUND(G16*H16,P4)</f>
        <v>0</v>
      </c>
      <c r="L16" s="31">
        <v>0</v>
      </c>
      <c r="M16" s="24">
        <f>ROUND(G16*L16,P4)</f>
        <v>0</v>
      </c>
      <c r="N16" s="25" t="s">
        <v>2221</v>
      </c>
      <c r="O16" s="32">
        <f>M16*AA16</f>
        <v>0</v>
      </c>
      <c r="P16" s="1">
        <v>3</v>
      </c>
      <c r="AA16" s="1">
        <f>IF(P16=1,$O$3,IF(P16=2,$O$4,$O$5))</f>
        <v>0</v>
      </c>
    </row>
    <row r="17">
      <c r="A17" s="1" t="s">
        <v>75</v>
      </c>
      <c r="E17" s="27" t="s">
        <v>4177</v>
      </c>
    </row>
    <row r="18" ht="178.5">
      <c r="A18" s="1" t="s">
        <v>76</v>
      </c>
      <c r="E18" s="33" t="s">
        <v>4178</v>
      </c>
    </row>
    <row r="19">
      <c r="A19" s="1" t="s">
        <v>78</v>
      </c>
      <c r="E19" s="27" t="s">
        <v>71</v>
      </c>
    </row>
    <row r="20">
      <c r="A20" s="1" t="s">
        <v>69</v>
      </c>
      <c r="B20" s="1">
        <v>3</v>
      </c>
      <c r="C20" s="26" t="s">
        <v>4179</v>
      </c>
      <c r="D20" t="s">
        <v>71</v>
      </c>
      <c r="E20" s="27" t="s">
        <v>4180</v>
      </c>
      <c r="F20" s="28" t="s">
        <v>674</v>
      </c>
      <c r="G20" s="29">
        <v>100</v>
      </c>
      <c r="H20" s="28">
        <v>0</v>
      </c>
      <c r="I20" s="30">
        <f>ROUND(G20*H20,P4)</f>
        <v>0</v>
      </c>
      <c r="L20" s="31">
        <v>0</v>
      </c>
      <c r="M20" s="24">
        <f>ROUND(G20*L20,P4)</f>
        <v>0</v>
      </c>
      <c r="N20" s="25" t="s">
        <v>2221</v>
      </c>
      <c r="O20" s="32">
        <f>M20*AA20</f>
        <v>0</v>
      </c>
      <c r="P20" s="1">
        <v>3</v>
      </c>
      <c r="AA20" s="1">
        <f>IF(P20=1,$O$3,IF(P20=2,$O$4,$O$5))</f>
        <v>0</v>
      </c>
    </row>
    <row r="21" ht="51">
      <c r="A21" s="1" t="s">
        <v>75</v>
      </c>
      <c r="E21" s="27" t="s">
        <v>4181</v>
      </c>
    </row>
    <row r="22" ht="38.25">
      <c r="A22" s="1" t="s">
        <v>76</v>
      </c>
      <c r="E22" s="33" t="s">
        <v>4182</v>
      </c>
    </row>
    <row r="23">
      <c r="A23" s="1" t="s">
        <v>78</v>
      </c>
      <c r="E23" s="27" t="s">
        <v>71</v>
      </c>
    </row>
    <row r="24" ht="25.5">
      <c r="A24" s="1" t="s">
        <v>69</v>
      </c>
      <c r="B24" s="1">
        <v>4</v>
      </c>
      <c r="C24" s="26" t="s">
        <v>4183</v>
      </c>
      <c r="D24" t="s">
        <v>71</v>
      </c>
      <c r="E24" s="27" t="s">
        <v>4184</v>
      </c>
      <c r="F24" s="28" t="s">
        <v>73</v>
      </c>
      <c r="G24" s="29">
        <v>213.05600000000001</v>
      </c>
      <c r="H24" s="28">
        <v>0</v>
      </c>
      <c r="I24" s="30">
        <f>ROUND(G24*H24,P4)</f>
        <v>0</v>
      </c>
      <c r="L24" s="31">
        <v>0</v>
      </c>
      <c r="M24" s="24">
        <f>ROUND(G24*L24,P4)</f>
        <v>0</v>
      </c>
      <c r="N24" s="25" t="s">
        <v>2221</v>
      </c>
      <c r="O24" s="32">
        <f>M24*AA24</f>
        <v>0</v>
      </c>
      <c r="P24" s="1">
        <v>3</v>
      </c>
      <c r="AA24" s="1">
        <f>IF(P24=1,$O$3,IF(P24=2,$O$4,$O$5))</f>
        <v>0</v>
      </c>
    </row>
    <row r="25" ht="38.25">
      <c r="A25" s="1" t="s">
        <v>75</v>
      </c>
      <c r="E25" s="27" t="s">
        <v>4185</v>
      </c>
    </row>
    <row r="26" ht="102">
      <c r="A26" s="1" t="s">
        <v>76</v>
      </c>
      <c r="E26" s="33" t="s">
        <v>4186</v>
      </c>
    </row>
    <row r="27">
      <c r="A27" s="1" t="s">
        <v>78</v>
      </c>
      <c r="E27" s="27" t="s">
        <v>71</v>
      </c>
    </row>
    <row r="28" ht="25.5">
      <c r="A28" s="1" t="s">
        <v>69</v>
      </c>
      <c r="B28" s="1">
        <v>5</v>
      </c>
      <c r="C28" s="26" t="s">
        <v>4187</v>
      </c>
      <c r="D28" t="s">
        <v>71</v>
      </c>
      <c r="E28" s="27" t="s">
        <v>4188</v>
      </c>
      <c r="F28" s="28" t="s">
        <v>73</v>
      </c>
      <c r="G28" s="29">
        <v>9.4000000000000004</v>
      </c>
      <c r="H28" s="28">
        <v>0</v>
      </c>
      <c r="I28" s="30">
        <f>ROUND(G28*H28,P4)</f>
        <v>0</v>
      </c>
      <c r="L28" s="31">
        <v>0</v>
      </c>
      <c r="M28" s="24">
        <f>ROUND(G28*L28,P4)</f>
        <v>0</v>
      </c>
      <c r="N28" s="25" t="s">
        <v>2221</v>
      </c>
      <c r="O28" s="32">
        <f>M28*AA28</f>
        <v>0</v>
      </c>
      <c r="P28" s="1">
        <v>3</v>
      </c>
      <c r="AA28" s="1">
        <f>IF(P28=1,$O$3,IF(P28=2,$O$4,$O$5))</f>
        <v>0</v>
      </c>
    </row>
    <row r="29" ht="25.5">
      <c r="A29" s="1" t="s">
        <v>75</v>
      </c>
      <c r="E29" s="27" t="s">
        <v>4189</v>
      </c>
    </row>
    <row r="30" ht="51">
      <c r="A30" s="1" t="s">
        <v>76</v>
      </c>
      <c r="E30" s="33" t="s">
        <v>4190</v>
      </c>
    </row>
    <row r="31">
      <c r="A31" s="1" t="s">
        <v>78</v>
      </c>
      <c r="E31" s="27" t="s">
        <v>71</v>
      </c>
    </row>
    <row r="32">
      <c r="A32" s="1" t="s">
        <v>69</v>
      </c>
      <c r="B32" s="1">
        <v>6</v>
      </c>
      <c r="C32" s="26" t="s">
        <v>2242</v>
      </c>
      <c r="D32" t="s">
        <v>71</v>
      </c>
      <c r="E32" s="27" t="s">
        <v>2420</v>
      </c>
      <c r="F32" s="28" t="s">
        <v>73</v>
      </c>
      <c r="G32" s="29">
        <v>653.55600000000004</v>
      </c>
      <c r="H32" s="28">
        <v>0</v>
      </c>
      <c r="I32" s="30">
        <f>ROUND(G32*H32,P4)</f>
        <v>0</v>
      </c>
      <c r="L32" s="31">
        <v>0</v>
      </c>
      <c r="M32" s="24">
        <f>ROUND(G32*L32,P4)</f>
        <v>0</v>
      </c>
      <c r="N32" s="25" t="s">
        <v>2221</v>
      </c>
      <c r="O32" s="32">
        <f>M32*AA32</f>
        <v>0</v>
      </c>
      <c r="P32" s="1">
        <v>3</v>
      </c>
      <c r="AA32" s="1">
        <f>IF(P32=1,$O$3,IF(P32=2,$O$4,$O$5))</f>
        <v>0</v>
      </c>
    </row>
    <row r="33" ht="25.5">
      <c r="A33" s="1" t="s">
        <v>75</v>
      </c>
      <c r="E33" s="27" t="s">
        <v>2243</v>
      </c>
    </row>
    <row r="34" ht="255">
      <c r="A34" s="1" t="s">
        <v>76</v>
      </c>
      <c r="E34" s="33" t="s">
        <v>4191</v>
      </c>
    </row>
    <row r="35">
      <c r="A35" s="1" t="s">
        <v>78</v>
      </c>
      <c r="E35" s="27" t="s">
        <v>71</v>
      </c>
    </row>
    <row r="36">
      <c r="A36" s="1" t="s">
        <v>69</v>
      </c>
      <c r="B36" s="1">
        <v>7</v>
      </c>
      <c r="C36" s="26" t="s">
        <v>2371</v>
      </c>
      <c r="D36" t="s">
        <v>71</v>
      </c>
      <c r="E36" s="27" t="s">
        <v>2425</v>
      </c>
      <c r="F36" s="28" t="s">
        <v>674</v>
      </c>
      <c r="G36" s="29">
        <v>491.11500000000001</v>
      </c>
      <c r="H36" s="28">
        <v>0</v>
      </c>
      <c r="I36" s="30">
        <f>ROUND(G36*H36,P4)</f>
        <v>0</v>
      </c>
      <c r="L36" s="31">
        <v>0</v>
      </c>
      <c r="M36" s="24">
        <f>ROUND(G36*L36,P4)</f>
        <v>0</v>
      </c>
      <c r="N36" s="25" t="s">
        <v>2221</v>
      </c>
      <c r="O36" s="32">
        <f>M36*AA36</f>
        <v>0</v>
      </c>
      <c r="P36" s="1">
        <v>3</v>
      </c>
      <c r="AA36" s="1">
        <f>IF(P36=1,$O$3,IF(P36=2,$O$4,$O$5))</f>
        <v>0</v>
      </c>
    </row>
    <row r="37" ht="25.5">
      <c r="A37" s="1" t="s">
        <v>75</v>
      </c>
      <c r="E37" s="27" t="s">
        <v>2372</v>
      </c>
    </row>
    <row r="38" ht="153">
      <c r="A38" s="1" t="s">
        <v>76</v>
      </c>
      <c r="E38" s="33" t="s">
        <v>4192</v>
      </c>
    </row>
    <row r="39">
      <c r="A39" s="1" t="s">
        <v>78</v>
      </c>
      <c r="E39" s="27" t="s">
        <v>71</v>
      </c>
    </row>
    <row r="40" ht="25.5">
      <c r="A40" s="1" t="s">
        <v>69</v>
      </c>
      <c r="B40" s="1">
        <v>8</v>
      </c>
      <c r="C40" s="26" t="s">
        <v>4193</v>
      </c>
      <c r="D40" t="s">
        <v>71</v>
      </c>
      <c r="E40" s="27" t="s">
        <v>4194</v>
      </c>
      <c r="F40" s="28" t="s">
        <v>706</v>
      </c>
      <c r="G40" s="29">
        <v>1</v>
      </c>
      <c r="H40" s="28">
        <v>0</v>
      </c>
      <c r="I40" s="30">
        <f>ROUND(G40*H40,P4)</f>
        <v>0</v>
      </c>
      <c r="L40" s="31">
        <v>0</v>
      </c>
      <c r="M40" s="24">
        <f>ROUND(G40*L40,P4)</f>
        <v>0</v>
      </c>
      <c r="N40" s="25" t="s">
        <v>71</v>
      </c>
      <c r="O40" s="32">
        <f>M40*AA40</f>
        <v>0</v>
      </c>
      <c r="P40" s="1">
        <v>3</v>
      </c>
      <c r="AA40" s="1">
        <f>IF(P40=1,$O$3,IF(P40=2,$O$4,$O$5))</f>
        <v>0</v>
      </c>
    </row>
    <row r="41" ht="25.5">
      <c r="A41" s="1" t="s">
        <v>75</v>
      </c>
      <c r="E41" s="27" t="s">
        <v>4194</v>
      </c>
    </row>
    <row r="42" ht="51">
      <c r="A42" s="1" t="s">
        <v>76</v>
      </c>
      <c r="E42" s="33" t="s">
        <v>4195</v>
      </c>
    </row>
    <row r="43">
      <c r="A43" s="1" t="s">
        <v>78</v>
      </c>
      <c r="E43" s="27" t="s">
        <v>71</v>
      </c>
    </row>
    <row r="44">
      <c r="A44" s="1" t="s">
        <v>69</v>
      </c>
      <c r="B44" s="1">
        <v>9</v>
      </c>
      <c r="C44" s="26" t="s">
        <v>4196</v>
      </c>
      <c r="D44" t="s">
        <v>71</v>
      </c>
      <c r="E44" s="27" t="s">
        <v>4197</v>
      </c>
      <c r="F44" s="28" t="s">
        <v>73</v>
      </c>
      <c r="G44" s="29">
        <v>4.9109999999999996</v>
      </c>
      <c r="H44" s="28">
        <v>0</v>
      </c>
      <c r="I44" s="30">
        <f>ROUND(G44*H44,P4)</f>
        <v>0</v>
      </c>
      <c r="L44" s="31">
        <v>0</v>
      </c>
      <c r="M44" s="24">
        <f>ROUND(G44*L44,P4)</f>
        <v>0</v>
      </c>
      <c r="N44" s="25" t="s">
        <v>4198</v>
      </c>
      <c r="O44" s="32">
        <f>M44*AA44</f>
        <v>0</v>
      </c>
      <c r="P44" s="1">
        <v>3</v>
      </c>
      <c r="AA44" s="1">
        <f>IF(P44=1,$O$3,IF(P44=2,$O$4,$O$5))</f>
        <v>0</v>
      </c>
    </row>
    <row r="45">
      <c r="A45" s="1" t="s">
        <v>75</v>
      </c>
      <c r="E45" s="27" t="s">
        <v>4197</v>
      </c>
    </row>
    <row r="46" ht="51">
      <c r="A46" s="1" t="s">
        <v>76</v>
      </c>
      <c r="E46" s="33" t="s">
        <v>4199</v>
      </c>
    </row>
    <row r="47">
      <c r="A47" s="1" t="s">
        <v>78</v>
      </c>
      <c r="E47" s="27" t="s">
        <v>71</v>
      </c>
    </row>
    <row r="48">
      <c r="A48" s="1" t="s">
        <v>66</v>
      </c>
      <c r="C48" s="22" t="s">
        <v>302</v>
      </c>
      <c r="E48" s="23" t="s">
        <v>1177</v>
      </c>
      <c r="L48" s="24">
        <f>SUMIFS(L49:L56,A49:A56,"P")</f>
        <v>0</v>
      </c>
      <c r="M48" s="24">
        <f>SUMIFS(M49:M56,A49:A56,"P")</f>
        <v>0</v>
      </c>
      <c r="N48" s="25"/>
    </row>
    <row r="49">
      <c r="A49" s="1" t="s">
        <v>69</v>
      </c>
      <c r="B49" s="1">
        <v>10</v>
      </c>
      <c r="C49" s="26" t="s">
        <v>4200</v>
      </c>
      <c r="D49" t="s">
        <v>71</v>
      </c>
      <c r="E49" s="27" t="s">
        <v>4201</v>
      </c>
      <c r="F49" s="28" t="s">
        <v>73</v>
      </c>
      <c r="G49" s="29">
        <v>1.8</v>
      </c>
      <c r="H49" s="28">
        <v>0</v>
      </c>
      <c r="I49" s="30">
        <f>ROUND(G49*H49,P4)</f>
        <v>0</v>
      </c>
      <c r="L49" s="31">
        <v>0</v>
      </c>
      <c r="M49" s="24">
        <f>ROUND(G49*L49,P4)</f>
        <v>0</v>
      </c>
      <c r="N49" s="25" t="s">
        <v>2221</v>
      </c>
      <c r="O49" s="32">
        <f>M49*AA49</f>
        <v>0</v>
      </c>
      <c r="P49" s="1">
        <v>3</v>
      </c>
      <c r="AA49" s="1">
        <f>IF(P49=1,$O$3,IF(P49=2,$O$4,$O$5))</f>
        <v>0</v>
      </c>
    </row>
    <row r="50" ht="25.5">
      <c r="A50" s="1" t="s">
        <v>75</v>
      </c>
      <c r="E50" s="27" t="s">
        <v>4202</v>
      </c>
    </row>
    <row r="51" ht="38.25">
      <c r="A51" s="1" t="s">
        <v>76</v>
      </c>
      <c r="E51" s="33" t="s">
        <v>4203</v>
      </c>
    </row>
    <row r="52">
      <c r="A52" s="1" t="s">
        <v>78</v>
      </c>
      <c r="E52" s="27" t="s">
        <v>71</v>
      </c>
    </row>
    <row r="53">
      <c r="A53" s="1" t="s">
        <v>69</v>
      </c>
      <c r="B53" s="1">
        <v>11</v>
      </c>
      <c r="C53" s="26" t="s">
        <v>2326</v>
      </c>
      <c r="D53" t="s">
        <v>71</v>
      </c>
      <c r="E53" s="27" t="s">
        <v>4204</v>
      </c>
      <c r="F53" s="28" t="s">
        <v>96</v>
      </c>
      <c r="G53" s="29">
        <v>1</v>
      </c>
      <c r="H53" s="28">
        <v>0</v>
      </c>
      <c r="I53" s="30">
        <f>ROUND(G53*H53,P4)</f>
        <v>0</v>
      </c>
      <c r="L53" s="31">
        <v>0</v>
      </c>
      <c r="M53" s="24">
        <f>ROUND(G53*L53,P4)</f>
        <v>0</v>
      </c>
      <c r="N53" s="25" t="s">
        <v>2221</v>
      </c>
      <c r="O53" s="32">
        <f>M53*AA53</f>
        <v>0</v>
      </c>
      <c r="P53" s="1">
        <v>3</v>
      </c>
      <c r="AA53" s="1">
        <f>IF(P53=1,$O$3,IF(P53=2,$O$4,$O$5))</f>
        <v>0</v>
      </c>
    </row>
    <row r="54">
      <c r="A54" s="1" t="s">
        <v>75</v>
      </c>
      <c r="E54" s="27" t="s">
        <v>2327</v>
      </c>
    </row>
    <row r="55" ht="38.25">
      <c r="A55" s="1" t="s">
        <v>76</v>
      </c>
      <c r="E55" s="33" t="s">
        <v>4205</v>
      </c>
    </row>
    <row r="56">
      <c r="A56" s="1" t="s">
        <v>78</v>
      </c>
      <c r="E56" s="27" t="s">
        <v>71</v>
      </c>
    </row>
    <row r="57">
      <c r="A57" s="1" t="s">
        <v>66</v>
      </c>
      <c r="C57" s="22" t="s">
        <v>1922</v>
      </c>
      <c r="E57" s="23" t="s">
        <v>2177</v>
      </c>
      <c r="L57" s="24">
        <f>SUMIFS(L58:L89,A58:A89,"P")</f>
        <v>0</v>
      </c>
      <c r="M57" s="24">
        <f>SUMIFS(M58:M89,A58:A89,"P")</f>
        <v>0</v>
      </c>
      <c r="N57" s="25"/>
    </row>
    <row r="58" ht="25.5">
      <c r="A58" s="1" t="s">
        <v>69</v>
      </c>
      <c r="B58" s="1">
        <v>12</v>
      </c>
      <c r="C58" s="26" t="s">
        <v>4206</v>
      </c>
      <c r="D58" t="s">
        <v>71</v>
      </c>
      <c r="E58" s="27" t="s">
        <v>4207</v>
      </c>
      <c r="F58" s="28" t="s">
        <v>73</v>
      </c>
      <c r="G58" s="29">
        <v>289.97300000000001</v>
      </c>
      <c r="H58" s="28">
        <v>0</v>
      </c>
      <c r="I58" s="30">
        <f>ROUND(G58*H58,P4)</f>
        <v>0</v>
      </c>
      <c r="L58" s="31">
        <v>0</v>
      </c>
      <c r="M58" s="24">
        <f>ROUND(G58*L58,P4)</f>
        <v>0</v>
      </c>
      <c r="N58" s="25" t="s">
        <v>2221</v>
      </c>
      <c r="O58" s="32">
        <f>M58*AA58</f>
        <v>0</v>
      </c>
      <c r="P58" s="1">
        <v>3</v>
      </c>
      <c r="AA58" s="1">
        <f>IF(P58=1,$O$3,IF(P58=2,$O$4,$O$5))</f>
        <v>0</v>
      </c>
    </row>
    <row r="59" ht="25.5">
      <c r="A59" s="1" t="s">
        <v>75</v>
      </c>
      <c r="E59" s="27" t="s">
        <v>4208</v>
      </c>
    </row>
    <row r="60" ht="102">
      <c r="A60" s="1" t="s">
        <v>76</v>
      </c>
      <c r="E60" s="33" t="s">
        <v>4209</v>
      </c>
    </row>
    <row r="61">
      <c r="A61" s="1" t="s">
        <v>78</v>
      </c>
      <c r="E61" s="27" t="s">
        <v>71</v>
      </c>
    </row>
    <row r="62" ht="25.5">
      <c r="A62" s="1" t="s">
        <v>69</v>
      </c>
      <c r="B62" s="1">
        <v>13</v>
      </c>
      <c r="C62" s="26" t="s">
        <v>4210</v>
      </c>
      <c r="D62" t="s">
        <v>71</v>
      </c>
      <c r="E62" s="27" t="s">
        <v>4211</v>
      </c>
      <c r="F62" s="28" t="s">
        <v>73</v>
      </c>
      <c r="G62" s="29">
        <v>2045.4000000000001</v>
      </c>
      <c r="H62" s="28">
        <v>0</v>
      </c>
      <c r="I62" s="30">
        <f>ROUND(G62*H62,P4)</f>
        <v>0</v>
      </c>
      <c r="L62" s="31">
        <v>0</v>
      </c>
      <c r="M62" s="24">
        <f>ROUND(G62*L62,P4)</f>
        <v>0</v>
      </c>
      <c r="N62" s="25" t="s">
        <v>2221</v>
      </c>
      <c r="O62" s="32">
        <f>M62*AA62</f>
        <v>0</v>
      </c>
      <c r="P62" s="1">
        <v>3</v>
      </c>
      <c r="AA62" s="1">
        <f>IF(P62=1,$O$3,IF(P62=2,$O$4,$O$5))</f>
        <v>0</v>
      </c>
    </row>
    <row r="63" ht="25.5">
      <c r="A63" s="1" t="s">
        <v>75</v>
      </c>
      <c r="E63" s="27" t="s">
        <v>4212</v>
      </c>
    </row>
    <row r="64" ht="140.25">
      <c r="A64" s="1" t="s">
        <v>76</v>
      </c>
      <c r="E64" s="33" t="s">
        <v>4213</v>
      </c>
    </row>
    <row r="65">
      <c r="A65" s="1" t="s">
        <v>78</v>
      </c>
      <c r="E65" s="27" t="s">
        <v>71</v>
      </c>
    </row>
    <row r="66">
      <c r="A66" s="1" t="s">
        <v>69</v>
      </c>
      <c r="B66" s="1">
        <v>14</v>
      </c>
      <c r="C66" s="26" t="s">
        <v>4214</v>
      </c>
      <c r="D66" t="s">
        <v>71</v>
      </c>
      <c r="E66" s="27" t="s">
        <v>4215</v>
      </c>
      <c r="F66" s="28" t="s">
        <v>706</v>
      </c>
      <c r="G66" s="29">
        <v>1</v>
      </c>
      <c r="H66" s="28">
        <v>0</v>
      </c>
      <c r="I66" s="30">
        <f>ROUND(G66*H66,P4)</f>
        <v>0</v>
      </c>
      <c r="L66" s="31">
        <v>0</v>
      </c>
      <c r="M66" s="24">
        <f>ROUND(G66*L66,P4)</f>
        <v>0</v>
      </c>
      <c r="N66" s="25" t="s">
        <v>4198</v>
      </c>
      <c r="O66" s="32">
        <f>M66*AA66</f>
        <v>0</v>
      </c>
      <c r="P66" s="1">
        <v>3</v>
      </c>
      <c r="AA66" s="1">
        <f>IF(P66=1,$O$3,IF(P66=2,$O$4,$O$5))</f>
        <v>0</v>
      </c>
    </row>
    <row r="67">
      <c r="A67" s="1" t="s">
        <v>75</v>
      </c>
      <c r="E67" s="27" t="s">
        <v>4215</v>
      </c>
    </row>
    <row r="68" ht="38.25">
      <c r="A68" s="1" t="s">
        <v>76</v>
      </c>
      <c r="E68" s="33" t="s">
        <v>4216</v>
      </c>
    </row>
    <row r="69">
      <c r="A69" s="1" t="s">
        <v>78</v>
      </c>
      <c r="E69" s="27" t="s">
        <v>71</v>
      </c>
    </row>
    <row r="70">
      <c r="A70" s="1" t="s">
        <v>69</v>
      </c>
      <c r="B70" s="1">
        <v>15</v>
      </c>
      <c r="C70" s="26" t="s">
        <v>4217</v>
      </c>
      <c r="D70" t="s">
        <v>71</v>
      </c>
      <c r="E70" s="27" t="s">
        <v>4218</v>
      </c>
      <c r="F70" s="28" t="s">
        <v>706</v>
      </c>
      <c r="G70" s="29">
        <v>1</v>
      </c>
      <c r="H70" s="28">
        <v>0</v>
      </c>
      <c r="I70" s="30">
        <f>ROUND(G70*H70,P4)</f>
        <v>0</v>
      </c>
      <c r="L70" s="31">
        <v>0</v>
      </c>
      <c r="M70" s="24">
        <f>ROUND(G70*L70,P4)</f>
        <v>0</v>
      </c>
      <c r="N70" s="25" t="s">
        <v>4198</v>
      </c>
      <c r="O70" s="32">
        <f>M70*AA70</f>
        <v>0</v>
      </c>
      <c r="P70" s="1">
        <v>3</v>
      </c>
      <c r="AA70" s="1">
        <f>IF(P70=1,$O$3,IF(P70=2,$O$4,$O$5))</f>
        <v>0</v>
      </c>
    </row>
    <row r="71">
      <c r="A71" s="1" t="s">
        <v>75</v>
      </c>
      <c r="E71" s="27" t="s">
        <v>4218</v>
      </c>
    </row>
    <row r="72" ht="38.25">
      <c r="A72" s="1" t="s">
        <v>76</v>
      </c>
      <c r="E72" s="33" t="s">
        <v>4219</v>
      </c>
    </row>
    <row r="73">
      <c r="A73" s="1" t="s">
        <v>78</v>
      </c>
      <c r="E73" s="27" t="s">
        <v>71</v>
      </c>
    </row>
    <row r="74" ht="25.5">
      <c r="A74" s="1" t="s">
        <v>69</v>
      </c>
      <c r="B74" s="1">
        <v>16</v>
      </c>
      <c r="C74" s="26" t="s">
        <v>4220</v>
      </c>
      <c r="D74" t="s">
        <v>71</v>
      </c>
      <c r="E74" s="27" t="s">
        <v>4221</v>
      </c>
      <c r="F74" s="28" t="s">
        <v>706</v>
      </c>
      <c r="G74" s="29">
        <v>1</v>
      </c>
      <c r="H74" s="28">
        <v>0</v>
      </c>
      <c r="I74" s="30">
        <f>ROUND(G74*H74,P4)</f>
        <v>0</v>
      </c>
      <c r="L74" s="31">
        <v>0</v>
      </c>
      <c r="M74" s="24">
        <f>ROUND(G74*L74,P4)</f>
        <v>0</v>
      </c>
      <c r="N74" s="25" t="s">
        <v>4198</v>
      </c>
      <c r="O74" s="32">
        <f>M74*AA74</f>
        <v>0</v>
      </c>
      <c r="P74" s="1">
        <v>3</v>
      </c>
      <c r="AA74" s="1">
        <f>IF(P74=1,$O$3,IF(P74=2,$O$4,$O$5))</f>
        <v>0</v>
      </c>
    </row>
    <row r="75" ht="38.25">
      <c r="A75" s="1" t="s">
        <v>75</v>
      </c>
      <c r="E75" s="27" t="s">
        <v>4222</v>
      </c>
    </row>
    <row r="76" ht="76.5">
      <c r="A76" s="1" t="s">
        <v>76</v>
      </c>
      <c r="E76" s="33" t="s">
        <v>4223</v>
      </c>
    </row>
    <row r="77">
      <c r="A77" s="1" t="s">
        <v>78</v>
      </c>
      <c r="E77" s="27" t="s">
        <v>71</v>
      </c>
    </row>
    <row r="78" ht="25.5">
      <c r="A78" s="1" t="s">
        <v>69</v>
      </c>
      <c r="B78" s="1">
        <v>17</v>
      </c>
      <c r="C78" s="26" t="s">
        <v>4224</v>
      </c>
      <c r="D78" t="s">
        <v>71</v>
      </c>
      <c r="E78" s="27" t="s">
        <v>4225</v>
      </c>
      <c r="F78" s="28" t="s">
        <v>96</v>
      </c>
      <c r="G78" s="29">
        <v>1</v>
      </c>
      <c r="H78" s="28">
        <v>0</v>
      </c>
      <c r="I78" s="30">
        <f>ROUND(G78*H78,P4)</f>
        <v>0</v>
      </c>
      <c r="L78" s="31">
        <v>0</v>
      </c>
      <c r="M78" s="24">
        <f>ROUND(G78*L78,P4)</f>
        <v>0</v>
      </c>
      <c r="N78" s="25" t="s">
        <v>4198</v>
      </c>
      <c r="O78" s="32">
        <f>M78*AA78</f>
        <v>0</v>
      </c>
      <c r="P78" s="1">
        <v>3</v>
      </c>
      <c r="AA78" s="1">
        <f>IF(P78=1,$O$3,IF(P78=2,$O$4,$O$5))</f>
        <v>0</v>
      </c>
    </row>
    <row r="79" ht="38.25">
      <c r="A79" s="1" t="s">
        <v>75</v>
      </c>
      <c r="E79" s="27" t="s">
        <v>4226</v>
      </c>
    </row>
    <row r="80" ht="38.25">
      <c r="A80" s="1" t="s">
        <v>76</v>
      </c>
      <c r="E80" s="33" t="s">
        <v>4227</v>
      </c>
    </row>
    <row r="81">
      <c r="A81" s="1" t="s">
        <v>78</v>
      </c>
      <c r="E81" s="27" t="s">
        <v>71</v>
      </c>
    </row>
    <row r="82" ht="25.5">
      <c r="A82" s="1" t="s">
        <v>69</v>
      </c>
      <c r="B82" s="1">
        <v>18</v>
      </c>
      <c r="C82" s="26" t="s">
        <v>4228</v>
      </c>
      <c r="D82" t="s">
        <v>71</v>
      </c>
      <c r="E82" s="27" t="s">
        <v>4229</v>
      </c>
      <c r="F82" s="28" t="s">
        <v>96</v>
      </c>
      <c r="G82" s="29">
        <v>1</v>
      </c>
      <c r="H82" s="28">
        <v>0</v>
      </c>
      <c r="I82" s="30">
        <f>ROUND(G82*H82,P4)</f>
        <v>0</v>
      </c>
      <c r="L82" s="31">
        <v>0</v>
      </c>
      <c r="M82" s="24">
        <f>ROUND(G82*L82,P4)</f>
        <v>0</v>
      </c>
      <c r="N82" s="25" t="s">
        <v>4198</v>
      </c>
      <c r="O82" s="32">
        <f>M82*AA82</f>
        <v>0</v>
      </c>
      <c r="P82" s="1">
        <v>3</v>
      </c>
      <c r="AA82" s="1">
        <f>IF(P82=1,$O$3,IF(P82=2,$O$4,$O$5))</f>
        <v>0</v>
      </c>
    </row>
    <row r="83" ht="38.25">
      <c r="A83" s="1" t="s">
        <v>75</v>
      </c>
      <c r="E83" s="27" t="s">
        <v>4230</v>
      </c>
    </row>
    <row r="84" ht="38.25">
      <c r="A84" s="1" t="s">
        <v>76</v>
      </c>
      <c r="E84" s="33" t="s">
        <v>4231</v>
      </c>
    </row>
    <row r="85">
      <c r="A85" s="1" t="s">
        <v>78</v>
      </c>
      <c r="E85" s="27" t="s">
        <v>71</v>
      </c>
    </row>
    <row r="86">
      <c r="A86" s="1" t="s">
        <v>69</v>
      </c>
      <c r="B86" s="1">
        <v>19</v>
      </c>
      <c r="C86" s="26" t="s">
        <v>4232</v>
      </c>
      <c r="D86" t="s">
        <v>71</v>
      </c>
      <c r="E86" s="27" t="s">
        <v>4233</v>
      </c>
      <c r="F86" s="28" t="s">
        <v>706</v>
      </c>
      <c r="G86" s="29">
        <v>1</v>
      </c>
      <c r="H86" s="28">
        <v>0</v>
      </c>
      <c r="I86" s="30">
        <f>ROUND(G86*H86,P4)</f>
        <v>0</v>
      </c>
      <c r="L86" s="31">
        <v>0</v>
      </c>
      <c r="M86" s="24">
        <f>ROUND(G86*L86,P4)</f>
        <v>0</v>
      </c>
      <c r="N86" s="25" t="s">
        <v>4198</v>
      </c>
      <c r="O86" s="32">
        <f>M86*AA86</f>
        <v>0</v>
      </c>
      <c r="P86" s="1">
        <v>3</v>
      </c>
      <c r="AA86" s="1">
        <f>IF(P86=1,$O$3,IF(P86=2,$O$4,$O$5))</f>
        <v>0</v>
      </c>
    </row>
    <row r="87" ht="38.25">
      <c r="A87" s="1" t="s">
        <v>75</v>
      </c>
      <c r="E87" s="27" t="s">
        <v>4230</v>
      </c>
    </row>
    <row r="88" ht="25.5">
      <c r="A88" s="1" t="s">
        <v>76</v>
      </c>
      <c r="E88" s="33" t="s">
        <v>3143</v>
      </c>
    </row>
    <row r="89">
      <c r="A89" s="1" t="s">
        <v>78</v>
      </c>
      <c r="E89" s="27" t="s">
        <v>71</v>
      </c>
    </row>
    <row r="90">
      <c r="A90" s="1" t="s">
        <v>66</v>
      </c>
      <c r="C90" s="22" t="s">
        <v>4234</v>
      </c>
      <c r="E90" s="23" t="s">
        <v>4235</v>
      </c>
      <c r="L90" s="24">
        <f>SUMIFS(L91:L106,A91:A106,"P")</f>
        <v>0</v>
      </c>
      <c r="M90" s="24">
        <f>SUMIFS(M91:M106,A91:A106,"P")</f>
        <v>0</v>
      </c>
      <c r="N90" s="25"/>
    </row>
    <row r="91">
      <c r="A91" s="1" t="s">
        <v>69</v>
      </c>
      <c r="B91" s="1">
        <v>20</v>
      </c>
      <c r="C91" s="26" t="s">
        <v>4236</v>
      </c>
      <c r="D91" t="s">
        <v>71</v>
      </c>
      <c r="E91" s="27" t="s">
        <v>4237</v>
      </c>
      <c r="F91" s="28" t="s">
        <v>85</v>
      </c>
      <c r="G91" s="29">
        <v>28</v>
      </c>
      <c r="H91" s="28">
        <v>0</v>
      </c>
      <c r="I91" s="30">
        <f>ROUND(G91*H91,P4)</f>
        <v>0</v>
      </c>
      <c r="L91" s="31">
        <v>0</v>
      </c>
      <c r="M91" s="24">
        <f>ROUND(G91*L91,P4)</f>
        <v>0</v>
      </c>
      <c r="N91" s="25" t="s">
        <v>4198</v>
      </c>
      <c r="O91" s="32">
        <f>M91*AA91</f>
        <v>0</v>
      </c>
      <c r="P91" s="1">
        <v>3</v>
      </c>
      <c r="AA91" s="1">
        <f>IF(P91=1,$O$3,IF(P91=2,$O$4,$O$5))</f>
        <v>0</v>
      </c>
    </row>
    <row r="92">
      <c r="A92" s="1" t="s">
        <v>75</v>
      </c>
      <c r="E92" s="27" t="s">
        <v>4237</v>
      </c>
    </row>
    <row r="93" ht="38.25">
      <c r="A93" s="1" t="s">
        <v>76</v>
      </c>
      <c r="E93" s="33" t="s">
        <v>4238</v>
      </c>
    </row>
    <row r="94">
      <c r="A94" s="1" t="s">
        <v>78</v>
      </c>
      <c r="E94" s="27" t="s">
        <v>71</v>
      </c>
    </row>
    <row r="95" ht="25.5">
      <c r="A95" s="1" t="s">
        <v>69</v>
      </c>
      <c r="B95" s="1">
        <v>21</v>
      </c>
      <c r="C95" s="26" t="s">
        <v>4239</v>
      </c>
      <c r="D95" t="s">
        <v>71</v>
      </c>
      <c r="E95" s="27" t="s">
        <v>4240</v>
      </c>
      <c r="F95" s="28" t="s">
        <v>706</v>
      </c>
      <c r="G95" s="29">
        <v>1</v>
      </c>
      <c r="H95" s="28">
        <v>0</v>
      </c>
      <c r="I95" s="30">
        <f>ROUND(G95*H95,P4)</f>
        <v>0</v>
      </c>
      <c r="L95" s="31">
        <v>0</v>
      </c>
      <c r="M95" s="24">
        <f>ROUND(G95*L95,P4)</f>
        <v>0</v>
      </c>
      <c r="N95" s="25" t="s">
        <v>4198</v>
      </c>
      <c r="O95" s="32">
        <f>M95*AA95</f>
        <v>0</v>
      </c>
      <c r="P95" s="1">
        <v>3</v>
      </c>
      <c r="AA95" s="1">
        <f>IF(P95=1,$O$3,IF(P95=2,$O$4,$O$5))</f>
        <v>0</v>
      </c>
    </row>
    <row r="96" ht="38.25">
      <c r="A96" s="1" t="s">
        <v>75</v>
      </c>
      <c r="E96" s="27" t="s">
        <v>4241</v>
      </c>
    </row>
    <row r="97" ht="51">
      <c r="A97" s="1" t="s">
        <v>76</v>
      </c>
      <c r="E97" s="33" t="s">
        <v>4242</v>
      </c>
    </row>
    <row r="98">
      <c r="A98" s="1" t="s">
        <v>78</v>
      </c>
      <c r="E98" s="27" t="s">
        <v>71</v>
      </c>
    </row>
    <row r="99">
      <c r="A99" s="1" t="s">
        <v>69</v>
      </c>
      <c r="B99" s="1">
        <v>22</v>
      </c>
      <c r="C99" s="26" t="s">
        <v>4243</v>
      </c>
      <c r="D99" t="s">
        <v>71</v>
      </c>
      <c r="E99" s="27" t="s">
        <v>4244</v>
      </c>
      <c r="F99" s="28" t="s">
        <v>85</v>
      </c>
      <c r="G99" s="29">
        <v>18</v>
      </c>
      <c r="H99" s="28">
        <v>0</v>
      </c>
      <c r="I99" s="30">
        <f>ROUND(G99*H99,P4)</f>
        <v>0</v>
      </c>
      <c r="L99" s="31">
        <v>0</v>
      </c>
      <c r="M99" s="24">
        <f>ROUND(G99*L99,P4)</f>
        <v>0</v>
      </c>
      <c r="N99" s="25" t="s">
        <v>4198</v>
      </c>
      <c r="O99" s="32">
        <f>M99*AA99</f>
        <v>0</v>
      </c>
      <c r="P99" s="1">
        <v>3</v>
      </c>
      <c r="AA99" s="1">
        <f>IF(P99=1,$O$3,IF(P99=2,$O$4,$O$5))</f>
        <v>0</v>
      </c>
    </row>
    <row r="100">
      <c r="A100" s="1" t="s">
        <v>75</v>
      </c>
      <c r="E100" s="27" t="s">
        <v>4244</v>
      </c>
    </row>
    <row r="101" ht="38.25">
      <c r="A101" s="1" t="s">
        <v>76</v>
      </c>
      <c r="E101" s="33" t="s">
        <v>4245</v>
      </c>
    </row>
    <row r="102">
      <c r="A102" s="1" t="s">
        <v>78</v>
      </c>
      <c r="E102" s="27" t="s">
        <v>71</v>
      </c>
    </row>
    <row r="103">
      <c r="A103" s="1" t="s">
        <v>69</v>
      </c>
      <c r="B103" s="1">
        <v>23</v>
      </c>
      <c r="C103" s="26" t="s">
        <v>4246</v>
      </c>
      <c r="D103" t="s">
        <v>71</v>
      </c>
      <c r="E103" s="27" t="s">
        <v>4247</v>
      </c>
      <c r="F103" s="28" t="s">
        <v>706</v>
      </c>
      <c r="G103" s="29">
        <v>2</v>
      </c>
      <c r="H103" s="28">
        <v>0</v>
      </c>
      <c r="I103" s="30">
        <f>ROUND(G103*H103,P4)</f>
        <v>0</v>
      </c>
      <c r="L103" s="31">
        <v>0</v>
      </c>
      <c r="M103" s="24">
        <f>ROUND(G103*L103,P4)</f>
        <v>0</v>
      </c>
      <c r="N103" s="25" t="s">
        <v>4198</v>
      </c>
      <c r="O103" s="32">
        <f>M103*AA103</f>
        <v>0</v>
      </c>
      <c r="P103" s="1">
        <v>3</v>
      </c>
      <c r="AA103" s="1">
        <f>IF(P103=1,$O$3,IF(P103=2,$O$4,$O$5))</f>
        <v>0</v>
      </c>
    </row>
    <row r="104">
      <c r="A104" s="1" t="s">
        <v>75</v>
      </c>
      <c r="E104" s="27" t="s">
        <v>4247</v>
      </c>
    </row>
    <row r="105" ht="25.5">
      <c r="A105" s="1" t="s">
        <v>76</v>
      </c>
      <c r="E105" s="33" t="s">
        <v>4248</v>
      </c>
    </row>
    <row r="106">
      <c r="A106" s="1" t="s">
        <v>78</v>
      </c>
      <c r="E106" s="27" t="s">
        <v>71</v>
      </c>
    </row>
    <row r="107">
      <c r="A107" s="1" t="s">
        <v>66</v>
      </c>
      <c r="C107" s="22" t="s">
        <v>314</v>
      </c>
      <c r="E107" s="23" t="s">
        <v>315</v>
      </c>
      <c r="L107" s="24">
        <f>SUMIFS(L108:L147,A108:A147,"P")</f>
        <v>0</v>
      </c>
      <c r="M107" s="24">
        <f>SUMIFS(M108:M147,A108:A147,"P")</f>
        <v>0</v>
      </c>
      <c r="N107" s="25"/>
    </row>
    <row r="108" ht="38.25">
      <c r="A108" s="1" t="s">
        <v>69</v>
      </c>
      <c r="B108" s="1">
        <v>24</v>
      </c>
      <c r="C108" s="26" t="s">
        <v>2659</v>
      </c>
      <c r="D108" t="s">
        <v>2660</v>
      </c>
      <c r="E108" s="27" t="s">
        <v>2661</v>
      </c>
      <c r="F108" s="28" t="s">
        <v>319</v>
      </c>
      <c r="G108" s="29">
        <v>468.89999999999998</v>
      </c>
      <c r="H108" s="28">
        <v>0</v>
      </c>
      <c r="I108" s="30">
        <f>ROUND(G108*H108,P4)</f>
        <v>0</v>
      </c>
      <c r="L108" s="31">
        <v>0</v>
      </c>
      <c r="M108" s="24">
        <f>ROUND(G108*L108,P4)</f>
        <v>0</v>
      </c>
      <c r="N108" s="25" t="s">
        <v>4198</v>
      </c>
      <c r="O108" s="32">
        <f>M108*AA108</f>
        <v>0</v>
      </c>
      <c r="P108" s="1">
        <v>3</v>
      </c>
      <c r="AA108" s="1">
        <f>IF(P108=1,$O$3,IF(P108=2,$O$4,$O$5))</f>
        <v>0</v>
      </c>
    </row>
    <row r="109" ht="25.5">
      <c r="A109" s="1" t="s">
        <v>75</v>
      </c>
      <c r="E109" s="27" t="s">
        <v>2662</v>
      </c>
    </row>
    <row r="110">
      <c r="A110" s="1" t="s">
        <v>76</v>
      </c>
    </row>
    <row r="111">
      <c r="A111" s="1" t="s">
        <v>78</v>
      </c>
      <c r="E111" s="27" t="s">
        <v>71</v>
      </c>
    </row>
    <row r="112" ht="38.25">
      <c r="A112" s="1" t="s">
        <v>69</v>
      </c>
      <c r="B112" s="1">
        <v>25</v>
      </c>
      <c r="C112" s="26" t="s">
        <v>1231</v>
      </c>
      <c r="D112" t="s">
        <v>1232</v>
      </c>
      <c r="E112" s="27" t="s">
        <v>1233</v>
      </c>
      <c r="F112" s="28" t="s">
        <v>319</v>
      </c>
      <c r="G112" s="29">
        <v>512.34000000000003</v>
      </c>
      <c r="H112" s="28">
        <v>0</v>
      </c>
      <c r="I112" s="30">
        <f>ROUND(G112*H112,P4)</f>
        <v>0</v>
      </c>
      <c r="L112" s="31">
        <v>0</v>
      </c>
      <c r="M112" s="24">
        <f>ROUND(G112*L112,P4)</f>
        <v>0</v>
      </c>
      <c r="N112" s="25" t="s">
        <v>4198</v>
      </c>
      <c r="O112" s="32">
        <f>M112*AA112</f>
        <v>0</v>
      </c>
      <c r="P112" s="1">
        <v>3</v>
      </c>
      <c r="AA112" s="1">
        <f>IF(P112=1,$O$3,IF(P112=2,$O$4,$O$5))</f>
        <v>0</v>
      </c>
    </row>
    <row r="113" ht="38.25">
      <c r="A113" s="1" t="s">
        <v>75</v>
      </c>
      <c r="E113" s="27" t="s">
        <v>2346</v>
      </c>
    </row>
    <row r="114">
      <c r="A114" s="1" t="s">
        <v>76</v>
      </c>
    </row>
    <row r="115">
      <c r="A115" s="1" t="s">
        <v>78</v>
      </c>
      <c r="E115" s="27" t="s">
        <v>71</v>
      </c>
    </row>
    <row r="116" ht="38.25">
      <c r="A116" s="1" t="s">
        <v>69</v>
      </c>
      <c r="B116" s="1">
        <v>26</v>
      </c>
      <c r="C116" s="26" t="s">
        <v>4165</v>
      </c>
      <c r="D116" t="s">
        <v>4166</v>
      </c>
      <c r="E116" s="27" t="s">
        <v>4167</v>
      </c>
      <c r="F116" s="28" t="s">
        <v>319</v>
      </c>
      <c r="G116" s="29">
        <v>82.099999999999994</v>
      </c>
      <c r="H116" s="28">
        <v>0</v>
      </c>
      <c r="I116" s="30">
        <f>ROUND(G116*H116,P4)</f>
        <v>0</v>
      </c>
      <c r="L116" s="31">
        <v>0</v>
      </c>
      <c r="M116" s="24">
        <f>ROUND(G116*L116,P4)</f>
        <v>0</v>
      </c>
      <c r="N116" s="25" t="s">
        <v>4198</v>
      </c>
      <c r="O116" s="32">
        <f>M116*AA116</f>
        <v>0</v>
      </c>
      <c r="P116" s="1">
        <v>3</v>
      </c>
      <c r="AA116" s="1">
        <f>IF(P116=1,$O$3,IF(P116=2,$O$4,$O$5))</f>
        <v>0</v>
      </c>
    </row>
    <row r="117" ht="25.5">
      <c r="A117" s="1" t="s">
        <v>75</v>
      </c>
      <c r="E117" s="27" t="s">
        <v>4168</v>
      </c>
    </row>
    <row r="118">
      <c r="A118" s="1" t="s">
        <v>76</v>
      </c>
    </row>
    <row r="119">
      <c r="A119" s="1" t="s">
        <v>78</v>
      </c>
      <c r="E119" s="27" t="s">
        <v>71</v>
      </c>
    </row>
    <row r="120" ht="38.25">
      <c r="A120" s="1" t="s">
        <v>69</v>
      </c>
      <c r="B120" s="1">
        <v>27</v>
      </c>
      <c r="C120" s="26" t="s">
        <v>4249</v>
      </c>
      <c r="D120" t="s">
        <v>4250</v>
      </c>
      <c r="E120" s="27" t="s">
        <v>4251</v>
      </c>
      <c r="F120" s="28" t="s">
        <v>319</v>
      </c>
      <c r="G120" s="29">
        <v>8.8900000000000006</v>
      </c>
      <c r="H120" s="28">
        <v>0</v>
      </c>
      <c r="I120" s="30">
        <f>ROUND(G120*H120,P4)</f>
        <v>0</v>
      </c>
      <c r="L120" s="31">
        <v>0</v>
      </c>
      <c r="M120" s="24">
        <f>ROUND(G120*L120,P4)</f>
        <v>0</v>
      </c>
      <c r="N120" s="25" t="s">
        <v>4198</v>
      </c>
      <c r="O120" s="32">
        <f>M120*AA120</f>
        <v>0</v>
      </c>
      <c r="P120" s="1">
        <v>3</v>
      </c>
      <c r="AA120" s="1">
        <f>IF(P120=1,$O$3,IF(P120=2,$O$4,$O$5))</f>
        <v>0</v>
      </c>
    </row>
    <row r="121" ht="38.25">
      <c r="A121" s="1" t="s">
        <v>75</v>
      </c>
      <c r="E121" s="27" t="s">
        <v>4252</v>
      </c>
    </row>
    <row r="122">
      <c r="A122" s="1" t="s">
        <v>76</v>
      </c>
    </row>
    <row r="123">
      <c r="A123" s="1" t="s">
        <v>78</v>
      </c>
      <c r="E123" s="27" t="s">
        <v>71</v>
      </c>
    </row>
    <row r="124" ht="38.25">
      <c r="A124" s="1" t="s">
        <v>69</v>
      </c>
      <c r="B124" s="1">
        <v>28</v>
      </c>
      <c r="C124" s="26" t="s">
        <v>2068</v>
      </c>
      <c r="D124" t="s">
        <v>2069</v>
      </c>
      <c r="E124" s="27" t="s">
        <v>4253</v>
      </c>
      <c r="F124" s="28" t="s">
        <v>319</v>
      </c>
      <c r="G124" s="29">
        <v>2.25</v>
      </c>
      <c r="H124" s="28">
        <v>0</v>
      </c>
      <c r="I124" s="30">
        <f>ROUND(G124*H124,P4)</f>
        <v>0</v>
      </c>
      <c r="L124" s="31">
        <v>0</v>
      </c>
      <c r="M124" s="24">
        <f>ROUND(G124*L124,P4)</f>
        <v>0</v>
      </c>
      <c r="N124" s="25" t="s">
        <v>4198</v>
      </c>
      <c r="O124" s="32">
        <f>M124*AA124</f>
        <v>0</v>
      </c>
      <c r="P124" s="1">
        <v>3</v>
      </c>
      <c r="AA124" s="1">
        <f>IF(P124=1,$O$3,IF(P124=2,$O$4,$O$5))</f>
        <v>0</v>
      </c>
    </row>
    <row r="125" ht="38.25">
      <c r="A125" s="1" t="s">
        <v>75</v>
      </c>
      <c r="E125" s="27" t="s">
        <v>4254</v>
      </c>
    </row>
    <row r="126">
      <c r="A126" s="1" t="s">
        <v>76</v>
      </c>
    </row>
    <row r="127">
      <c r="A127" s="1" t="s">
        <v>78</v>
      </c>
      <c r="E127" s="27" t="s">
        <v>71</v>
      </c>
    </row>
    <row r="128" ht="38.25">
      <c r="A128" s="1" t="s">
        <v>69</v>
      </c>
      <c r="B128" s="1">
        <v>29</v>
      </c>
      <c r="C128" s="26" t="s">
        <v>1964</v>
      </c>
      <c r="D128" t="s">
        <v>1965</v>
      </c>
      <c r="E128" s="27" t="s">
        <v>4255</v>
      </c>
      <c r="F128" s="28" t="s">
        <v>319</v>
      </c>
      <c r="G128" s="29">
        <v>2.9159999999999999</v>
      </c>
      <c r="H128" s="28">
        <v>0</v>
      </c>
      <c r="I128" s="30">
        <f>ROUND(G128*H128,P4)</f>
        <v>0</v>
      </c>
      <c r="L128" s="31">
        <v>0</v>
      </c>
      <c r="M128" s="24">
        <f>ROUND(G128*L128,P4)</f>
        <v>0</v>
      </c>
      <c r="N128" s="25" t="s">
        <v>4198</v>
      </c>
      <c r="O128" s="32">
        <f>M128*AA128</f>
        <v>0</v>
      </c>
      <c r="P128" s="1">
        <v>3</v>
      </c>
      <c r="AA128" s="1">
        <f>IF(P128=1,$O$3,IF(P128=2,$O$4,$O$5))</f>
        <v>0</v>
      </c>
    </row>
    <row r="129" ht="38.25">
      <c r="A129" s="1" t="s">
        <v>75</v>
      </c>
      <c r="E129" s="27" t="s">
        <v>4256</v>
      </c>
    </row>
    <row r="130">
      <c r="A130" s="1" t="s">
        <v>76</v>
      </c>
    </row>
    <row r="131">
      <c r="A131" s="1" t="s">
        <v>78</v>
      </c>
      <c r="E131" s="27" t="s">
        <v>71</v>
      </c>
    </row>
    <row r="132" ht="38.25">
      <c r="A132" s="1" t="s">
        <v>69</v>
      </c>
      <c r="B132" s="1">
        <v>30</v>
      </c>
      <c r="C132" s="26" t="s">
        <v>2892</v>
      </c>
      <c r="D132" t="s">
        <v>2893</v>
      </c>
      <c r="E132" s="27" t="s">
        <v>2894</v>
      </c>
      <c r="F132" s="28" t="s">
        <v>319</v>
      </c>
      <c r="G132" s="29">
        <v>2.7229999999999999</v>
      </c>
      <c r="H132" s="28">
        <v>0</v>
      </c>
      <c r="I132" s="30">
        <f>ROUND(G132*H132,P4)</f>
        <v>0</v>
      </c>
      <c r="L132" s="31">
        <v>0</v>
      </c>
      <c r="M132" s="24">
        <f>ROUND(G132*L132,P4)</f>
        <v>0</v>
      </c>
      <c r="N132" s="25" t="s">
        <v>4198</v>
      </c>
      <c r="O132" s="32">
        <f>M132*AA132</f>
        <v>0</v>
      </c>
      <c r="P132" s="1">
        <v>3</v>
      </c>
      <c r="AA132" s="1">
        <f>IF(P132=1,$O$3,IF(P132=2,$O$4,$O$5))</f>
        <v>0</v>
      </c>
    </row>
    <row r="133" ht="25.5">
      <c r="A133" s="1" t="s">
        <v>75</v>
      </c>
      <c r="E133" s="27" t="s">
        <v>2895</v>
      </c>
    </row>
    <row r="134">
      <c r="A134" s="1" t="s">
        <v>76</v>
      </c>
    </row>
    <row r="135">
      <c r="A135" s="1" t="s">
        <v>78</v>
      </c>
      <c r="E135" s="27" t="s">
        <v>71</v>
      </c>
    </row>
    <row r="136" ht="38.25">
      <c r="A136" s="1" t="s">
        <v>69</v>
      </c>
      <c r="B136" s="1">
        <v>31</v>
      </c>
      <c r="C136" s="26" t="s">
        <v>4257</v>
      </c>
      <c r="D136" t="s">
        <v>4258</v>
      </c>
      <c r="E136" s="27" t="s">
        <v>4259</v>
      </c>
      <c r="F136" s="28" t="s">
        <v>319</v>
      </c>
      <c r="G136" s="29">
        <v>0.10000000000000001</v>
      </c>
      <c r="H136" s="28">
        <v>0</v>
      </c>
      <c r="I136" s="30">
        <f>ROUND(G136*H136,P4)</f>
        <v>0</v>
      </c>
      <c r="L136" s="31">
        <v>0</v>
      </c>
      <c r="M136" s="24">
        <f>ROUND(G136*L136,P4)</f>
        <v>0</v>
      </c>
      <c r="N136" s="25" t="s">
        <v>4198</v>
      </c>
      <c r="O136" s="32">
        <f>M136*AA136</f>
        <v>0</v>
      </c>
      <c r="P136" s="1">
        <v>3</v>
      </c>
      <c r="AA136" s="1">
        <f>IF(P136=1,$O$3,IF(P136=2,$O$4,$O$5))</f>
        <v>0</v>
      </c>
    </row>
    <row r="137" ht="25.5">
      <c r="A137" s="1" t="s">
        <v>75</v>
      </c>
      <c r="E137" s="27" t="s">
        <v>4260</v>
      </c>
    </row>
    <row r="138">
      <c r="A138" s="1" t="s">
        <v>76</v>
      </c>
    </row>
    <row r="139">
      <c r="A139" s="1" t="s">
        <v>78</v>
      </c>
      <c r="E139" s="27" t="s">
        <v>71</v>
      </c>
    </row>
    <row r="140" ht="25.5">
      <c r="A140" s="1" t="s">
        <v>69</v>
      </c>
      <c r="B140" s="1">
        <v>32</v>
      </c>
      <c r="C140" s="26" t="s">
        <v>4261</v>
      </c>
      <c r="D140" t="s">
        <v>4262</v>
      </c>
      <c r="E140" s="27" t="s">
        <v>4263</v>
      </c>
      <c r="F140" s="28" t="s">
        <v>319</v>
      </c>
      <c r="G140" s="29">
        <v>5.8899999999999997</v>
      </c>
      <c r="H140" s="28">
        <v>0</v>
      </c>
      <c r="I140" s="30">
        <f>ROUND(G140*H140,P4)</f>
        <v>0</v>
      </c>
      <c r="L140" s="31">
        <v>0</v>
      </c>
      <c r="M140" s="24">
        <f>ROUND(G140*L140,P4)</f>
        <v>0</v>
      </c>
      <c r="N140" s="25" t="s">
        <v>4198</v>
      </c>
      <c r="O140" s="32">
        <f>M140*AA140</f>
        <v>0</v>
      </c>
      <c r="P140" s="1">
        <v>3</v>
      </c>
      <c r="AA140" s="1">
        <f>IF(P140=1,$O$3,IF(P140=2,$O$4,$O$5))</f>
        <v>0</v>
      </c>
    </row>
    <row r="141" ht="25.5">
      <c r="A141" s="1" t="s">
        <v>75</v>
      </c>
      <c r="E141" s="27" t="s">
        <v>4264</v>
      </c>
    </row>
    <row r="142">
      <c r="A142" s="1" t="s">
        <v>76</v>
      </c>
    </row>
    <row r="143">
      <c r="A143" s="1" t="s">
        <v>78</v>
      </c>
      <c r="E143" s="27" t="s">
        <v>71</v>
      </c>
    </row>
    <row r="144" ht="38.25">
      <c r="A144" s="1" t="s">
        <v>69</v>
      </c>
      <c r="B144" s="1">
        <v>33</v>
      </c>
      <c r="C144" s="26" t="s">
        <v>4265</v>
      </c>
      <c r="D144" t="s">
        <v>4266</v>
      </c>
      <c r="E144" s="27" t="s">
        <v>4267</v>
      </c>
      <c r="F144" s="28" t="s">
        <v>319</v>
      </c>
      <c r="G144" s="29">
        <v>14.779999999999999</v>
      </c>
      <c r="H144" s="28">
        <v>0</v>
      </c>
      <c r="I144" s="30">
        <f>ROUND(G144*H144,P4)</f>
        <v>0</v>
      </c>
      <c r="L144" s="31">
        <v>0</v>
      </c>
      <c r="M144" s="24">
        <f>ROUND(G144*L144,P4)</f>
        <v>0</v>
      </c>
      <c r="N144" s="25" t="s">
        <v>290</v>
      </c>
      <c r="O144" s="32">
        <f>M144*AA144</f>
        <v>0</v>
      </c>
      <c r="P144" s="1">
        <v>3</v>
      </c>
      <c r="AA144" s="1">
        <f>IF(P144=1,$O$3,IF(P144=2,$O$4,$O$5))</f>
        <v>0</v>
      </c>
    </row>
    <row r="145">
      <c r="A145" s="1" t="s">
        <v>75</v>
      </c>
      <c r="E145" s="27" t="s">
        <v>320</v>
      </c>
    </row>
    <row r="146">
      <c r="A146" s="1" t="s">
        <v>76</v>
      </c>
    </row>
    <row r="147" ht="89.25">
      <c r="A147" s="1" t="s">
        <v>78</v>
      </c>
      <c r="E147" s="27" t="s">
        <v>1008</v>
      </c>
    </row>
    <row r="148">
      <c r="A148" s="1" t="s">
        <v>66</v>
      </c>
      <c r="C148" s="22" t="s">
        <v>2528</v>
      </c>
      <c r="E148" s="23" t="s">
        <v>2529</v>
      </c>
      <c r="L148" s="24">
        <f>SUMIFS(L149:L152,A149:A152,"P")</f>
        <v>0</v>
      </c>
      <c r="M148" s="24">
        <f>SUMIFS(M149:M152,A149:A152,"P")</f>
        <v>0</v>
      </c>
      <c r="N148" s="25"/>
    </row>
    <row r="149">
      <c r="A149" s="1" t="s">
        <v>69</v>
      </c>
      <c r="B149" s="1">
        <v>34</v>
      </c>
      <c r="C149" s="26" t="s">
        <v>4268</v>
      </c>
      <c r="D149" t="s">
        <v>71</v>
      </c>
      <c r="E149" s="27" t="s">
        <v>4269</v>
      </c>
      <c r="F149" s="28" t="s">
        <v>319</v>
      </c>
      <c r="G149" s="29">
        <v>1057.472</v>
      </c>
      <c r="H149" s="28">
        <v>0</v>
      </c>
      <c r="I149" s="30">
        <f>ROUND(G149*H149,P4)</f>
        <v>0</v>
      </c>
      <c r="L149" s="31">
        <v>0</v>
      </c>
      <c r="M149" s="24">
        <f>ROUND(G149*L149,P4)</f>
        <v>0</v>
      </c>
      <c r="N149" s="25" t="s">
        <v>2221</v>
      </c>
      <c r="O149" s="32">
        <f>M149*AA149</f>
        <v>0</v>
      </c>
      <c r="P149" s="1">
        <v>3</v>
      </c>
      <c r="AA149" s="1">
        <f>IF(P149=1,$O$3,IF(P149=2,$O$4,$O$5))</f>
        <v>0</v>
      </c>
    </row>
    <row r="150" ht="25.5">
      <c r="A150" s="1" t="s">
        <v>75</v>
      </c>
      <c r="E150" s="27" t="s">
        <v>4270</v>
      </c>
    </row>
    <row r="151">
      <c r="A151" s="1" t="s">
        <v>76</v>
      </c>
    </row>
    <row r="152">
      <c r="A152" s="1" t="s">
        <v>78</v>
      </c>
      <c r="E152" s="27" t="s">
        <v>71</v>
      </c>
    </row>
    <row r="153">
      <c r="A153" s="1" t="s">
        <v>60</v>
      </c>
      <c r="C153" s="22" t="s">
        <v>4271</v>
      </c>
      <c r="E153" s="23" t="s">
        <v>4272</v>
      </c>
      <c r="L153" s="24">
        <f>L154+L221</f>
        <v>0</v>
      </c>
      <c r="M153" s="24">
        <f>M154+M221</f>
        <v>0</v>
      </c>
      <c r="N153" s="25"/>
    </row>
    <row r="154">
      <c r="A154" s="1" t="s">
        <v>63</v>
      </c>
      <c r="C154" s="22" t="s">
        <v>4273</v>
      </c>
      <c r="E154" s="23" t="s">
        <v>4274</v>
      </c>
      <c r="L154" s="24">
        <f>L155+L160+L197+L202+L207+L216</f>
        <v>0</v>
      </c>
      <c r="M154" s="24">
        <f>M155+M160+M197+M202+M207+M216</f>
        <v>0</v>
      </c>
      <c r="N154" s="25"/>
    </row>
    <row r="155">
      <c r="A155" s="1" t="s">
        <v>66</v>
      </c>
      <c r="C155" s="22" t="s">
        <v>67</v>
      </c>
      <c r="E155" s="23" t="s">
        <v>68</v>
      </c>
      <c r="L155" s="24">
        <f>SUMIFS(L156:L159,A156:A159,"P")</f>
        <v>0</v>
      </c>
      <c r="M155" s="24">
        <f>SUMIFS(M156:M159,A156:A159,"P")</f>
        <v>0</v>
      </c>
      <c r="N155" s="25"/>
    </row>
    <row r="156" ht="25.5">
      <c r="A156" s="1" t="s">
        <v>69</v>
      </c>
      <c r="B156" s="1">
        <v>1</v>
      </c>
      <c r="C156" s="26" t="s">
        <v>4275</v>
      </c>
      <c r="D156" t="s">
        <v>71</v>
      </c>
      <c r="E156" s="27" t="s">
        <v>4276</v>
      </c>
      <c r="F156" s="28" t="s">
        <v>73</v>
      </c>
      <c r="G156" s="29">
        <v>1.7809999999999999</v>
      </c>
      <c r="H156" s="28">
        <v>0</v>
      </c>
      <c r="I156" s="30">
        <f>ROUND(G156*H156,P4)</f>
        <v>0</v>
      </c>
      <c r="L156" s="31">
        <v>0</v>
      </c>
      <c r="M156" s="24">
        <f>ROUND(G156*L156,P4)</f>
        <v>0</v>
      </c>
      <c r="N156" s="25" t="s">
        <v>2221</v>
      </c>
      <c r="O156" s="32">
        <f>M156*AA156</f>
        <v>0</v>
      </c>
      <c r="P156" s="1">
        <v>3</v>
      </c>
      <c r="AA156" s="1">
        <f>IF(P156=1,$O$3,IF(P156=2,$O$4,$O$5))</f>
        <v>0</v>
      </c>
    </row>
    <row r="157" ht="25.5">
      <c r="A157" s="1" t="s">
        <v>75</v>
      </c>
      <c r="E157" s="27" t="s">
        <v>4277</v>
      </c>
    </row>
    <row r="158" ht="153">
      <c r="A158" s="1" t="s">
        <v>76</v>
      </c>
      <c r="E158" s="33" t="s">
        <v>4278</v>
      </c>
    </row>
    <row r="159">
      <c r="A159" s="1" t="s">
        <v>78</v>
      </c>
      <c r="E159" s="27" t="s">
        <v>71</v>
      </c>
    </row>
    <row r="160">
      <c r="A160" s="1" t="s">
        <v>66</v>
      </c>
      <c r="C160" s="22" t="s">
        <v>1287</v>
      </c>
      <c r="E160" s="23" t="s">
        <v>1288</v>
      </c>
      <c r="L160" s="24">
        <f>SUMIFS(L161:L196,A161:A196,"P")</f>
        <v>0</v>
      </c>
      <c r="M160" s="24">
        <f>SUMIFS(M161:M196,A161:A196,"P")</f>
        <v>0</v>
      </c>
      <c r="N160" s="25"/>
    </row>
    <row r="161">
      <c r="A161" s="1" t="s">
        <v>69</v>
      </c>
      <c r="B161" s="1">
        <v>2</v>
      </c>
      <c r="C161" s="26" t="s">
        <v>4279</v>
      </c>
      <c r="D161" t="s">
        <v>71</v>
      </c>
      <c r="E161" s="27" t="s">
        <v>4280</v>
      </c>
      <c r="F161" s="28" t="s">
        <v>85</v>
      </c>
      <c r="G161" s="29">
        <v>145.845</v>
      </c>
      <c r="H161" s="28">
        <v>4.0000000000000003E-05</v>
      </c>
      <c r="I161" s="30">
        <f>ROUND(G161*H161,P4)</f>
        <v>0</v>
      </c>
      <c r="L161" s="31">
        <v>0</v>
      </c>
      <c r="M161" s="24">
        <f>ROUND(G161*L161,P4)</f>
        <v>0</v>
      </c>
      <c r="N161" s="25" t="s">
        <v>2221</v>
      </c>
      <c r="O161" s="32">
        <f>M161*AA161</f>
        <v>0</v>
      </c>
      <c r="P161" s="1">
        <v>3</v>
      </c>
      <c r="AA161" s="1">
        <f>IF(P161=1,$O$3,IF(P161=2,$O$4,$O$5))</f>
        <v>0</v>
      </c>
    </row>
    <row r="162">
      <c r="A162" s="1" t="s">
        <v>75</v>
      </c>
      <c r="E162" s="27" t="s">
        <v>4280</v>
      </c>
    </row>
    <row r="163">
      <c r="A163" s="1" t="s">
        <v>76</v>
      </c>
    </row>
    <row r="164">
      <c r="A164" s="1" t="s">
        <v>78</v>
      </c>
      <c r="E164" s="27" t="s">
        <v>71</v>
      </c>
    </row>
    <row r="165">
      <c r="A165" s="1" t="s">
        <v>69</v>
      </c>
      <c r="B165" s="1">
        <v>3</v>
      </c>
      <c r="C165" s="26" t="s">
        <v>4281</v>
      </c>
      <c r="D165" t="s">
        <v>71</v>
      </c>
      <c r="E165" s="27" t="s">
        <v>4282</v>
      </c>
      <c r="F165" s="28" t="s">
        <v>85</v>
      </c>
      <c r="G165" s="29">
        <v>48.615000000000002</v>
      </c>
      <c r="H165" s="28">
        <v>0.0016000000000000001</v>
      </c>
      <c r="I165" s="30">
        <f>ROUND(G165*H165,P4)</f>
        <v>0</v>
      </c>
      <c r="L165" s="31">
        <v>0</v>
      </c>
      <c r="M165" s="24">
        <f>ROUND(G165*L165,P4)</f>
        <v>0</v>
      </c>
      <c r="N165" s="25" t="s">
        <v>2221</v>
      </c>
      <c r="O165" s="32">
        <f>M165*AA165</f>
        <v>0</v>
      </c>
      <c r="P165" s="1">
        <v>3</v>
      </c>
      <c r="AA165" s="1">
        <f>IF(P165=1,$O$3,IF(P165=2,$O$4,$O$5))</f>
        <v>0</v>
      </c>
    </row>
    <row r="166">
      <c r="A166" s="1" t="s">
        <v>75</v>
      </c>
      <c r="E166" s="27" t="s">
        <v>4282</v>
      </c>
    </row>
    <row r="167">
      <c r="A167" s="1" t="s">
        <v>76</v>
      </c>
    </row>
    <row r="168">
      <c r="A168" s="1" t="s">
        <v>78</v>
      </c>
      <c r="E168" s="27" t="s">
        <v>71</v>
      </c>
    </row>
    <row r="169">
      <c r="A169" s="1" t="s">
        <v>69</v>
      </c>
      <c r="B169" s="1">
        <v>4</v>
      </c>
      <c r="C169" s="26" t="s">
        <v>4283</v>
      </c>
      <c r="D169" t="s">
        <v>71</v>
      </c>
      <c r="E169" s="27" t="s">
        <v>4284</v>
      </c>
      <c r="F169" s="28" t="s">
        <v>96</v>
      </c>
      <c r="G169" s="29">
        <v>34</v>
      </c>
      <c r="H169" s="28">
        <v>0.17488999999999999</v>
      </c>
      <c r="I169" s="30">
        <f>ROUND(G169*H169,P4)</f>
        <v>0</v>
      </c>
      <c r="L169" s="31">
        <v>0</v>
      </c>
      <c r="M169" s="24">
        <f>ROUND(G169*L169,P4)</f>
        <v>0</v>
      </c>
      <c r="N169" s="25" t="s">
        <v>2221</v>
      </c>
      <c r="O169" s="32">
        <f>M169*AA169</f>
        <v>0</v>
      </c>
      <c r="P169" s="1">
        <v>3</v>
      </c>
      <c r="AA169" s="1">
        <f>IF(P169=1,$O$3,IF(P169=2,$O$4,$O$5))</f>
        <v>0</v>
      </c>
    </row>
    <row r="170" ht="25.5">
      <c r="A170" s="1" t="s">
        <v>75</v>
      </c>
      <c r="E170" s="27" t="s">
        <v>4285</v>
      </c>
    </row>
    <row r="171" ht="140.25">
      <c r="A171" s="1" t="s">
        <v>76</v>
      </c>
      <c r="E171" s="33" t="s">
        <v>4286</v>
      </c>
    </row>
    <row r="172">
      <c r="A172" s="1" t="s">
        <v>78</v>
      </c>
      <c r="E172" s="27" t="s">
        <v>71</v>
      </c>
    </row>
    <row r="173">
      <c r="A173" s="1" t="s">
        <v>69</v>
      </c>
      <c r="B173" s="1">
        <v>5</v>
      </c>
      <c r="C173" s="26" t="s">
        <v>4287</v>
      </c>
      <c r="D173" t="s">
        <v>71</v>
      </c>
      <c r="E173" s="27" t="s">
        <v>4288</v>
      </c>
      <c r="F173" s="28" t="s">
        <v>85</v>
      </c>
      <c r="G173" s="29">
        <v>46.299999999999997</v>
      </c>
      <c r="H173" s="28">
        <v>0</v>
      </c>
      <c r="I173" s="30">
        <f>ROUND(G173*H173,P4)</f>
        <v>0</v>
      </c>
      <c r="L173" s="31">
        <v>0</v>
      </c>
      <c r="M173" s="24">
        <f>ROUND(G173*L173,P4)</f>
        <v>0</v>
      </c>
      <c r="N173" s="25" t="s">
        <v>2221</v>
      </c>
      <c r="O173" s="32">
        <f>M173*AA173</f>
        <v>0</v>
      </c>
      <c r="P173" s="1">
        <v>3</v>
      </c>
      <c r="AA173" s="1">
        <f>IF(P173=1,$O$3,IF(P173=2,$O$4,$O$5))</f>
        <v>0</v>
      </c>
    </row>
    <row r="174">
      <c r="A174" s="1" t="s">
        <v>75</v>
      </c>
      <c r="E174" s="27" t="s">
        <v>4289</v>
      </c>
    </row>
    <row r="175" ht="63.75">
      <c r="A175" s="1" t="s">
        <v>76</v>
      </c>
      <c r="E175" s="33" t="s">
        <v>4290</v>
      </c>
    </row>
    <row r="176">
      <c r="A176" s="1" t="s">
        <v>78</v>
      </c>
      <c r="E176" s="27" t="s">
        <v>71</v>
      </c>
    </row>
    <row r="177">
      <c r="A177" s="1" t="s">
        <v>69</v>
      </c>
      <c r="B177" s="1">
        <v>6</v>
      </c>
      <c r="C177" s="26" t="s">
        <v>4291</v>
      </c>
      <c r="D177" t="s">
        <v>71</v>
      </c>
      <c r="E177" s="27" t="s">
        <v>4292</v>
      </c>
      <c r="F177" s="28" t="s">
        <v>85</v>
      </c>
      <c r="G177" s="29">
        <v>138.90000000000001</v>
      </c>
      <c r="H177" s="28">
        <v>0</v>
      </c>
      <c r="I177" s="30">
        <f>ROUND(G177*H177,P4)</f>
        <v>0</v>
      </c>
      <c r="L177" s="31">
        <v>0</v>
      </c>
      <c r="M177" s="24">
        <f>ROUND(G177*L177,P4)</f>
        <v>0</v>
      </c>
      <c r="N177" s="25" t="s">
        <v>2221</v>
      </c>
      <c r="O177" s="32">
        <f>M177*AA177</f>
        <v>0</v>
      </c>
      <c r="P177" s="1">
        <v>3</v>
      </c>
      <c r="AA177" s="1">
        <f>IF(P177=1,$O$3,IF(P177=2,$O$4,$O$5))</f>
        <v>0</v>
      </c>
    </row>
    <row r="178">
      <c r="A178" s="1" t="s">
        <v>75</v>
      </c>
      <c r="E178" s="27" t="s">
        <v>4293</v>
      </c>
    </row>
    <row r="179" ht="63.75">
      <c r="A179" s="1" t="s">
        <v>76</v>
      </c>
      <c r="E179" s="33" t="s">
        <v>4294</v>
      </c>
    </row>
    <row r="180">
      <c r="A180" s="1" t="s">
        <v>78</v>
      </c>
      <c r="E180" s="27" t="s">
        <v>71</v>
      </c>
    </row>
    <row r="181">
      <c r="A181" s="1" t="s">
        <v>69</v>
      </c>
      <c r="B181" s="1">
        <v>7</v>
      </c>
      <c r="C181" s="26" t="s">
        <v>4295</v>
      </c>
      <c r="D181" t="s">
        <v>71</v>
      </c>
      <c r="E181" s="27" t="s">
        <v>4296</v>
      </c>
      <c r="F181" s="28" t="s">
        <v>96</v>
      </c>
      <c r="G181" s="29">
        <v>9</v>
      </c>
      <c r="H181" s="28">
        <v>0</v>
      </c>
      <c r="I181" s="30">
        <f>ROUND(G181*H181,P4)</f>
        <v>0</v>
      </c>
      <c r="L181" s="31">
        <v>0</v>
      </c>
      <c r="M181" s="24">
        <f>ROUND(G181*L181,P4)</f>
        <v>0</v>
      </c>
      <c r="N181" s="25" t="s">
        <v>4198</v>
      </c>
      <c r="O181" s="32">
        <f>M181*AA181</f>
        <v>0</v>
      </c>
      <c r="P181" s="1">
        <v>3</v>
      </c>
      <c r="AA181" s="1">
        <f>IF(P181=1,$O$3,IF(P181=2,$O$4,$O$5))</f>
        <v>0</v>
      </c>
    </row>
    <row r="182" ht="25.5">
      <c r="A182" s="1" t="s">
        <v>75</v>
      </c>
      <c r="E182" s="27" t="s">
        <v>4297</v>
      </c>
    </row>
    <row r="183" ht="76.5">
      <c r="A183" s="1" t="s">
        <v>76</v>
      </c>
      <c r="E183" s="33" t="s">
        <v>4298</v>
      </c>
    </row>
    <row r="184">
      <c r="A184" s="1" t="s">
        <v>78</v>
      </c>
      <c r="E184" s="27" t="s">
        <v>71</v>
      </c>
    </row>
    <row r="185">
      <c r="A185" s="1" t="s">
        <v>69</v>
      </c>
      <c r="B185" s="1">
        <v>8</v>
      </c>
      <c r="C185" s="26" t="s">
        <v>4299</v>
      </c>
      <c r="D185" t="s">
        <v>71</v>
      </c>
      <c r="E185" s="27" t="s">
        <v>4300</v>
      </c>
      <c r="F185" s="28" t="s">
        <v>96</v>
      </c>
      <c r="G185" s="29">
        <v>14</v>
      </c>
      <c r="H185" s="28">
        <v>0.0001</v>
      </c>
      <c r="I185" s="30">
        <f>ROUND(G185*H185,P4)</f>
        <v>0</v>
      </c>
      <c r="L185" s="31">
        <v>0</v>
      </c>
      <c r="M185" s="24">
        <f>ROUND(G185*L185,P4)</f>
        <v>0</v>
      </c>
      <c r="N185" s="25" t="s">
        <v>4198</v>
      </c>
      <c r="O185" s="32">
        <f>M185*AA185</f>
        <v>0</v>
      </c>
      <c r="P185" s="1">
        <v>3</v>
      </c>
      <c r="AA185" s="1">
        <f>IF(P185=1,$O$3,IF(P185=2,$O$4,$O$5))</f>
        <v>0</v>
      </c>
    </row>
    <row r="186">
      <c r="A186" s="1" t="s">
        <v>75</v>
      </c>
      <c r="E186" s="27" t="s">
        <v>4300</v>
      </c>
    </row>
    <row r="187" ht="25.5">
      <c r="A187" s="1" t="s">
        <v>76</v>
      </c>
      <c r="E187" s="33" t="s">
        <v>4301</v>
      </c>
    </row>
    <row r="188">
      <c r="A188" s="1" t="s">
        <v>78</v>
      </c>
      <c r="E188" s="27" t="s">
        <v>71</v>
      </c>
    </row>
    <row r="189">
      <c r="A189" s="1" t="s">
        <v>69</v>
      </c>
      <c r="B189" s="1">
        <v>9</v>
      </c>
      <c r="C189" s="26" t="s">
        <v>4302</v>
      </c>
      <c r="D189" t="s">
        <v>71</v>
      </c>
      <c r="E189" s="27" t="s">
        <v>4303</v>
      </c>
      <c r="F189" s="28" t="s">
        <v>96</v>
      </c>
      <c r="G189" s="29">
        <v>14</v>
      </c>
      <c r="H189" s="28">
        <v>0</v>
      </c>
      <c r="I189" s="30">
        <f>ROUND(G189*H189,P4)</f>
        <v>0</v>
      </c>
      <c r="L189" s="31">
        <v>0</v>
      </c>
      <c r="M189" s="24">
        <f>ROUND(G189*L189,P4)</f>
        <v>0</v>
      </c>
      <c r="N189" s="25" t="s">
        <v>4198</v>
      </c>
      <c r="O189" s="32">
        <f>M189*AA189</f>
        <v>0</v>
      </c>
      <c r="P189" s="1">
        <v>3</v>
      </c>
      <c r="AA189" s="1">
        <f>IF(P189=1,$O$3,IF(P189=2,$O$4,$O$5))</f>
        <v>0</v>
      </c>
    </row>
    <row r="190">
      <c r="A190" s="1" t="s">
        <v>75</v>
      </c>
      <c r="E190" s="27" t="s">
        <v>4303</v>
      </c>
    </row>
    <row r="191" ht="25.5">
      <c r="A191" s="1" t="s">
        <v>76</v>
      </c>
      <c r="E191" s="33" t="s">
        <v>4301</v>
      </c>
    </row>
    <row r="192">
      <c r="A192" s="1" t="s">
        <v>78</v>
      </c>
      <c r="E192" s="27" t="s">
        <v>71</v>
      </c>
    </row>
    <row r="193">
      <c r="A193" s="1" t="s">
        <v>69</v>
      </c>
      <c r="B193" s="1">
        <v>10</v>
      </c>
      <c r="C193" s="26" t="s">
        <v>4304</v>
      </c>
      <c r="D193" t="s">
        <v>71</v>
      </c>
      <c r="E193" s="27" t="s">
        <v>4305</v>
      </c>
      <c r="F193" s="28" t="s">
        <v>96</v>
      </c>
      <c r="G193" s="29">
        <v>20</v>
      </c>
      <c r="H193" s="28">
        <v>0.0044999999999999997</v>
      </c>
      <c r="I193" s="30">
        <f>ROUND(G193*H193,P4)</f>
        <v>0</v>
      </c>
      <c r="L193" s="31">
        <v>0</v>
      </c>
      <c r="M193" s="24">
        <f>ROUND(G193*L193,P4)</f>
        <v>0</v>
      </c>
      <c r="N193" s="25" t="s">
        <v>4198</v>
      </c>
      <c r="O193" s="32">
        <f>M193*AA193</f>
        <v>0</v>
      </c>
      <c r="P193" s="1">
        <v>3</v>
      </c>
      <c r="AA193" s="1">
        <f>IF(P193=1,$O$3,IF(P193=2,$O$4,$O$5))</f>
        <v>0</v>
      </c>
    </row>
    <row r="194">
      <c r="A194" s="1" t="s">
        <v>75</v>
      </c>
      <c r="E194" s="27" t="s">
        <v>4305</v>
      </c>
    </row>
    <row r="195" ht="51">
      <c r="A195" s="1" t="s">
        <v>76</v>
      </c>
      <c r="E195" s="33" t="s">
        <v>4306</v>
      </c>
    </row>
    <row r="196">
      <c r="A196" s="1" t="s">
        <v>78</v>
      </c>
      <c r="E196" s="27" t="s">
        <v>71</v>
      </c>
    </row>
    <row r="197">
      <c r="A197" s="1" t="s">
        <v>66</v>
      </c>
      <c r="C197" s="22" t="s">
        <v>1922</v>
      </c>
      <c r="E197" s="23" t="s">
        <v>2177</v>
      </c>
      <c r="L197" s="24">
        <f>SUMIFS(L198:L201,A198:A201,"P")</f>
        <v>0</v>
      </c>
      <c r="M197" s="24">
        <f>SUMIFS(M198:M201,A198:A201,"P")</f>
        <v>0</v>
      </c>
      <c r="N197" s="25"/>
    </row>
    <row r="198">
      <c r="A198" s="1" t="s">
        <v>69</v>
      </c>
      <c r="B198" s="1">
        <v>11</v>
      </c>
      <c r="C198" s="26" t="s">
        <v>4307</v>
      </c>
      <c r="D198" t="s">
        <v>71</v>
      </c>
      <c r="E198" s="27" t="s">
        <v>4308</v>
      </c>
      <c r="F198" s="28" t="s">
        <v>85</v>
      </c>
      <c r="G198" s="29">
        <v>52.5</v>
      </c>
      <c r="H198" s="28">
        <v>0</v>
      </c>
      <c r="I198" s="30">
        <f>ROUND(G198*H198,P4)</f>
        <v>0</v>
      </c>
      <c r="L198" s="31">
        <v>0</v>
      </c>
      <c r="M198" s="24">
        <f>ROUND(G198*L198,P4)</f>
        <v>0</v>
      </c>
      <c r="N198" s="25" t="s">
        <v>4198</v>
      </c>
      <c r="O198" s="32">
        <f>M198*AA198</f>
        <v>0</v>
      </c>
      <c r="P198" s="1">
        <v>3</v>
      </c>
      <c r="AA198" s="1">
        <f>IF(P198=1,$O$3,IF(P198=2,$O$4,$O$5))</f>
        <v>0</v>
      </c>
    </row>
    <row r="199">
      <c r="A199" s="1" t="s">
        <v>75</v>
      </c>
      <c r="E199" s="27" t="s">
        <v>4308</v>
      </c>
    </row>
    <row r="200" ht="38.25">
      <c r="A200" s="1" t="s">
        <v>76</v>
      </c>
      <c r="E200" s="33" t="s">
        <v>4309</v>
      </c>
    </row>
    <row r="201">
      <c r="A201" s="1" t="s">
        <v>78</v>
      </c>
      <c r="E201" s="27" t="s">
        <v>71</v>
      </c>
    </row>
    <row r="202">
      <c r="A202" s="1" t="s">
        <v>66</v>
      </c>
      <c r="C202" s="22" t="s">
        <v>4234</v>
      </c>
      <c r="E202" s="23" t="s">
        <v>4235</v>
      </c>
      <c r="L202" s="24">
        <f>SUMIFS(L203:L206,A203:A206,"P")</f>
        <v>0</v>
      </c>
      <c r="M202" s="24">
        <f>SUMIFS(M203:M206,A203:A206,"P")</f>
        <v>0</v>
      </c>
      <c r="N202" s="25"/>
    </row>
    <row r="203">
      <c r="A203" s="1" t="s">
        <v>69</v>
      </c>
      <c r="B203" s="1">
        <v>12</v>
      </c>
      <c r="C203" s="26" t="s">
        <v>4243</v>
      </c>
      <c r="D203" t="s">
        <v>71</v>
      </c>
      <c r="E203" s="27" t="s">
        <v>4244</v>
      </c>
      <c r="F203" s="28" t="s">
        <v>85</v>
      </c>
      <c r="G203" s="29">
        <v>54</v>
      </c>
      <c r="H203" s="28">
        <v>0</v>
      </c>
      <c r="I203" s="30">
        <f>ROUND(G203*H203,P4)</f>
        <v>0</v>
      </c>
      <c r="L203" s="31">
        <v>0</v>
      </c>
      <c r="M203" s="24">
        <f>ROUND(G203*L203,P4)</f>
        <v>0</v>
      </c>
      <c r="N203" s="25" t="s">
        <v>4198</v>
      </c>
      <c r="O203" s="32">
        <f>M203*AA203</f>
        <v>0</v>
      </c>
      <c r="P203" s="1">
        <v>3</v>
      </c>
      <c r="AA203" s="1">
        <f>IF(P203=1,$O$3,IF(P203=2,$O$4,$O$5))</f>
        <v>0</v>
      </c>
    </row>
    <row r="204">
      <c r="A204" s="1" t="s">
        <v>75</v>
      </c>
      <c r="E204" s="27" t="s">
        <v>4244</v>
      </c>
    </row>
    <row r="205" ht="38.25">
      <c r="A205" s="1" t="s">
        <v>76</v>
      </c>
      <c r="E205" s="33" t="s">
        <v>4310</v>
      </c>
    </row>
    <row r="206">
      <c r="A206" s="1" t="s">
        <v>78</v>
      </c>
      <c r="E206" s="27" t="s">
        <v>71</v>
      </c>
    </row>
    <row r="207">
      <c r="A207" s="1" t="s">
        <v>66</v>
      </c>
      <c r="C207" s="22" t="s">
        <v>314</v>
      </c>
      <c r="E207" s="23" t="s">
        <v>315</v>
      </c>
      <c r="L207" s="24">
        <f>SUMIFS(L208:L215,A208:A215,"P")</f>
        <v>0</v>
      </c>
      <c r="M207" s="24">
        <f>SUMIFS(M208:M215,A208:A215,"P")</f>
        <v>0</v>
      </c>
      <c r="N207" s="25"/>
    </row>
    <row r="208" ht="38.25">
      <c r="A208" s="1" t="s">
        <v>69</v>
      </c>
      <c r="B208" s="1">
        <v>13</v>
      </c>
      <c r="C208" s="26" t="s">
        <v>1231</v>
      </c>
      <c r="D208" t="s">
        <v>1232</v>
      </c>
      <c r="E208" s="27" t="s">
        <v>1233</v>
      </c>
      <c r="F208" s="28" t="s">
        <v>319</v>
      </c>
      <c r="G208" s="29">
        <v>25.199999999999999</v>
      </c>
      <c r="H208" s="28">
        <v>0</v>
      </c>
      <c r="I208" s="30">
        <f>ROUND(G208*H208,P4)</f>
        <v>0</v>
      </c>
      <c r="L208" s="31">
        <v>0</v>
      </c>
      <c r="M208" s="24">
        <f>ROUND(G208*L208,P4)</f>
        <v>0</v>
      </c>
      <c r="N208" s="25" t="s">
        <v>4198</v>
      </c>
      <c r="O208" s="32">
        <f>M208*AA208</f>
        <v>0</v>
      </c>
      <c r="P208" s="1">
        <v>3</v>
      </c>
      <c r="AA208" s="1">
        <f>IF(P208=1,$O$3,IF(P208=2,$O$4,$O$5))</f>
        <v>0</v>
      </c>
    </row>
    <row r="209" ht="38.25">
      <c r="A209" s="1" t="s">
        <v>75</v>
      </c>
      <c r="E209" s="27" t="s">
        <v>2346</v>
      </c>
    </row>
    <row r="210">
      <c r="A210" s="1" t="s">
        <v>76</v>
      </c>
    </row>
    <row r="211">
      <c r="A211" s="1" t="s">
        <v>78</v>
      </c>
      <c r="E211" s="27" t="s">
        <v>71</v>
      </c>
    </row>
    <row r="212" ht="25.5">
      <c r="A212" s="1" t="s">
        <v>69</v>
      </c>
      <c r="B212" s="1">
        <v>14</v>
      </c>
      <c r="C212" s="26" t="s">
        <v>1033</v>
      </c>
      <c r="D212" t="s">
        <v>1034</v>
      </c>
      <c r="E212" s="27" t="s">
        <v>1035</v>
      </c>
      <c r="F212" s="28" t="s">
        <v>319</v>
      </c>
      <c r="G212" s="29">
        <v>0.79000000000000004</v>
      </c>
      <c r="H212" s="28">
        <v>0</v>
      </c>
      <c r="I212" s="30">
        <f>ROUND(G212*H212,P4)</f>
        <v>0</v>
      </c>
      <c r="L212" s="31">
        <v>0</v>
      </c>
      <c r="M212" s="24">
        <f>ROUND(G212*L212,P4)</f>
        <v>0</v>
      </c>
      <c r="N212" s="25" t="s">
        <v>4198</v>
      </c>
      <c r="O212" s="32">
        <f>M212*AA212</f>
        <v>0</v>
      </c>
      <c r="P212" s="1">
        <v>3</v>
      </c>
      <c r="AA212" s="1">
        <f>IF(P212=1,$O$3,IF(P212=2,$O$4,$O$5))</f>
        <v>0</v>
      </c>
    </row>
    <row r="213" ht="25.5">
      <c r="A213" s="1" t="s">
        <v>75</v>
      </c>
      <c r="E213" s="27" t="s">
        <v>2866</v>
      </c>
    </row>
    <row r="214">
      <c r="A214" s="1" t="s">
        <v>76</v>
      </c>
    </row>
    <row r="215">
      <c r="A215" s="1" t="s">
        <v>78</v>
      </c>
      <c r="E215" s="27" t="s">
        <v>71</v>
      </c>
    </row>
    <row r="216">
      <c r="A216" s="1" t="s">
        <v>66</v>
      </c>
      <c r="C216" s="22" t="s">
        <v>2347</v>
      </c>
      <c r="E216" s="23" t="s">
        <v>2348</v>
      </c>
      <c r="L216" s="24">
        <f>SUMIFS(L217:L220,A217:A220,"P")</f>
        <v>0</v>
      </c>
      <c r="M216" s="24">
        <f>SUMIFS(M217:M220,A217:A220,"P")</f>
        <v>0</v>
      </c>
      <c r="N216" s="25"/>
    </row>
    <row r="217">
      <c r="A217" s="1" t="s">
        <v>69</v>
      </c>
      <c r="B217" s="1">
        <v>15</v>
      </c>
      <c r="C217" s="26" t="s">
        <v>4311</v>
      </c>
      <c r="D217" t="s">
        <v>71</v>
      </c>
      <c r="E217" s="27" t="s">
        <v>4312</v>
      </c>
      <c r="F217" s="28" t="s">
        <v>319</v>
      </c>
      <c r="G217" s="29">
        <v>6.1210000000000004</v>
      </c>
      <c r="H217" s="28">
        <v>0</v>
      </c>
      <c r="I217" s="30">
        <f>ROUND(G217*H217,P4)</f>
        <v>0</v>
      </c>
      <c r="L217" s="31">
        <v>0</v>
      </c>
      <c r="M217" s="24">
        <f>ROUND(G217*L217,P4)</f>
        <v>0</v>
      </c>
      <c r="N217" s="25" t="s">
        <v>2221</v>
      </c>
      <c r="O217" s="32">
        <f>M217*AA217</f>
        <v>0</v>
      </c>
      <c r="P217" s="1">
        <v>3</v>
      </c>
      <c r="AA217" s="1">
        <f>IF(P217=1,$O$3,IF(P217=2,$O$4,$O$5))</f>
        <v>0</v>
      </c>
    </row>
    <row r="218" ht="38.25">
      <c r="A218" s="1" t="s">
        <v>75</v>
      </c>
      <c r="E218" s="27" t="s">
        <v>4313</v>
      </c>
    </row>
    <row r="219">
      <c r="A219" s="1" t="s">
        <v>76</v>
      </c>
    </row>
    <row r="220">
      <c r="A220" s="1" t="s">
        <v>78</v>
      </c>
      <c r="E220" s="27" t="s">
        <v>71</v>
      </c>
    </row>
    <row r="221">
      <c r="A221" s="1" t="s">
        <v>63</v>
      </c>
      <c r="C221" s="22" t="s">
        <v>4314</v>
      </c>
      <c r="E221" s="23" t="s">
        <v>4315</v>
      </c>
      <c r="L221" s="24">
        <f>L222+L227+L232+L265</f>
        <v>0</v>
      </c>
      <c r="M221" s="24">
        <f>M222+M227+M232+M265</f>
        <v>0</v>
      </c>
      <c r="N221" s="25"/>
    </row>
    <row r="222">
      <c r="A222" s="1" t="s">
        <v>66</v>
      </c>
      <c r="C222" s="22" t="s">
        <v>67</v>
      </c>
      <c r="E222" s="23" t="s">
        <v>68</v>
      </c>
      <c r="L222" s="24">
        <f>SUMIFS(L223:L226,A223:A226,"P")</f>
        <v>0</v>
      </c>
      <c r="M222" s="24">
        <f>SUMIFS(M223:M226,A223:A226,"P")</f>
        <v>0</v>
      </c>
      <c r="N222" s="25"/>
    </row>
    <row r="223">
      <c r="A223" s="1" t="s">
        <v>69</v>
      </c>
      <c r="B223" s="1">
        <v>1</v>
      </c>
      <c r="C223" s="26" t="s">
        <v>1068</v>
      </c>
      <c r="D223" t="s">
        <v>71</v>
      </c>
      <c r="E223" s="27" t="s">
        <v>1069</v>
      </c>
      <c r="F223" s="28" t="s">
        <v>73</v>
      </c>
      <c r="G223" s="29">
        <v>1.1599999999999999</v>
      </c>
      <c r="H223" s="28">
        <v>0</v>
      </c>
      <c r="I223" s="30">
        <f>ROUND(G223*H223,P4)</f>
        <v>0</v>
      </c>
      <c r="L223" s="31">
        <v>0</v>
      </c>
      <c r="M223" s="24">
        <f>ROUND(G223*L223,P4)</f>
        <v>0</v>
      </c>
      <c r="N223" s="25" t="s">
        <v>4316</v>
      </c>
      <c r="O223" s="32">
        <f>M223*AA223</f>
        <v>0</v>
      </c>
      <c r="P223" s="1">
        <v>3</v>
      </c>
      <c r="AA223" s="1">
        <f>IF(P223=1,$O$3,IF(P223=2,$O$4,$O$5))</f>
        <v>0</v>
      </c>
    </row>
    <row r="224">
      <c r="A224" s="1" t="s">
        <v>75</v>
      </c>
      <c r="E224" s="27" t="s">
        <v>71</v>
      </c>
    </row>
    <row r="225" ht="38.25">
      <c r="A225" s="1" t="s">
        <v>76</v>
      </c>
      <c r="E225" s="33" t="s">
        <v>4317</v>
      </c>
    </row>
    <row r="226" ht="318.75">
      <c r="A226" s="1" t="s">
        <v>78</v>
      </c>
      <c r="E226" s="27" t="s">
        <v>1067</v>
      </c>
    </row>
    <row r="227">
      <c r="A227" s="1" t="s">
        <v>66</v>
      </c>
      <c r="C227" s="22" t="s">
        <v>1115</v>
      </c>
      <c r="E227" s="23" t="s">
        <v>1435</v>
      </c>
      <c r="L227" s="24">
        <f>SUMIFS(L228:L231,A228:A231,"P")</f>
        <v>0</v>
      </c>
      <c r="M227" s="24">
        <f>SUMIFS(M228:M231,A228:A231,"P")</f>
        <v>0</v>
      </c>
      <c r="N227" s="25"/>
    </row>
    <row r="228">
      <c r="A228" s="1" t="s">
        <v>69</v>
      </c>
      <c r="B228" s="1">
        <v>2</v>
      </c>
      <c r="C228" s="26" t="s">
        <v>4318</v>
      </c>
      <c r="D228" t="s">
        <v>71</v>
      </c>
      <c r="E228" s="27" t="s">
        <v>4319</v>
      </c>
      <c r="F228" s="28" t="s">
        <v>73</v>
      </c>
      <c r="G228" s="29">
        <v>1.1599999999999999</v>
      </c>
      <c r="H228" s="28">
        <v>0</v>
      </c>
      <c r="I228" s="30">
        <f>ROUND(G228*H228,P4)</f>
        <v>0</v>
      </c>
      <c r="L228" s="31">
        <v>0</v>
      </c>
      <c r="M228" s="24">
        <f>ROUND(G228*L228,P4)</f>
        <v>0</v>
      </c>
      <c r="N228" s="25" t="s">
        <v>4316</v>
      </c>
      <c r="O228" s="32">
        <f>M228*AA228</f>
        <v>0</v>
      </c>
      <c r="P228" s="1">
        <v>3</v>
      </c>
      <c r="AA228" s="1">
        <f>IF(P228=1,$O$3,IF(P228=2,$O$4,$O$5))</f>
        <v>0</v>
      </c>
    </row>
    <row r="229">
      <c r="A229" s="1" t="s">
        <v>75</v>
      </c>
      <c r="E229" s="27" t="s">
        <v>71</v>
      </c>
    </row>
    <row r="230" ht="38.25">
      <c r="A230" s="1" t="s">
        <v>76</v>
      </c>
      <c r="E230" s="33" t="s">
        <v>4320</v>
      </c>
    </row>
    <row r="231" ht="357">
      <c r="A231" s="1" t="s">
        <v>78</v>
      </c>
      <c r="E231" s="27" t="s">
        <v>1464</v>
      </c>
    </row>
    <row r="232">
      <c r="A232" s="1" t="s">
        <v>66</v>
      </c>
      <c r="C232" s="22" t="s">
        <v>1922</v>
      </c>
      <c r="E232" s="23" t="s">
        <v>1609</v>
      </c>
      <c r="L232" s="24">
        <f>SUMIFS(L233:L264,A233:A264,"P")</f>
        <v>0</v>
      </c>
      <c r="M232" s="24">
        <f>SUMIFS(M233:M264,A233:A264,"P")</f>
        <v>0</v>
      </c>
      <c r="N232" s="25"/>
    </row>
    <row r="233">
      <c r="A233" s="1" t="s">
        <v>69</v>
      </c>
      <c r="B233" s="1">
        <v>3</v>
      </c>
      <c r="C233" s="26" t="s">
        <v>1221</v>
      </c>
      <c r="D233" t="s">
        <v>71</v>
      </c>
      <c r="E233" s="27" t="s">
        <v>1222</v>
      </c>
      <c r="F233" s="28" t="s">
        <v>73</v>
      </c>
      <c r="G233" s="29">
        <v>5</v>
      </c>
      <c r="H233" s="28">
        <v>0</v>
      </c>
      <c r="I233" s="30">
        <f>ROUND(G233*H233,P4)</f>
        <v>0</v>
      </c>
      <c r="L233" s="31">
        <v>0</v>
      </c>
      <c r="M233" s="24">
        <f>ROUND(G233*L233,P4)</f>
        <v>0</v>
      </c>
      <c r="N233" s="25" t="s">
        <v>4316</v>
      </c>
      <c r="O233" s="32">
        <f>M233*AA233</f>
        <v>0</v>
      </c>
      <c r="P233" s="1">
        <v>3</v>
      </c>
      <c r="AA233" s="1">
        <f>IF(P233=1,$O$3,IF(P233=2,$O$4,$O$5))</f>
        <v>0</v>
      </c>
    </row>
    <row r="234">
      <c r="A234" s="1" t="s">
        <v>75</v>
      </c>
      <c r="E234" s="27" t="s">
        <v>71</v>
      </c>
    </row>
    <row r="235" ht="51">
      <c r="A235" s="1" t="s">
        <v>76</v>
      </c>
      <c r="E235" s="33" t="s">
        <v>4321</v>
      </c>
    </row>
    <row r="236" ht="102">
      <c r="A236" s="1" t="s">
        <v>78</v>
      </c>
      <c r="E236" s="27" t="s">
        <v>1224</v>
      </c>
    </row>
    <row r="237">
      <c r="A237" s="1" t="s">
        <v>69</v>
      </c>
      <c r="B237" s="1">
        <v>4</v>
      </c>
      <c r="C237" s="26" t="s">
        <v>1225</v>
      </c>
      <c r="D237" t="s">
        <v>71</v>
      </c>
      <c r="E237" s="27" t="s">
        <v>1226</v>
      </c>
      <c r="F237" s="28" t="s">
        <v>319</v>
      </c>
      <c r="G237" s="29">
        <v>2.1899999999999999</v>
      </c>
      <c r="H237" s="28">
        <v>0</v>
      </c>
      <c r="I237" s="30">
        <f>ROUND(G237*H237,P4)</f>
        <v>0</v>
      </c>
      <c r="L237" s="31">
        <v>0</v>
      </c>
      <c r="M237" s="24">
        <f>ROUND(G237*L237,P4)</f>
        <v>0</v>
      </c>
      <c r="N237" s="25" t="s">
        <v>4316</v>
      </c>
      <c r="O237" s="32">
        <f>M237*AA237</f>
        <v>0</v>
      </c>
      <c r="P237" s="1">
        <v>3</v>
      </c>
      <c r="AA237" s="1">
        <f>IF(P237=1,$O$3,IF(P237=2,$O$4,$O$5))</f>
        <v>0</v>
      </c>
    </row>
    <row r="238">
      <c r="A238" s="1" t="s">
        <v>75</v>
      </c>
      <c r="E238" s="27" t="s">
        <v>71</v>
      </c>
    </row>
    <row r="239" ht="51">
      <c r="A239" s="1" t="s">
        <v>76</v>
      </c>
      <c r="E239" s="33" t="s">
        <v>4322</v>
      </c>
    </row>
    <row r="240" ht="102">
      <c r="A240" s="1" t="s">
        <v>78</v>
      </c>
      <c r="E240" s="27" t="s">
        <v>1228</v>
      </c>
    </row>
    <row r="241" ht="25.5">
      <c r="A241" s="1" t="s">
        <v>69</v>
      </c>
      <c r="B241" s="1">
        <v>5</v>
      </c>
      <c r="C241" s="26" t="s">
        <v>4323</v>
      </c>
      <c r="D241" t="s">
        <v>71</v>
      </c>
      <c r="E241" s="27" t="s">
        <v>4324</v>
      </c>
      <c r="F241" s="28" t="s">
        <v>96</v>
      </c>
      <c r="G241" s="29">
        <v>48</v>
      </c>
      <c r="H241" s="28">
        <v>0</v>
      </c>
      <c r="I241" s="30">
        <f>ROUND(G241*H241,P4)</f>
        <v>0</v>
      </c>
      <c r="L241" s="31">
        <v>0</v>
      </c>
      <c r="M241" s="24">
        <f>ROUND(G241*L241,P4)</f>
        <v>0</v>
      </c>
      <c r="N241" s="25" t="s">
        <v>406</v>
      </c>
      <c r="O241" s="32">
        <f>M241*AA241</f>
        <v>0</v>
      </c>
      <c r="P241" s="1">
        <v>3</v>
      </c>
      <c r="AA241" s="1">
        <f>IF(P241=1,$O$3,IF(P241=2,$O$4,$O$5))</f>
        <v>0</v>
      </c>
    </row>
    <row r="242">
      <c r="A242" s="1" t="s">
        <v>75</v>
      </c>
      <c r="E242" s="27" t="s">
        <v>71</v>
      </c>
    </row>
    <row r="243" ht="63.75">
      <c r="A243" s="1" t="s">
        <v>76</v>
      </c>
      <c r="E243" s="33" t="s">
        <v>4325</v>
      </c>
    </row>
    <row r="244" ht="89.25">
      <c r="A244" s="1" t="s">
        <v>78</v>
      </c>
      <c r="E244" s="27" t="s">
        <v>4326</v>
      </c>
    </row>
    <row r="245" ht="25.5">
      <c r="A245" s="1" t="s">
        <v>69</v>
      </c>
      <c r="B245" s="1">
        <v>6</v>
      </c>
      <c r="C245" s="26" t="s">
        <v>4327</v>
      </c>
      <c r="D245" t="s">
        <v>71</v>
      </c>
      <c r="E245" s="27" t="s">
        <v>4328</v>
      </c>
      <c r="F245" s="28" t="s">
        <v>96</v>
      </c>
      <c r="G245" s="29">
        <v>4</v>
      </c>
      <c r="H245" s="28">
        <v>0</v>
      </c>
      <c r="I245" s="30">
        <f>ROUND(G245*H245,P4)</f>
        <v>0</v>
      </c>
      <c r="L245" s="31">
        <v>0</v>
      </c>
      <c r="M245" s="24">
        <f>ROUND(G245*L245,P4)</f>
        <v>0</v>
      </c>
      <c r="N245" s="25" t="s">
        <v>406</v>
      </c>
      <c r="O245" s="32">
        <f>M245*AA245</f>
        <v>0</v>
      </c>
      <c r="P245" s="1">
        <v>3</v>
      </c>
      <c r="AA245" s="1">
        <f>IF(P245=1,$O$3,IF(P245=2,$O$4,$O$5))</f>
        <v>0</v>
      </c>
    </row>
    <row r="246">
      <c r="A246" s="1" t="s">
        <v>75</v>
      </c>
      <c r="E246" s="27" t="s">
        <v>71</v>
      </c>
    </row>
    <row r="247" ht="63.75">
      <c r="A247" s="1" t="s">
        <v>76</v>
      </c>
      <c r="E247" s="33" t="s">
        <v>4329</v>
      </c>
    </row>
    <row r="248" ht="89.25">
      <c r="A248" s="1" t="s">
        <v>78</v>
      </c>
      <c r="E248" s="27" t="s">
        <v>4326</v>
      </c>
    </row>
    <row r="249" ht="25.5">
      <c r="A249" s="1" t="s">
        <v>69</v>
      </c>
      <c r="B249" s="1">
        <v>7</v>
      </c>
      <c r="C249" s="26" t="s">
        <v>4330</v>
      </c>
      <c r="D249" t="s">
        <v>71</v>
      </c>
      <c r="E249" s="27" t="s">
        <v>4331</v>
      </c>
      <c r="F249" s="28" t="s">
        <v>96</v>
      </c>
      <c r="G249" s="29">
        <v>4</v>
      </c>
      <c r="H249" s="28">
        <v>0</v>
      </c>
      <c r="I249" s="30">
        <f>ROUND(G249*H249,P4)</f>
        <v>0</v>
      </c>
      <c r="L249" s="31">
        <v>0</v>
      </c>
      <c r="M249" s="24">
        <f>ROUND(G249*L249,P4)</f>
        <v>0</v>
      </c>
      <c r="N249" s="25" t="s">
        <v>406</v>
      </c>
      <c r="O249" s="32">
        <f>M249*AA249</f>
        <v>0</v>
      </c>
      <c r="P249" s="1">
        <v>3</v>
      </c>
      <c r="AA249" s="1">
        <f>IF(P249=1,$O$3,IF(P249=2,$O$4,$O$5))</f>
        <v>0</v>
      </c>
    </row>
    <row r="250">
      <c r="A250" s="1" t="s">
        <v>75</v>
      </c>
      <c r="E250" s="27" t="s">
        <v>71</v>
      </c>
    </row>
    <row r="251" ht="51">
      <c r="A251" s="1" t="s">
        <v>76</v>
      </c>
      <c r="E251" s="33" t="s">
        <v>4332</v>
      </c>
    </row>
    <row r="252" ht="76.5">
      <c r="A252" s="1" t="s">
        <v>78</v>
      </c>
      <c r="E252" s="27" t="s">
        <v>4333</v>
      </c>
    </row>
    <row r="253" ht="25.5">
      <c r="A253" s="1" t="s">
        <v>69</v>
      </c>
      <c r="B253" s="1">
        <v>8</v>
      </c>
      <c r="C253" s="26" t="s">
        <v>4334</v>
      </c>
      <c r="D253" t="s">
        <v>71</v>
      </c>
      <c r="E253" s="27" t="s">
        <v>4335</v>
      </c>
      <c r="F253" s="28" t="s">
        <v>96</v>
      </c>
      <c r="G253" s="29">
        <v>2</v>
      </c>
      <c r="H253" s="28">
        <v>0</v>
      </c>
      <c r="I253" s="30">
        <f>ROUND(G253*H253,P4)</f>
        <v>0</v>
      </c>
      <c r="L253" s="31">
        <v>0</v>
      </c>
      <c r="M253" s="24">
        <f>ROUND(G253*L253,P4)</f>
        <v>0</v>
      </c>
      <c r="N253" s="25" t="s">
        <v>406</v>
      </c>
      <c r="O253" s="32">
        <f>M253*AA253</f>
        <v>0</v>
      </c>
      <c r="P253" s="1">
        <v>3</v>
      </c>
      <c r="AA253" s="1">
        <f>IF(P253=1,$O$3,IF(P253=2,$O$4,$O$5))</f>
        <v>0</v>
      </c>
    </row>
    <row r="254">
      <c r="A254" s="1" t="s">
        <v>75</v>
      </c>
      <c r="E254" s="27" t="s">
        <v>71</v>
      </c>
    </row>
    <row r="255" ht="51">
      <c r="A255" s="1" t="s">
        <v>76</v>
      </c>
      <c r="E255" s="33" t="s">
        <v>4336</v>
      </c>
    </row>
    <row r="256" ht="76.5">
      <c r="A256" s="1" t="s">
        <v>78</v>
      </c>
      <c r="E256" s="27" t="s">
        <v>4333</v>
      </c>
    </row>
    <row r="257" ht="38.25">
      <c r="A257" s="1" t="s">
        <v>69</v>
      </c>
      <c r="B257" s="1">
        <v>9</v>
      </c>
      <c r="C257" s="26" t="s">
        <v>4337</v>
      </c>
      <c r="D257" t="s">
        <v>71</v>
      </c>
      <c r="E257" s="27" t="s">
        <v>4338</v>
      </c>
      <c r="F257" s="28" t="s">
        <v>96</v>
      </c>
      <c r="G257" s="29">
        <v>1</v>
      </c>
      <c r="H257" s="28">
        <v>0</v>
      </c>
      <c r="I257" s="30">
        <f>ROUND(G257*H257,P4)</f>
        <v>0</v>
      </c>
      <c r="L257" s="31">
        <v>0</v>
      </c>
      <c r="M257" s="24">
        <f>ROUND(G257*L257,P4)</f>
        <v>0</v>
      </c>
      <c r="N257" s="25" t="s">
        <v>406</v>
      </c>
      <c r="O257" s="32">
        <f>M257*AA257</f>
        <v>0</v>
      </c>
      <c r="P257" s="1">
        <v>3</v>
      </c>
      <c r="AA257" s="1">
        <f>IF(P257=1,$O$3,IF(P257=2,$O$4,$O$5))</f>
        <v>0</v>
      </c>
    </row>
    <row r="258">
      <c r="A258" s="1" t="s">
        <v>75</v>
      </c>
      <c r="E258" s="27" t="s">
        <v>71</v>
      </c>
    </row>
    <row r="259" ht="51">
      <c r="A259" s="1" t="s">
        <v>76</v>
      </c>
      <c r="E259" s="33" t="s">
        <v>4339</v>
      </c>
    </row>
    <row r="260" ht="76.5">
      <c r="A260" s="1" t="s">
        <v>78</v>
      </c>
      <c r="E260" s="27" t="s">
        <v>4333</v>
      </c>
    </row>
    <row r="261" ht="38.25">
      <c r="A261" s="1" t="s">
        <v>69</v>
      </c>
      <c r="B261" s="1">
        <v>10</v>
      </c>
      <c r="C261" s="26" t="s">
        <v>4340</v>
      </c>
      <c r="D261" t="s">
        <v>71</v>
      </c>
      <c r="E261" s="27" t="s">
        <v>4341</v>
      </c>
      <c r="F261" s="28" t="s">
        <v>96</v>
      </c>
      <c r="G261" s="29">
        <v>2</v>
      </c>
      <c r="H261" s="28">
        <v>0</v>
      </c>
      <c r="I261" s="30">
        <f>ROUND(G261*H261,P4)</f>
        <v>0</v>
      </c>
      <c r="L261" s="31">
        <v>0</v>
      </c>
      <c r="M261" s="24">
        <f>ROUND(G261*L261,P4)</f>
        <v>0</v>
      </c>
      <c r="N261" s="25" t="s">
        <v>406</v>
      </c>
      <c r="O261" s="32">
        <f>M261*AA261</f>
        <v>0</v>
      </c>
      <c r="P261" s="1">
        <v>3</v>
      </c>
      <c r="AA261" s="1">
        <f>IF(P261=1,$O$3,IF(P261=2,$O$4,$O$5))</f>
        <v>0</v>
      </c>
    </row>
    <row r="262">
      <c r="A262" s="1" t="s">
        <v>75</v>
      </c>
      <c r="E262" s="27" t="s">
        <v>71</v>
      </c>
    </row>
    <row r="263" ht="51">
      <c r="A263" s="1" t="s">
        <v>76</v>
      </c>
      <c r="E263" s="33" t="s">
        <v>4342</v>
      </c>
    </row>
    <row r="264" ht="76.5">
      <c r="A264" s="1" t="s">
        <v>78</v>
      </c>
      <c r="E264" s="27" t="s">
        <v>4333</v>
      </c>
    </row>
    <row r="265">
      <c r="A265" s="1" t="s">
        <v>66</v>
      </c>
      <c r="C265" s="22" t="s">
        <v>4343</v>
      </c>
      <c r="E265" s="23" t="s">
        <v>4344</v>
      </c>
      <c r="L265" s="24">
        <f>SUMIFS(L266:L277,A266:A277,"P")</f>
        <v>0</v>
      </c>
      <c r="M265" s="24">
        <f>SUMIFS(M266:M277,A266:A277,"P")</f>
        <v>0</v>
      </c>
      <c r="N265" s="25"/>
    </row>
    <row r="266" ht="38.25">
      <c r="A266" s="1" t="s">
        <v>69</v>
      </c>
      <c r="B266" s="1">
        <v>11</v>
      </c>
      <c r="C266" s="26" t="s">
        <v>316</v>
      </c>
      <c r="D266" t="s">
        <v>317</v>
      </c>
      <c r="E266" s="27" t="s">
        <v>1858</v>
      </c>
      <c r="F266" s="28" t="s">
        <v>319</v>
      </c>
      <c r="G266" s="29">
        <v>2.3199999999999998</v>
      </c>
      <c r="H266" s="28">
        <v>0</v>
      </c>
      <c r="I266" s="30">
        <f>ROUND(G266*H266,P4)</f>
        <v>0</v>
      </c>
      <c r="L266" s="31">
        <v>0</v>
      </c>
      <c r="M266" s="24">
        <f>ROUND(G266*L266,P4)</f>
        <v>0</v>
      </c>
      <c r="N266" s="25" t="s">
        <v>290</v>
      </c>
      <c r="O266" s="32">
        <f>M266*AA266</f>
        <v>0</v>
      </c>
      <c r="P266" s="1">
        <v>3</v>
      </c>
      <c r="AA266" s="1">
        <f>IF(P266=1,$O$3,IF(P266=2,$O$4,$O$5))</f>
        <v>0</v>
      </c>
    </row>
    <row r="267">
      <c r="A267" s="1" t="s">
        <v>75</v>
      </c>
      <c r="E267" s="27" t="s">
        <v>320</v>
      </c>
    </row>
    <row r="268" ht="38.25">
      <c r="A268" s="1" t="s">
        <v>76</v>
      </c>
      <c r="E268" s="33" t="s">
        <v>4345</v>
      </c>
    </row>
    <row r="269" ht="89.25">
      <c r="A269" s="1" t="s">
        <v>78</v>
      </c>
      <c r="E269" s="27" t="s">
        <v>2066</v>
      </c>
    </row>
    <row r="270" ht="38.25">
      <c r="A270" s="1" t="s">
        <v>69</v>
      </c>
      <c r="B270" s="1">
        <v>12</v>
      </c>
      <c r="C270" s="26" t="s">
        <v>1231</v>
      </c>
      <c r="D270" t="s">
        <v>1232</v>
      </c>
      <c r="E270" s="27" t="s">
        <v>1233</v>
      </c>
      <c r="F270" s="28" t="s">
        <v>319</v>
      </c>
      <c r="G270" s="29">
        <v>11</v>
      </c>
      <c r="H270" s="28">
        <v>0</v>
      </c>
      <c r="I270" s="30">
        <f>ROUND(G270*H270,P4)</f>
        <v>0</v>
      </c>
      <c r="L270" s="31">
        <v>0</v>
      </c>
      <c r="M270" s="24">
        <f>ROUND(G270*L270,P4)</f>
        <v>0</v>
      </c>
      <c r="N270" s="25" t="s">
        <v>406</v>
      </c>
      <c r="O270" s="32">
        <f>M270*AA270</f>
        <v>0</v>
      </c>
      <c r="P270" s="1">
        <v>3</v>
      </c>
      <c r="AA270" s="1">
        <f>IF(P270=1,$O$3,IF(P270=2,$O$4,$O$5))</f>
        <v>0</v>
      </c>
    </row>
    <row r="271">
      <c r="A271" s="1" t="s">
        <v>75</v>
      </c>
      <c r="E271" s="27" t="s">
        <v>320</v>
      </c>
    </row>
    <row r="272" ht="38.25">
      <c r="A272" s="1" t="s">
        <v>76</v>
      </c>
      <c r="E272" s="33" t="s">
        <v>4346</v>
      </c>
    </row>
    <row r="273" ht="89.25">
      <c r="A273" s="1" t="s">
        <v>78</v>
      </c>
      <c r="E273" s="27" t="s">
        <v>1008</v>
      </c>
    </row>
    <row r="274" ht="25.5">
      <c r="A274" s="1" t="s">
        <v>69</v>
      </c>
      <c r="B274" s="1">
        <v>13</v>
      </c>
      <c r="C274" s="26" t="s">
        <v>1033</v>
      </c>
      <c r="D274" t="s">
        <v>1034</v>
      </c>
      <c r="E274" s="27" t="s">
        <v>1035</v>
      </c>
      <c r="F274" s="28" t="s">
        <v>319</v>
      </c>
      <c r="G274" s="29">
        <v>2.1899999999999999</v>
      </c>
      <c r="H274" s="28">
        <v>0</v>
      </c>
      <c r="I274" s="30">
        <f>ROUND(G274*H274,P4)</f>
        <v>0</v>
      </c>
      <c r="L274" s="31">
        <v>0</v>
      </c>
      <c r="M274" s="24">
        <f>ROUND(G274*L274,P4)</f>
        <v>0</v>
      </c>
      <c r="N274" s="25" t="s">
        <v>290</v>
      </c>
      <c r="O274" s="32">
        <f>M274*AA274</f>
        <v>0</v>
      </c>
      <c r="P274" s="1">
        <v>3</v>
      </c>
      <c r="AA274" s="1">
        <f>IF(P274=1,$O$3,IF(P274=2,$O$4,$O$5))</f>
        <v>0</v>
      </c>
    </row>
    <row r="275">
      <c r="A275" s="1" t="s">
        <v>75</v>
      </c>
      <c r="E275" s="27" t="s">
        <v>320</v>
      </c>
    </row>
    <row r="276" ht="51">
      <c r="A276" s="1" t="s">
        <v>76</v>
      </c>
      <c r="E276" s="33" t="s">
        <v>4347</v>
      </c>
    </row>
    <row r="277" ht="89.25">
      <c r="A277" s="1" t="s">
        <v>78</v>
      </c>
      <c r="E277" s="27" t="s">
        <v>2066</v>
      </c>
    </row>
  </sheetData>
  <sheetProtection sheet="1" objects="1" scenarios="1" spinCount="100000" saltValue="9qDo5N1sfBdY5OxgjT8XBQVoNAizoqqQYa4BnG974mqUFM+Yj6rn2Xs7Futf2sSHXfuSaeBh9hPHbKEd2zO/fg==" hashValue="qBNKonDknHyQ67pyK2MpGsmsVTUD50bvABl2cQXRVcEZ3u++jLJJEUSce+iKe99plDOFlCeTRc0HD7MW/EkC/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COUNTIFS(L8:L2494,"=0",A8:A2494,"P")+COUNTIFS(L8:L2494,"",A8:A2494,"P")+SUM(Q8:Q2494)</f>
        <v>0</v>
      </c>
    </row>
    <row r="8">
      <c r="A8" s="1" t="s">
        <v>58</v>
      </c>
      <c r="C8" s="22" t="s">
        <v>4348</v>
      </c>
      <c r="E8" s="23" t="s">
        <v>27</v>
      </c>
      <c r="L8" s="24">
        <f>L9+L878+L1232+L2405</f>
        <v>0</v>
      </c>
      <c r="M8" s="24">
        <f>M9+M878+M1232+M2405</f>
        <v>0</v>
      </c>
      <c r="N8" s="25"/>
    </row>
    <row r="9">
      <c r="A9" s="1" t="s">
        <v>60</v>
      </c>
      <c r="C9" s="22" t="s">
        <v>4349</v>
      </c>
      <c r="E9" s="23" t="s">
        <v>4350</v>
      </c>
      <c r="L9" s="24">
        <f>L10+L567</f>
        <v>0</v>
      </c>
      <c r="M9" s="24">
        <f>M10+M567</f>
        <v>0</v>
      </c>
      <c r="N9" s="25"/>
    </row>
    <row r="10">
      <c r="A10" s="1" t="s">
        <v>63</v>
      </c>
      <c r="C10" s="22" t="s">
        <v>4351</v>
      </c>
      <c r="E10" s="23" t="s">
        <v>4352</v>
      </c>
      <c r="L10" s="24">
        <f>L11+L64+L145+L306+L359+L368+L497+L518</f>
        <v>0</v>
      </c>
      <c r="M10" s="24">
        <f>M11+M64+M145+M306+M359+M368+M497+M518</f>
        <v>0</v>
      </c>
      <c r="N10" s="25"/>
    </row>
    <row r="11">
      <c r="A11" s="1" t="s">
        <v>66</v>
      </c>
      <c r="C11" s="22" t="s">
        <v>4353</v>
      </c>
      <c r="E11" s="23" t="s">
        <v>4354</v>
      </c>
      <c r="L11" s="24">
        <f>SUMIFS(L12:L63,A12:A63,"P")</f>
        <v>0</v>
      </c>
      <c r="M11" s="24">
        <f>SUMIFS(M12:M63,A12:A63,"P")</f>
        <v>0</v>
      </c>
      <c r="N11" s="25"/>
    </row>
    <row r="12">
      <c r="A12" s="1" t="s">
        <v>69</v>
      </c>
      <c r="B12" s="1">
        <v>1</v>
      </c>
      <c r="C12" s="26" t="s">
        <v>4355</v>
      </c>
      <c r="D12" t="s">
        <v>71</v>
      </c>
      <c r="E12" s="27" t="s">
        <v>4356</v>
      </c>
      <c r="F12" s="28" t="s">
        <v>250</v>
      </c>
      <c r="G12" s="29">
        <v>282</v>
      </c>
      <c r="H12" s="28">
        <v>0</v>
      </c>
      <c r="I12" s="30">
        <f>ROUND(G12*H12,P4)</f>
        <v>0</v>
      </c>
      <c r="L12" s="31">
        <v>0</v>
      </c>
      <c r="M12" s="24">
        <f>ROUND(G12*L12,P4)</f>
        <v>0</v>
      </c>
      <c r="N12" s="25" t="s">
        <v>328</v>
      </c>
      <c r="O12" s="32">
        <f>M12*AA12</f>
        <v>0</v>
      </c>
      <c r="P12" s="1">
        <v>3</v>
      </c>
      <c r="AA12" s="1">
        <f>IF(P12=1,$O$3,IF(P12=2,$O$4,$O$5))</f>
        <v>0</v>
      </c>
    </row>
    <row r="13">
      <c r="A13" s="1" t="s">
        <v>75</v>
      </c>
      <c r="E13" s="27" t="s">
        <v>71</v>
      </c>
    </row>
    <row r="14" ht="25.5">
      <c r="A14" s="1" t="s">
        <v>76</v>
      </c>
      <c r="E14" s="33" t="s">
        <v>4357</v>
      </c>
    </row>
    <row r="15" ht="38.25">
      <c r="A15" s="1" t="s">
        <v>78</v>
      </c>
      <c r="E15" s="27" t="s">
        <v>4358</v>
      </c>
    </row>
    <row r="16">
      <c r="A16" s="1" t="s">
        <v>69</v>
      </c>
      <c r="B16" s="1">
        <v>2</v>
      </c>
      <c r="C16" s="26" t="s">
        <v>4359</v>
      </c>
      <c r="D16" t="s">
        <v>71</v>
      </c>
      <c r="E16" s="27" t="s">
        <v>4360</v>
      </c>
      <c r="F16" s="28" t="s">
        <v>73</v>
      </c>
      <c r="G16" s="29">
        <v>434</v>
      </c>
      <c r="H16" s="28">
        <v>0</v>
      </c>
      <c r="I16" s="30">
        <f>ROUND(G16*H16,P4)</f>
        <v>0</v>
      </c>
      <c r="L16" s="31">
        <v>0</v>
      </c>
      <c r="M16" s="24">
        <f>ROUND(G16*L16,P4)</f>
        <v>0</v>
      </c>
      <c r="N16" s="25" t="s">
        <v>328</v>
      </c>
      <c r="O16" s="32">
        <f>M16*AA16</f>
        <v>0</v>
      </c>
      <c r="P16" s="1">
        <v>3</v>
      </c>
      <c r="AA16" s="1">
        <f>IF(P16=1,$O$3,IF(P16=2,$O$4,$O$5))</f>
        <v>0</v>
      </c>
    </row>
    <row r="17">
      <c r="A17" s="1" t="s">
        <v>75</v>
      </c>
      <c r="E17" s="27" t="s">
        <v>71</v>
      </c>
    </row>
    <row r="18" ht="25.5">
      <c r="A18" s="1" t="s">
        <v>76</v>
      </c>
      <c r="E18" s="33" t="s">
        <v>4361</v>
      </c>
    </row>
    <row r="19" ht="216.75">
      <c r="A19" s="1" t="s">
        <v>78</v>
      </c>
      <c r="E19" s="27" t="s">
        <v>4362</v>
      </c>
    </row>
    <row r="20">
      <c r="A20" s="1" t="s">
        <v>69</v>
      </c>
      <c r="B20" s="1">
        <v>3</v>
      </c>
      <c r="C20" s="26" t="s">
        <v>4363</v>
      </c>
      <c r="D20" t="s">
        <v>71</v>
      </c>
      <c r="E20" s="27" t="s">
        <v>4364</v>
      </c>
      <c r="F20" s="28" t="s">
        <v>73</v>
      </c>
      <c r="G20" s="29">
        <v>316</v>
      </c>
      <c r="H20" s="28">
        <v>0</v>
      </c>
      <c r="I20" s="30">
        <f>ROUND(G20*H20,P4)</f>
        <v>0</v>
      </c>
      <c r="L20" s="31">
        <v>0</v>
      </c>
      <c r="M20" s="24">
        <f>ROUND(G20*L20,P4)</f>
        <v>0</v>
      </c>
      <c r="N20" s="25" t="s">
        <v>328</v>
      </c>
      <c r="O20" s="32">
        <f>M20*AA20</f>
        <v>0</v>
      </c>
      <c r="P20" s="1">
        <v>3</v>
      </c>
      <c r="AA20" s="1">
        <f>IF(P20=1,$O$3,IF(P20=2,$O$4,$O$5))</f>
        <v>0</v>
      </c>
    </row>
    <row r="21">
      <c r="A21" s="1" t="s">
        <v>75</v>
      </c>
      <c r="E21" s="27" t="s">
        <v>71</v>
      </c>
    </row>
    <row r="22" ht="25.5">
      <c r="A22" s="1" t="s">
        <v>76</v>
      </c>
      <c r="E22" s="33" t="s">
        <v>4365</v>
      </c>
    </row>
    <row r="23" ht="140.25">
      <c r="A23" s="1" t="s">
        <v>78</v>
      </c>
      <c r="E23" s="27" t="s">
        <v>4366</v>
      </c>
    </row>
    <row r="24">
      <c r="A24" s="1" t="s">
        <v>69</v>
      </c>
      <c r="B24" s="1">
        <v>4</v>
      </c>
      <c r="C24" s="26" t="s">
        <v>4367</v>
      </c>
      <c r="D24" t="s">
        <v>71</v>
      </c>
      <c r="E24" s="27" t="s">
        <v>4368</v>
      </c>
      <c r="F24" s="28" t="s">
        <v>96</v>
      </c>
      <c r="G24" s="29">
        <v>46</v>
      </c>
      <c r="H24" s="28">
        <v>0</v>
      </c>
      <c r="I24" s="30">
        <f>ROUND(G24*H24,P4)</f>
        <v>0</v>
      </c>
      <c r="L24" s="31">
        <v>0</v>
      </c>
      <c r="M24" s="24">
        <f>ROUND(G24*L24,P4)</f>
        <v>0</v>
      </c>
      <c r="N24" s="25" t="s">
        <v>328</v>
      </c>
      <c r="O24" s="32">
        <f>M24*AA24</f>
        <v>0</v>
      </c>
      <c r="P24" s="1">
        <v>3</v>
      </c>
      <c r="AA24" s="1">
        <f>IF(P24=1,$O$3,IF(P24=2,$O$4,$O$5))</f>
        <v>0</v>
      </c>
    </row>
    <row r="25">
      <c r="A25" s="1" t="s">
        <v>75</v>
      </c>
      <c r="E25" s="27" t="s">
        <v>71</v>
      </c>
    </row>
    <row r="26" ht="25.5">
      <c r="A26" s="1" t="s">
        <v>76</v>
      </c>
      <c r="E26" s="33" t="s">
        <v>4369</v>
      </c>
    </row>
    <row r="27" ht="140.25">
      <c r="A27" s="1" t="s">
        <v>78</v>
      </c>
      <c r="E27" s="27" t="s">
        <v>4370</v>
      </c>
    </row>
    <row r="28" ht="25.5">
      <c r="A28" s="1" t="s">
        <v>69</v>
      </c>
      <c r="B28" s="1">
        <v>5</v>
      </c>
      <c r="C28" s="26" t="s">
        <v>4371</v>
      </c>
      <c r="D28" t="s">
        <v>71</v>
      </c>
      <c r="E28" s="27" t="s">
        <v>4372</v>
      </c>
      <c r="F28" s="28" t="s">
        <v>96</v>
      </c>
      <c r="G28" s="29">
        <v>46</v>
      </c>
      <c r="H28" s="28">
        <v>0</v>
      </c>
      <c r="I28" s="30">
        <f>ROUND(G28*H28,P4)</f>
        <v>0</v>
      </c>
      <c r="L28" s="31">
        <v>0</v>
      </c>
      <c r="M28" s="24">
        <f>ROUND(G28*L28,P4)</f>
        <v>0</v>
      </c>
      <c r="N28" s="25" t="s">
        <v>328</v>
      </c>
      <c r="O28" s="32">
        <f>M28*AA28</f>
        <v>0</v>
      </c>
      <c r="P28" s="1">
        <v>3</v>
      </c>
      <c r="AA28" s="1">
        <f>IF(P28=1,$O$3,IF(P28=2,$O$4,$O$5))</f>
        <v>0</v>
      </c>
    </row>
    <row r="29">
      <c r="A29" s="1" t="s">
        <v>75</v>
      </c>
      <c r="E29" s="27" t="s">
        <v>71</v>
      </c>
    </row>
    <row r="30" ht="25.5">
      <c r="A30" s="1" t="s">
        <v>76</v>
      </c>
      <c r="E30" s="33" t="s">
        <v>4369</v>
      </c>
    </row>
    <row r="31" ht="114.75">
      <c r="A31" s="1" t="s">
        <v>78</v>
      </c>
      <c r="E31" s="27" t="s">
        <v>4373</v>
      </c>
    </row>
    <row r="32">
      <c r="A32" s="1" t="s">
        <v>69</v>
      </c>
      <c r="B32" s="1">
        <v>6</v>
      </c>
      <c r="C32" s="26" t="s">
        <v>4374</v>
      </c>
      <c r="D32" t="s">
        <v>71</v>
      </c>
      <c r="E32" s="27" t="s">
        <v>4375</v>
      </c>
      <c r="F32" s="28" t="s">
        <v>96</v>
      </c>
      <c r="G32" s="29">
        <v>46</v>
      </c>
      <c r="H32" s="28">
        <v>0</v>
      </c>
      <c r="I32" s="30">
        <f>ROUND(G32*H32,P4)</f>
        <v>0</v>
      </c>
      <c r="L32" s="31">
        <v>0</v>
      </c>
      <c r="M32" s="24">
        <f>ROUND(G32*L32,P4)</f>
        <v>0</v>
      </c>
      <c r="N32" s="25" t="s">
        <v>328</v>
      </c>
      <c r="O32" s="32">
        <f>M32*AA32</f>
        <v>0</v>
      </c>
      <c r="P32" s="1">
        <v>3</v>
      </c>
      <c r="AA32" s="1">
        <f>IF(P32=1,$O$3,IF(P32=2,$O$4,$O$5))</f>
        <v>0</v>
      </c>
    </row>
    <row r="33">
      <c r="A33" s="1" t="s">
        <v>75</v>
      </c>
      <c r="E33" s="27" t="s">
        <v>71</v>
      </c>
    </row>
    <row r="34" ht="25.5">
      <c r="A34" s="1" t="s">
        <v>76</v>
      </c>
      <c r="E34" s="33" t="s">
        <v>4369</v>
      </c>
    </row>
    <row r="35" ht="127.5">
      <c r="A35" s="1" t="s">
        <v>78</v>
      </c>
      <c r="E35" s="27" t="s">
        <v>4376</v>
      </c>
    </row>
    <row r="36">
      <c r="A36" s="1" t="s">
        <v>69</v>
      </c>
      <c r="B36" s="1">
        <v>7</v>
      </c>
      <c r="C36" s="26" t="s">
        <v>4377</v>
      </c>
      <c r="D36" t="s">
        <v>71</v>
      </c>
      <c r="E36" s="27" t="s">
        <v>4378</v>
      </c>
      <c r="F36" s="28" t="s">
        <v>894</v>
      </c>
      <c r="G36" s="29">
        <v>4340</v>
      </c>
      <c r="H36" s="28">
        <v>0</v>
      </c>
      <c r="I36" s="30">
        <f>ROUND(G36*H36,P4)</f>
        <v>0</v>
      </c>
      <c r="L36" s="31">
        <v>0</v>
      </c>
      <c r="M36" s="24">
        <f>ROUND(G36*L36,P4)</f>
        <v>0</v>
      </c>
      <c r="N36" s="25" t="s">
        <v>328</v>
      </c>
      <c r="O36" s="32">
        <f>M36*AA36</f>
        <v>0</v>
      </c>
      <c r="P36" s="1">
        <v>3</v>
      </c>
      <c r="AA36" s="1">
        <f>IF(P36=1,$O$3,IF(P36=2,$O$4,$O$5))</f>
        <v>0</v>
      </c>
    </row>
    <row r="37">
      <c r="A37" s="1" t="s">
        <v>75</v>
      </c>
      <c r="E37" s="27" t="s">
        <v>71</v>
      </c>
    </row>
    <row r="38" ht="25.5">
      <c r="A38" s="1" t="s">
        <v>76</v>
      </c>
      <c r="E38" s="33" t="s">
        <v>4379</v>
      </c>
    </row>
    <row r="39" ht="127.5">
      <c r="A39" s="1" t="s">
        <v>78</v>
      </c>
      <c r="E39" s="27" t="s">
        <v>4380</v>
      </c>
    </row>
    <row r="40">
      <c r="A40" s="1" t="s">
        <v>69</v>
      </c>
      <c r="B40" s="1">
        <v>8</v>
      </c>
      <c r="C40" s="26" t="s">
        <v>4381</v>
      </c>
      <c r="D40" t="s">
        <v>71</v>
      </c>
      <c r="E40" s="27" t="s">
        <v>4382</v>
      </c>
      <c r="F40" s="28" t="s">
        <v>319</v>
      </c>
      <c r="G40" s="29">
        <v>781.20000000000005</v>
      </c>
      <c r="H40" s="28">
        <v>0</v>
      </c>
      <c r="I40" s="30">
        <f>ROUND(G40*H40,P4)</f>
        <v>0</v>
      </c>
      <c r="L40" s="31">
        <v>0</v>
      </c>
      <c r="M40" s="24">
        <f>ROUND(G40*L40,P4)</f>
        <v>0</v>
      </c>
      <c r="N40" s="25" t="s">
        <v>328</v>
      </c>
      <c r="O40" s="32">
        <f>M40*AA40</f>
        <v>0</v>
      </c>
      <c r="P40" s="1">
        <v>3</v>
      </c>
      <c r="AA40" s="1">
        <f>IF(P40=1,$O$3,IF(P40=2,$O$4,$O$5))</f>
        <v>0</v>
      </c>
    </row>
    <row r="41">
      <c r="A41" s="1" t="s">
        <v>75</v>
      </c>
      <c r="E41" s="27" t="s">
        <v>71</v>
      </c>
    </row>
    <row r="42" ht="25.5">
      <c r="A42" s="1" t="s">
        <v>76</v>
      </c>
      <c r="E42" s="33" t="s">
        <v>4383</v>
      </c>
    </row>
    <row r="43" ht="102">
      <c r="A43" s="1" t="s">
        <v>78</v>
      </c>
      <c r="E43" s="27" t="s">
        <v>4384</v>
      </c>
    </row>
    <row r="44">
      <c r="A44" s="1" t="s">
        <v>69</v>
      </c>
      <c r="B44" s="1">
        <v>9</v>
      </c>
      <c r="C44" s="26" t="s">
        <v>4385</v>
      </c>
      <c r="D44" t="s">
        <v>71</v>
      </c>
      <c r="E44" s="27" t="s">
        <v>4386</v>
      </c>
      <c r="F44" s="28" t="s">
        <v>96</v>
      </c>
      <c r="G44" s="29">
        <v>132</v>
      </c>
      <c r="H44" s="28">
        <v>0</v>
      </c>
      <c r="I44" s="30">
        <f>ROUND(G44*H44,P4)</f>
        <v>0</v>
      </c>
      <c r="L44" s="31">
        <v>0</v>
      </c>
      <c r="M44" s="24">
        <f>ROUND(G44*L44,P4)</f>
        <v>0</v>
      </c>
      <c r="N44" s="25" t="s">
        <v>328</v>
      </c>
      <c r="O44" s="32">
        <f>M44*AA44</f>
        <v>0</v>
      </c>
      <c r="P44" s="1">
        <v>3</v>
      </c>
      <c r="AA44" s="1">
        <f>IF(P44=1,$O$3,IF(P44=2,$O$4,$O$5))</f>
        <v>0</v>
      </c>
    </row>
    <row r="45">
      <c r="A45" s="1" t="s">
        <v>75</v>
      </c>
      <c r="E45" s="27" t="s">
        <v>71</v>
      </c>
    </row>
    <row r="46" ht="25.5">
      <c r="A46" s="1" t="s">
        <v>76</v>
      </c>
      <c r="E46" s="33" t="s">
        <v>4387</v>
      </c>
    </row>
    <row r="47" ht="76.5">
      <c r="A47" s="1" t="s">
        <v>78</v>
      </c>
      <c r="E47" s="27" t="s">
        <v>4388</v>
      </c>
    </row>
    <row r="48">
      <c r="A48" s="1" t="s">
        <v>69</v>
      </c>
      <c r="B48" s="1">
        <v>10</v>
      </c>
      <c r="C48" s="26" t="s">
        <v>4389</v>
      </c>
      <c r="D48" t="s">
        <v>71</v>
      </c>
      <c r="E48" s="27" t="s">
        <v>4390</v>
      </c>
      <c r="F48" s="28" t="s">
        <v>96</v>
      </c>
      <c r="G48" s="29">
        <v>288</v>
      </c>
      <c r="H48" s="28">
        <v>0</v>
      </c>
      <c r="I48" s="30">
        <f>ROUND(G48*H48,P4)</f>
        <v>0</v>
      </c>
      <c r="L48" s="31">
        <v>0</v>
      </c>
      <c r="M48" s="24">
        <f>ROUND(G48*L48,P4)</f>
        <v>0</v>
      </c>
      <c r="N48" s="25" t="s">
        <v>328</v>
      </c>
      <c r="O48" s="32">
        <f>M48*AA48</f>
        <v>0</v>
      </c>
      <c r="P48" s="1">
        <v>3</v>
      </c>
      <c r="AA48" s="1">
        <f>IF(P48=1,$O$3,IF(P48=2,$O$4,$O$5))</f>
        <v>0</v>
      </c>
    </row>
    <row r="49">
      <c r="A49" s="1" t="s">
        <v>75</v>
      </c>
      <c r="E49" s="27" t="s">
        <v>71</v>
      </c>
    </row>
    <row r="50" ht="25.5">
      <c r="A50" s="1" t="s">
        <v>76</v>
      </c>
      <c r="E50" s="33" t="s">
        <v>4391</v>
      </c>
    </row>
    <row r="51" ht="76.5">
      <c r="A51" s="1" t="s">
        <v>78</v>
      </c>
      <c r="E51" s="27" t="s">
        <v>4392</v>
      </c>
    </row>
    <row r="52">
      <c r="A52" s="1" t="s">
        <v>69</v>
      </c>
      <c r="B52" s="1">
        <v>11</v>
      </c>
      <c r="C52" s="26" t="s">
        <v>1580</v>
      </c>
      <c r="D52" t="s">
        <v>71</v>
      </c>
      <c r="E52" s="27" t="s">
        <v>1581</v>
      </c>
      <c r="F52" s="28" t="s">
        <v>96</v>
      </c>
      <c r="G52" s="29">
        <v>20</v>
      </c>
      <c r="H52" s="28">
        <v>0</v>
      </c>
      <c r="I52" s="30">
        <f>ROUND(G52*H52,P4)</f>
        <v>0</v>
      </c>
      <c r="L52" s="31">
        <v>0</v>
      </c>
      <c r="M52" s="24">
        <f>ROUND(G52*L52,P4)</f>
        <v>0</v>
      </c>
      <c r="N52" s="25" t="s">
        <v>328</v>
      </c>
      <c r="O52" s="32">
        <f>M52*AA52</f>
        <v>0</v>
      </c>
      <c r="P52" s="1">
        <v>3</v>
      </c>
      <c r="AA52" s="1">
        <f>IF(P52=1,$O$3,IF(P52=2,$O$4,$O$5))</f>
        <v>0</v>
      </c>
    </row>
    <row r="53">
      <c r="A53" s="1" t="s">
        <v>75</v>
      </c>
      <c r="E53" s="27" t="s">
        <v>71</v>
      </c>
    </row>
    <row r="54" ht="25.5">
      <c r="A54" s="1" t="s">
        <v>76</v>
      </c>
      <c r="E54" s="33" t="s">
        <v>4393</v>
      </c>
    </row>
    <row r="55" ht="76.5">
      <c r="A55" s="1" t="s">
        <v>78</v>
      </c>
      <c r="E55" s="27" t="s">
        <v>4394</v>
      </c>
    </row>
    <row r="56">
      <c r="A56" s="1" t="s">
        <v>69</v>
      </c>
      <c r="B56" s="1">
        <v>12</v>
      </c>
      <c r="C56" s="26" t="s">
        <v>4395</v>
      </c>
      <c r="D56" t="s">
        <v>71</v>
      </c>
      <c r="E56" s="27" t="s">
        <v>4396</v>
      </c>
      <c r="F56" s="28" t="s">
        <v>96</v>
      </c>
      <c r="G56" s="29">
        <v>46</v>
      </c>
      <c r="H56" s="28">
        <v>0</v>
      </c>
      <c r="I56" s="30">
        <f>ROUND(G56*H56,P4)</f>
        <v>0</v>
      </c>
      <c r="L56" s="31">
        <v>0</v>
      </c>
      <c r="M56" s="24">
        <f>ROUND(G56*L56,P4)</f>
        <v>0</v>
      </c>
      <c r="N56" s="25" t="s">
        <v>328</v>
      </c>
      <c r="O56" s="32">
        <f>M56*AA56</f>
        <v>0</v>
      </c>
      <c r="P56" s="1">
        <v>3</v>
      </c>
      <c r="AA56" s="1">
        <f>IF(P56=1,$O$3,IF(P56=2,$O$4,$O$5))</f>
        <v>0</v>
      </c>
    </row>
    <row r="57">
      <c r="A57" s="1" t="s">
        <v>75</v>
      </c>
      <c r="E57" s="27" t="s">
        <v>71</v>
      </c>
    </row>
    <row r="58" ht="25.5">
      <c r="A58" s="1" t="s">
        <v>76</v>
      </c>
      <c r="E58" s="33" t="s">
        <v>4369</v>
      </c>
    </row>
    <row r="59" ht="114.75">
      <c r="A59" s="1" t="s">
        <v>78</v>
      </c>
      <c r="E59" s="27" t="s">
        <v>4397</v>
      </c>
    </row>
    <row r="60">
      <c r="A60" s="1" t="s">
        <v>69</v>
      </c>
      <c r="B60" s="1">
        <v>13</v>
      </c>
      <c r="C60" s="26" t="s">
        <v>4398</v>
      </c>
      <c r="D60" t="s">
        <v>71</v>
      </c>
      <c r="E60" s="27" t="s">
        <v>4399</v>
      </c>
      <c r="F60" s="28" t="s">
        <v>250</v>
      </c>
      <c r="G60" s="29">
        <v>564</v>
      </c>
      <c r="H60" s="28">
        <v>0</v>
      </c>
      <c r="I60" s="30">
        <f>ROUND(G60*H60,P4)</f>
        <v>0</v>
      </c>
      <c r="L60" s="31">
        <v>0</v>
      </c>
      <c r="M60" s="24">
        <f>ROUND(G60*L60,P4)</f>
        <v>0</v>
      </c>
      <c r="N60" s="25" t="s">
        <v>328</v>
      </c>
      <c r="O60" s="32">
        <f>M60*AA60</f>
        <v>0</v>
      </c>
      <c r="P60" s="1">
        <v>3</v>
      </c>
      <c r="AA60" s="1">
        <f>IF(P60=1,$O$3,IF(P60=2,$O$4,$O$5))</f>
        <v>0</v>
      </c>
    </row>
    <row r="61">
      <c r="A61" s="1" t="s">
        <v>75</v>
      </c>
      <c r="E61" s="27" t="s">
        <v>71</v>
      </c>
    </row>
    <row r="62" ht="25.5">
      <c r="A62" s="1" t="s">
        <v>76</v>
      </c>
      <c r="E62" s="33" t="s">
        <v>4400</v>
      </c>
    </row>
    <row r="63" ht="89.25">
      <c r="A63" s="1" t="s">
        <v>78</v>
      </c>
      <c r="E63" s="27" t="s">
        <v>4401</v>
      </c>
    </row>
    <row r="64">
      <c r="A64" s="1" t="s">
        <v>66</v>
      </c>
      <c r="C64" s="22" t="s">
        <v>4402</v>
      </c>
      <c r="E64" s="23" t="s">
        <v>4403</v>
      </c>
      <c r="L64" s="24">
        <f>SUMIFS(L65:L144,A65:A144,"P")</f>
        <v>0</v>
      </c>
      <c r="M64" s="24">
        <f>SUMIFS(M65:M144,A65:A144,"P")</f>
        <v>0</v>
      </c>
      <c r="N64" s="25"/>
    </row>
    <row r="65" ht="25.5">
      <c r="A65" s="1" t="s">
        <v>69</v>
      </c>
      <c r="B65" s="1">
        <v>14</v>
      </c>
      <c r="C65" s="26" t="s">
        <v>4404</v>
      </c>
      <c r="D65" t="s">
        <v>71</v>
      </c>
      <c r="E65" s="27" t="s">
        <v>4405</v>
      </c>
      <c r="F65" s="28" t="s">
        <v>96</v>
      </c>
      <c r="G65" s="29">
        <v>6</v>
      </c>
      <c r="H65" s="28">
        <v>0</v>
      </c>
      <c r="I65" s="30">
        <f>ROUND(G65*H65,P4)</f>
        <v>0</v>
      </c>
      <c r="L65" s="31">
        <v>0</v>
      </c>
      <c r="M65" s="24">
        <f>ROUND(G65*L65,P4)</f>
        <v>0</v>
      </c>
      <c r="N65" s="25" t="s">
        <v>328</v>
      </c>
      <c r="O65" s="32">
        <f>M65*AA65</f>
        <v>0</v>
      </c>
      <c r="P65" s="1">
        <v>3</v>
      </c>
      <c r="AA65" s="1">
        <f>IF(P65=1,$O$3,IF(P65=2,$O$4,$O$5))</f>
        <v>0</v>
      </c>
    </row>
    <row r="66">
      <c r="A66" s="1" t="s">
        <v>75</v>
      </c>
      <c r="E66" s="27" t="s">
        <v>71</v>
      </c>
    </row>
    <row r="67" ht="25.5">
      <c r="A67" s="1" t="s">
        <v>76</v>
      </c>
      <c r="E67" s="33" t="s">
        <v>4406</v>
      </c>
    </row>
    <row r="68" ht="102">
      <c r="A68" s="1" t="s">
        <v>78</v>
      </c>
      <c r="E68" s="27" t="s">
        <v>4407</v>
      </c>
    </row>
    <row r="69" ht="25.5">
      <c r="A69" s="1" t="s">
        <v>69</v>
      </c>
      <c r="B69" s="1">
        <v>15</v>
      </c>
      <c r="C69" s="26" t="s">
        <v>4408</v>
      </c>
      <c r="D69" t="s">
        <v>71</v>
      </c>
      <c r="E69" s="27" t="s">
        <v>4409</v>
      </c>
      <c r="F69" s="28" t="s">
        <v>96</v>
      </c>
      <c r="G69" s="29">
        <v>2</v>
      </c>
      <c r="H69" s="28">
        <v>0</v>
      </c>
      <c r="I69" s="30">
        <f>ROUND(G69*H69,P4)</f>
        <v>0</v>
      </c>
      <c r="L69" s="31">
        <v>0</v>
      </c>
      <c r="M69" s="24">
        <f>ROUND(G69*L69,P4)</f>
        <v>0</v>
      </c>
      <c r="N69" s="25" t="s">
        <v>328</v>
      </c>
      <c r="O69" s="32">
        <f>M69*AA69</f>
        <v>0</v>
      </c>
      <c r="P69" s="1">
        <v>3</v>
      </c>
      <c r="AA69" s="1">
        <f>IF(P69=1,$O$3,IF(P69=2,$O$4,$O$5))</f>
        <v>0</v>
      </c>
    </row>
    <row r="70">
      <c r="A70" s="1" t="s">
        <v>75</v>
      </c>
      <c r="E70" s="27" t="s">
        <v>71</v>
      </c>
    </row>
    <row r="71" ht="25.5">
      <c r="A71" s="1" t="s">
        <v>76</v>
      </c>
      <c r="E71" s="33" t="s">
        <v>4410</v>
      </c>
    </row>
    <row r="72" ht="102">
      <c r="A72" s="1" t="s">
        <v>78</v>
      </c>
      <c r="E72" s="27" t="s">
        <v>4407</v>
      </c>
    </row>
    <row r="73" ht="25.5">
      <c r="A73" s="1" t="s">
        <v>69</v>
      </c>
      <c r="B73" s="1">
        <v>16</v>
      </c>
      <c r="C73" s="26" t="s">
        <v>4411</v>
      </c>
      <c r="D73" t="s">
        <v>71</v>
      </c>
      <c r="E73" s="27" t="s">
        <v>4412</v>
      </c>
      <c r="F73" s="28" t="s">
        <v>96</v>
      </c>
      <c r="G73" s="29">
        <v>1</v>
      </c>
      <c r="H73" s="28">
        <v>0</v>
      </c>
      <c r="I73" s="30">
        <f>ROUND(G73*H73,P4)</f>
        <v>0</v>
      </c>
      <c r="L73" s="31">
        <v>0</v>
      </c>
      <c r="M73" s="24">
        <f>ROUND(G73*L73,P4)</f>
        <v>0</v>
      </c>
      <c r="N73" s="25" t="s">
        <v>328</v>
      </c>
      <c r="O73" s="32">
        <f>M73*AA73</f>
        <v>0</v>
      </c>
      <c r="P73" s="1">
        <v>3</v>
      </c>
      <c r="AA73" s="1">
        <f>IF(P73=1,$O$3,IF(P73=2,$O$4,$O$5))</f>
        <v>0</v>
      </c>
    </row>
    <row r="74">
      <c r="A74" s="1" t="s">
        <v>75</v>
      </c>
      <c r="E74" s="27" t="s">
        <v>71</v>
      </c>
    </row>
    <row r="75" ht="25.5">
      <c r="A75" s="1" t="s">
        <v>76</v>
      </c>
      <c r="E75" s="33" t="s">
        <v>4413</v>
      </c>
    </row>
    <row r="76" ht="102">
      <c r="A76" s="1" t="s">
        <v>78</v>
      </c>
      <c r="E76" s="27" t="s">
        <v>4407</v>
      </c>
    </row>
    <row r="77" ht="25.5">
      <c r="A77" s="1" t="s">
        <v>69</v>
      </c>
      <c r="B77" s="1">
        <v>17</v>
      </c>
      <c r="C77" s="26" t="s">
        <v>4414</v>
      </c>
      <c r="D77" t="s">
        <v>71</v>
      </c>
      <c r="E77" s="27" t="s">
        <v>4415</v>
      </c>
      <c r="F77" s="28" t="s">
        <v>96</v>
      </c>
      <c r="G77" s="29">
        <v>2</v>
      </c>
      <c r="H77" s="28">
        <v>0</v>
      </c>
      <c r="I77" s="30">
        <f>ROUND(G77*H77,P4)</f>
        <v>0</v>
      </c>
      <c r="L77" s="31">
        <v>0</v>
      </c>
      <c r="M77" s="24">
        <f>ROUND(G77*L77,P4)</f>
        <v>0</v>
      </c>
      <c r="N77" s="25" t="s">
        <v>328</v>
      </c>
      <c r="O77" s="32">
        <f>M77*AA77</f>
        <v>0</v>
      </c>
      <c r="P77" s="1">
        <v>3</v>
      </c>
      <c r="AA77" s="1">
        <f>IF(P77=1,$O$3,IF(P77=2,$O$4,$O$5))</f>
        <v>0</v>
      </c>
    </row>
    <row r="78">
      <c r="A78" s="1" t="s">
        <v>75</v>
      </c>
      <c r="E78" s="27" t="s">
        <v>71</v>
      </c>
    </row>
    <row r="79" ht="25.5">
      <c r="A79" s="1" t="s">
        <v>76</v>
      </c>
      <c r="E79" s="33" t="s">
        <v>4410</v>
      </c>
    </row>
    <row r="80" ht="102">
      <c r="A80" s="1" t="s">
        <v>78</v>
      </c>
      <c r="E80" s="27" t="s">
        <v>4407</v>
      </c>
    </row>
    <row r="81" ht="25.5">
      <c r="A81" s="1" t="s">
        <v>69</v>
      </c>
      <c r="B81" s="1">
        <v>18</v>
      </c>
      <c r="C81" s="26" t="s">
        <v>4416</v>
      </c>
      <c r="D81" t="s">
        <v>71</v>
      </c>
      <c r="E81" s="27" t="s">
        <v>4417</v>
      </c>
      <c r="F81" s="28" t="s">
        <v>96</v>
      </c>
      <c r="G81" s="29">
        <v>2</v>
      </c>
      <c r="H81" s="28">
        <v>0</v>
      </c>
      <c r="I81" s="30">
        <f>ROUND(G81*H81,P4)</f>
        <v>0</v>
      </c>
      <c r="L81" s="31">
        <v>0</v>
      </c>
      <c r="M81" s="24">
        <f>ROUND(G81*L81,P4)</f>
        <v>0</v>
      </c>
      <c r="N81" s="25" t="s">
        <v>328</v>
      </c>
      <c r="O81" s="32">
        <f>M81*AA81</f>
        <v>0</v>
      </c>
      <c r="P81" s="1">
        <v>3</v>
      </c>
      <c r="AA81" s="1">
        <f>IF(P81=1,$O$3,IF(P81=2,$O$4,$O$5))</f>
        <v>0</v>
      </c>
    </row>
    <row r="82">
      <c r="A82" s="1" t="s">
        <v>75</v>
      </c>
      <c r="E82" s="27" t="s">
        <v>71</v>
      </c>
    </row>
    <row r="83" ht="25.5">
      <c r="A83" s="1" t="s">
        <v>76</v>
      </c>
      <c r="E83" s="33" t="s">
        <v>4410</v>
      </c>
    </row>
    <row r="84" ht="102">
      <c r="A84" s="1" t="s">
        <v>78</v>
      </c>
      <c r="E84" s="27" t="s">
        <v>4407</v>
      </c>
    </row>
    <row r="85" ht="25.5">
      <c r="A85" s="1" t="s">
        <v>69</v>
      </c>
      <c r="B85" s="1">
        <v>19</v>
      </c>
      <c r="C85" s="26" t="s">
        <v>4418</v>
      </c>
      <c r="D85" t="s">
        <v>71</v>
      </c>
      <c r="E85" s="27" t="s">
        <v>4419</v>
      </c>
      <c r="F85" s="28" t="s">
        <v>96</v>
      </c>
      <c r="G85" s="29">
        <v>1</v>
      </c>
      <c r="H85" s="28">
        <v>0</v>
      </c>
      <c r="I85" s="30">
        <f>ROUND(G85*H85,P4)</f>
        <v>0</v>
      </c>
      <c r="L85" s="31">
        <v>0</v>
      </c>
      <c r="M85" s="24">
        <f>ROUND(G85*L85,P4)</f>
        <v>0</v>
      </c>
      <c r="N85" s="25" t="s">
        <v>328</v>
      </c>
      <c r="O85" s="32">
        <f>M85*AA85</f>
        <v>0</v>
      </c>
      <c r="P85" s="1">
        <v>3</v>
      </c>
      <c r="AA85" s="1">
        <f>IF(P85=1,$O$3,IF(P85=2,$O$4,$O$5))</f>
        <v>0</v>
      </c>
    </row>
    <row r="86">
      <c r="A86" s="1" t="s">
        <v>75</v>
      </c>
      <c r="E86" s="27" t="s">
        <v>71</v>
      </c>
    </row>
    <row r="87" ht="25.5">
      <c r="A87" s="1" t="s">
        <v>76</v>
      </c>
      <c r="E87" s="33" t="s">
        <v>4413</v>
      </c>
    </row>
    <row r="88" ht="102">
      <c r="A88" s="1" t="s">
        <v>78</v>
      </c>
      <c r="E88" s="27" t="s">
        <v>4407</v>
      </c>
    </row>
    <row r="89" ht="25.5">
      <c r="A89" s="1" t="s">
        <v>69</v>
      </c>
      <c r="B89" s="1">
        <v>20</v>
      </c>
      <c r="C89" s="26" t="s">
        <v>4420</v>
      </c>
      <c r="D89" t="s">
        <v>71</v>
      </c>
      <c r="E89" s="27" t="s">
        <v>4421</v>
      </c>
      <c r="F89" s="28" t="s">
        <v>96</v>
      </c>
      <c r="G89" s="29">
        <v>8</v>
      </c>
      <c r="H89" s="28">
        <v>0</v>
      </c>
      <c r="I89" s="30">
        <f>ROUND(G89*H89,P4)</f>
        <v>0</v>
      </c>
      <c r="L89" s="31">
        <v>0</v>
      </c>
      <c r="M89" s="24">
        <f>ROUND(G89*L89,P4)</f>
        <v>0</v>
      </c>
      <c r="N89" s="25" t="s">
        <v>328</v>
      </c>
      <c r="O89" s="32">
        <f>M89*AA89</f>
        <v>0</v>
      </c>
      <c r="P89" s="1">
        <v>3</v>
      </c>
      <c r="AA89" s="1">
        <f>IF(P89=1,$O$3,IF(P89=2,$O$4,$O$5))</f>
        <v>0</v>
      </c>
    </row>
    <row r="90">
      <c r="A90" s="1" t="s">
        <v>75</v>
      </c>
      <c r="E90" s="27" t="s">
        <v>71</v>
      </c>
    </row>
    <row r="91" ht="25.5">
      <c r="A91" s="1" t="s">
        <v>76</v>
      </c>
      <c r="E91" s="33" t="s">
        <v>4422</v>
      </c>
    </row>
    <row r="92" ht="102">
      <c r="A92" s="1" t="s">
        <v>78</v>
      </c>
      <c r="E92" s="27" t="s">
        <v>4407</v>
      </c>
    </row>
    <row r="93">
      <c r="A93" s="1" t="s">
        <v>69</v>
      </c>
      <c r="B93" s="1">
        <v>21</v>
      </c>
      <c r="C93" s="26" t="s">
        <v>4423</v>
      </c>
      <c r="D93" t="s">
        <v>71</v>
      </c>
      <c r="E93" s="27" t="s">
        <v>4424</v>
      </c>
      <c r="F93" s="28" t="s">
        <v>96</v>
      </c>
      <c r="G93" s="29">
        <v>1</v>
      </c>
      <c r="H93" s="28">
        <v>0</v>
      </c>
      <c r="I93" s="30">
        <f>ROUND(G93*H93,P4)</f>
        <v>0</v>
      </c>
      <c r="L93" s="31">
        <v>0</v>
      </c>
      <c r="M93" s="24">
        <f>ROUND(G93*L93,P4)</f>
        <v>0</v>
      </c>
      <c r="N93" s="25" t="s">
        <v>328</v>
      </c>
      <c r="O93" s="32">
        <f>M93*AA93</f>
        <v>0</v>
      </c>
      <c r="P93" s="1">
        <v>3</v>
      </c>
      <c r="AA93" s="1">
        <f>IF(P93=1,$O$3,IF(P93=2,$O$4,$O$5))</f>
        <v>0</v>
      </c>
    </row>
    <row r="94">
      <c r="A94" s="1" t="s">
        <v>75</v>
      </c>
      <c r="E94" s="27" t="s">
        <v>71</v>
      </c>
    </row>
    <row r="95" ht="25.5">
      <c r="A95" s="1" t="s">
        <v>76</v>
      </c>
      <c r="E95" s="33" t="s">
        <v>4413</v>
      </c>
    </row>
    <row r="96" ht="102">
      <c r="A96" s="1" t="s">
        <v>78</v>
      </c>
      <c r="E96" s="27" t="s">
        <v>4425</v>
      </c>
    </row>
    <row r="97">
      <c r="A97" s="1" t="s">
        <v>69</v>
      </c>
      <c r="B97" s="1">
        <v>22</v>
      </c>
      <c r="C97" s="26" t="s">
        <v>4426</v>
      </c>
      <c r="D97" t="s">
        <v>71</v>
      </c>
      <c r="E97" s="27" t="s">
        <v>4427</v>
      </c>
      <c r="F97" s="28" t="s">
        <v>96</v>
      </c>
      <c r="G97" s="29">
        <v>6</v>
      </c>
      <c r="H97" s="28">
        <v>0</v>
      </c>
      <c r="I97" s="30">
        <f>ROUND(G97*H97,P4)</f>
        <v>0</v>
      </c>
      <c r="L97" s="31">
        <v>0</v>
      </c>
      <c r="M97" s="24">
        <f>ROUND(G97*L97,P4)</f>
        <v>0</v>
      </c>
      <c r="N97" s="25" t="s">
        <v>328</v>
      </c>
      <c r="O97" s="32">
        <f>M97*AA97</f>
        <v>0</v>
      </c>
      <c r="P97" s="1">
        <v>3</v>
      </c>
      <c r="AA97" s="1">
        <f>IF(P97=1,$O$3,IF(P97=2,$O$4,$O$5))</f>
        <v>0</v>
      </c>
    </row>
    <row r="98">
      <c r="A98" s="1" t="s">
        <v>75</v>
      </c>
      <c r="E98" s="27" t="s">
        <v>71</v>
      </c>
    </row>
    <row r="99" ht="25.5">
      <c r="A99" s="1" t="s">
        <v>76</v>
      </c>
      <c r="E99" s="33" t="s">
        <v>4406</v>
      </c>
    </row>
    <row r="100" ht="102">
      <c r="A100" s="1" t="s">
        <v>78</v>
      </c>
      <c r="E100" s="27" t="s">
        <v>4425</v>
      </c>
    </row>
    <row r="101">
      <c r="A101" s="1" t="s">
        <v>69</v>
      </c>
      <c r="B101" s="1">
        <v>23</v>
      </c>
      <c r="C101" s="26" t="s">
        <v>4428</v>
      </c>
      <c r="D101" t="s">
        <v>71</v>
      </c>
      <c r="E101" s="27" t="s">
        <v>4429</v>
      </c>
      <c r="F101" s="28" t="s">
        <v>96</v>
      </c>
      <c r="G101" s="29">
        <v>7</v>
      </c>
      <c r="H101" s="28">
        <v>0</v>
      </c>
      <c r="I101" s="30">
        <f>ROUND(G101*H101,P4)</f>
        <v>0</v>
      </c>
      <c r="L101" s="31">
        <v>0</v>
      </c>
      <c r="M101" s="24">
        <f>ROUND(G101*L101,P4)</f>
        <v>0</v>
      </c>
      <c r="N101" s="25" t="s">
        <v>328</v>
      </c>
      <c r="O101" s="32">
        <f>M101*AA101</f>
        <v>0</v>
      </c>
      <c r="P101" s="1">
        <v>3</v>
      </c>
      <c r="AA101" s="1">
        <f>IF(P101=1,$O$3,IF(P101=2,$O$4,$O$5))</f>
        <v>0</v>
      </c>
    </row>
    <row r="102">
      <c r="A102" s="1" t="s">
        <v>75</v>
      </c>
      <c r="E102" s="27" t="s">
        <v>71</v>
      </c>
    </row>
    <row r="103" ht="25.5">
      <c r="A103" s="1" t="s">
        <v>76</v>
      </c>
      <c r="E103" s="33" t="s">
        <v>4430</v>
      </c>
    </row>
    <row r="104" ht="102">
      <c r="A104" s="1" t="s">
        <v>78</v>
      </c>
      <c r="E104" s="27" t="s">
        <v>4425</v>
      </c>
    </row>
    <row r="105">
      <c r="A105" s="1" t="s">
        <v>69</v>
      </c>
      <c r="B105" s="1">
        <v>24</v>
      </c>
      <c r="C105" s="26" t="s">
        <v>4431</v>
      </c>
      <c r="D105" t="s">
        <v>71</v>
      </c>
      <c r="E105" s="27" t="s">
        <v>4432</v>
      </c>
      <c r="F105" s="28" t="s">
        <v>96</v>
      </c>
      <c r="G105" s="29">
        <v>10</v>
      </c>
      <c r="H105" s="28">
        <v>0</v>
      </c>
      <c r="I105" s="30">
        <f>ROUND(G105*H105,P4)</f>
        <v>0</v>
      </c>
      <c r="L105" s="31">
        <v>0</v>
      </c>
      <c r="M105" s="24">
        <f>ROUND(G105*L105,P4)</f>
        <v>0</v>
      </c>
      <c r="N105" s="25" t="s">
        <v>328</v>
      </c>
      <c r="O105" s="32">
        <f>M105*AA105</f>
        <v>0</v>
      </c>
      <c r="P105" s="1">
        <v>3</v>
      </c>
      <c r="AA105" s="1">
        <f>IF(P105=1,$O$3,IF(P105=2,$O$4,$O$5))</f>
        <v>0</v>
      </c>
    </row>
    <row r="106">
      <c r="A106" s="1" t="s">
        <v>75</v>
      </c>
      <c r="E106" s="27" t="s">
        <v>71</v>
      </c>
    </row>
    <row r="107" ht="25.5">
      <c r="A107" s="1" t="s">
        <v>76</v>
      </c>
      <c r="E107" s="33" t="s">
        <v>4433</v>
      </c>
    </row>
    <row r="108" ht="102">
      <c r="A108" s="1" t="s">
        <v>78</v>
      </c>
      <c r="E108" s="27" t="s">
        <v>4425</v>
      </c>
    </row>
    <row r="109">
      <c r="A109" s="1" t="s">
        <v>69</v>
      </c>
      <c r="B109" s="1">
        <v>25</v>
      </c>
      <c r="C109" s="26" t="s">
        <v>4434</v>
      </c>
      <c r="D109" t="s">
        <v>71</v>
      </c>
      <c r="E109" s="27" t="s">
        <v>4435</v>
      </c>
      <c r="F109" s="28" t="s">
        <v>85</v>
      </c>
      <c r="G109" s="29">
        <v>333</v>
      </c>
      <c r="H109" s="28">
        <v>0</v>
      </c>
      <c r="I109" s="30">
        <f>ROUND(G109*H109,P4)</f>
        <v>0</v>
      </c>
      <c r="L109" s="31">
        <v>0</v>
      </c>
      <c r="M109" s="24">
        <f>ROUND(G109*L109,P4)</f>
        <v>0</v>
      </c>
      <c r="N109" s="25" t="s">
        <v>328</v>
      </c>
      <c r="O109" s="32">
        <f>M109*AA109</f>
        <v>0</v>
      </c>
      <c r="P109" s="1">
        <v>3</v>
      </c>
      <c r="AA109" s="1">
        <f>IF(P109=1,$O$3,IF(P109=2,$O$4,$O$5))</f>
        <v>0</v>
      </c>
    </row>
    <row r="110">
      <c r="A110" s="1" t="s">
        <v>75</v>
      </c>
      <c r="E110" s="27" t="s">
        <v>71</v>
      </c>
    </row>
    <row r="111" ht="25.5">
      <c r="A111" s="1" t="s">
        <v>76</v>
      </c>
      <c r="E111" s="33" t="s">
        <v>4436</v>
      </c>
    </row>
    <row r="112" ht="102">
      <c r="A112" s="1" t="s">
        <v>78</v>
      </c>
      <c r="E112" s="27" t="s">
        <v>4437</v>
      </c>
    </row>
    <row r="113">
      <c r="A113" s="1" t="s">
        <v>69</v>
      </c>
      <c r="B113" s="1">
        <v>26</v>
      </c>
      <c r="C113" s="26" t="s">
        <v>4438</v>
      </c>
      <c r="D113" t="s">
        <v>71</v>
      </c>
      <c r="E113" s="27" t="s">
        <v>4439</v>
      </c>
      <c r="F113" s="28" t="s">
        <v>96</v>
      </c>
      <c r="G113" s="29">
        <v>14</v>
      </c>
      <c r="H113" s="28">
        <v>0</v>
      </c>
      <c r="I113" s="30">
        <f>ROUND(G113*H113,P4)</f>
        <v>0</v>
      </c>
      <c r="L113" s="31">
        <v>0</v>
      </c>
      <c r="M113" s="24">
        <f>ROUND(G113*L113,P4)</f>
        <v>0</v>
      </c>
      <c r="N113" s="25" t="s">
        <v>328</v>
      </c>
      <c r="O113" s="32">
        <f>M113*AA113</f>
        <v>0</v>
      </c>
      <c r="P113" s="1">
        <v>3</v>
      </c>
      <c r="AA113" s="1">
        <f>IF(P113=1,$O$3,IF(P113=2,$O$4,$O$5))</f>
        <v>0</v>
      </c>
    </row>
    <row r="114">
      <c r="A114" s="1" t="s">
        <v>75</v>
      </c>
      <c r="E114" s="27" t="s">
        <v>71</v>
      </c>
    </row>
    <row r="115" ht="25.5">
      <c r="A115" s="1" t="s">
        <v>76</v>
      </c>
      <c r="E115" s="33" t="s">
        <v>4440</v>
      </c>
    </row>
    <row r="116" ht="114.75">
      <c r="A116" s="1" t="s">
        <v>78</v>
      </c>
      <c r="E116" s="27" t="s">
        <v>4441</v>
      </c>
    </row>
    <row r="117">
      <c r="A117" s="1" t="s">
        <v>69</v>
      </c>
      <c r="B117" s="1">
        <v>27</v>
      </c>
      <c r="C117" s="26" t="s">
        <v>4442</v>
      </c>
      <c r="D117" t="s">
        <v>71</v>
      </c>
      <c r="E117" s="27" t="s">
        <v>4443</v>
      </c>
      <c r="F117" s="28" t="s">
        <v>96</v>
      </c>
      <c r="G117" s="29">
        <v>24</v>
      </c>
      <c r="H117" s="28">
        <v>0</v>
      </c>
      <c r="I117" s="30">
        <f>ROUND(G117*H117,P4)</f>
        <v>0</v>
      </c>
      <c r="L117" s="31">
        <v>0</v>
      </c>
      <c r="M117" s="24">
        <f>ROUND(G117*L117,P4)</f>
        <v>0</v>
      </c>
      <c r="N117" s="25" t="s">
        <v>328</v>
      </c>
      <c r="O117" s="32">
        <f>M117*AA117</f>
        <v>0</v>
      </c>
      <c r="P117" s="1">
        <v>3</v>
      </c>
      <c r="AA117" s="1">
        <f>IF(P117=1,$O$3,IF(P117=2,$O$4,$O$5))</f>
        <v>0</v>
      </c>
    </row>
    <row r="118">
      <c r="A118" s="1" t="s">
        <v>75</v>
      </c>
      <c r="E118" s="27" t="s">
        <v>71</v>
      </c>
    </row>
    <row r="119" ht="25.5">
      <c r="A119" s="1" t="s">
        <v>76</v>
      </c>
      <c r="E119" s="33" t="s">
        <v>4444</v>
      </c>
    </row>
    <row r="120" ht="114.75">
      <c r="A120" s="1" t="s">
        <v>78</v>
      </c>
      <c r="E120" s="27" t="s">
        <v>4441</v>
      </c>
    </row>
    <row r="121" ht="25.5">
      <c r="A121" s="1" t="s">
        <v>69</v>
      </c>
      <c r="B121" s="1">
        <v>28</v>
      </c>
      <c r="C121" s="26" t="s">
        <v>4445</v>
      </c>
      <c r="D121" t="s">
        <v>71</v>
      </c>
      <c r="E121" s="27" t="s">
        <v>4446</v>
      </c>
      <c r="F121" s="28" t="s">
        <v>96</v>
      </c>
      <c r="G121" s="29">
        <v>5</v>
      </c>
      <c r="H121" s="28">
        <v>0</v>
      </c>
      <c r="I121" s="30">
        <f>ROUND(G121*H121,P4)</f>
        <v>0</v>
      </c>
      <c r="L121" s="31">
        <v>0</v>
      </c>
      <c r="M121" s="24">
        <f>ROUND(G121*L121,P4)</f>
        <v>0</v>
      </c>
      <c r="N121" s="25" t="s">
        <v>328</v>
      </c>
      <c r="O121" s="32">
        <f>M121*AA121</f>
        <v>0</v>
      </c>
      <c r="P121" s="1">
        <v>3</v>
      </c>
      <c r="AA121" s="1">
        <f>IF(P121=1,$O$3,IF(P121=2,$O$4,$O$5))</f>
        <v>0</v>
      </c>
    </row>
    <row r="122">
      <c r="A122" s="1" t="s">
        <v>75</v>
      </c>
      <c r="E122" s="27" t="s">
        <v>71</v>
      </c>
    </row>
    <row r="123" ht="25.5">
      <c r="A123" s="1" t="s">
        <v>76</v>
      </c>
      <c r="E123" s="33" t="s">
        <v>4447</v>
      </c>
    </row>
    <row r="124" ht="114.75">
      <c r="A124" s="1" t="s">
        <v>78</v>
      </c>
      <c r="E124" s="27" t="s">
        <v>4441</v>
      </c>
    </row>
    <row r="125">
      <c r="A125" s="1" t="s">
        <v>69</v>
      </c>
      <c r="B125" s="1">
        <v>29</v>
      </c>
      <c r="C125" s="26" t="s">
        <v>4448</v>
      </c>
      <c r="D125" t="s">
        <v>71</v>
      </c>
      <c r="E125" s="27" t="s">
        <v>4449</v>
      </c>
      <c r="F125" s="28" t="s">
        <v>96</v>
      </c>
      <c r="G125" s="29">
        <v>9</v>
      </c>
      <c r="H125" s="28">
        <v>0</v>
      </c>
      <c r="I125" s="30">
        <f>ROUND(G125*H125,P4)</f>
        <v>0</v>
      </c>
      <c r="L125" s="31">
        <v>0</v>
      </c>
      <c r="M125" s="24">
        <f>ROUND(G125*L125,P4)</f>
        <v>0</v>
      </c>
      <c r="N125" s="25" t="s">
        <v>328</v>
      </c>
      <c r="O125" s="32">
        <f>M125*AA125</f>
        <v>0</v>
      </c>
      <c r="P125" s="1">
        <v>3</v>
      </c>
      <c r="AA125" s="1">
        <f>IF(P125=1,$O$3,IF(P125=2,$O$4,$O$5))</f>
        <v>0</v>
      </c>
    </row>
    <row r="126">
      <c r="A126" s="1" t="s">
        <v>75</v>
      </c>
      <c r="E126" s="27" t="s">
        <v>71</v>
      </c>
    </row>
    <row r="127" ht="25.5">
      <c r="A127" s="1" t="s">
        <v>76</v>
      </c>
      <c r="E127" s="33" t="s">
        <v>4450</v>
      </c>
    </row>
    <row r="128" ht="114.75">
      <c r="A128" s="1" t="s">
        <v>78</v>
      </c>
      <c r="E128" s="27" t="s">
        <v>4451</v>
      </c>
    </row>
    <row r="129">
      <c r="A129" s="1" t="s">
        <v>69</v>
      </c>
      <c r="B129" s="1">
        <v>30</v>
      </c>
      <c r="C129" s="26" t="s">
        <v>4452</v>
      </c>
      <c r="D129" t="s">
        <v>71</v>
      </c>
      <c r="E129" s="27" t="s">
        <v>4453</v>
      </c>
      <c r="F129" s="28" t="s">
        <v>96</v>
      </c>
      <c r="G129" s="29">
        <v>20</v>
      </c>
      <c r="H129" s="28">
        <v>0</v>
      </c>
      <c r="I129" s="30">
        <f>ROUND(G129*H129,P4)</f>
        <v>0</v>
      </c>
      <c r="L129" s="31">
        <v>0</v>
      </c>
      <c r="M129" s="24">
        <f>ROUND(G129*L129,P4)</f>
        <v>0</v>
      </c>
      <c r="N129" s="25" t="s">
        <v>328</v>
      </c>
      <c r="O129" s="32">
        <f>M129*AA129</f>
        <v>0</v>
      </c>
      <c r="P129" s="1">
        <v>3</v>
      </c>
      <c r="AA129" s="1">
        <f>IF(P129=1,$O$3,IF(P129=2,$O$4,$O$5))</f>
        <v>0</v>
      </c>
    </row>
    <row r="130">
      <c r="A130" s="1" t="s">
        <v>75</v>
      </c>
      <c r="E130" s="27" t="s">
        <v>71</v>
      </c>
    </row>
    <row r="131" ht="25.5">
      <c r="A131" s="1" t="s">
        <v>76</v>
      </c>
      <c r="E131" s="33" t="s">
        <v>4393</v>
      </c>
    </row>
    <row r="132" ht="114.75">
      <c r="A132" s="1" t="s">
        <v>78</v>
      </c>
      <c r="E132" s="27" t="s">
        <v>4451</v>
      </c>
    </row>
    <row r="133">
      <c r="A133" s="1" t="s">
        <v>69</v>
      </c>
      <c r="B133" s="1">
        <v>31</v>
      </c>
      <c r="C133" s="26" t="s">
        <v>4454</v>
      </c>
      <c r="D133" t="s">
        <v>71</v>
      </c>
      <c r="E133" s="27" t="s">
        <v>4455</v>
      </c>
      <c r="F133" s="28" t="s">
        <v>96</v>
      </c>
      <c r="G133" s="29">
        <v>1</v>
      </c>
      <c r="H133" s="28">
        <v>0</v>
      </c>
      <c r="I133" s="30">
        <f>ROUND(G133*H133,P4)</f>
        <v>0</v>
      </c>
      <c r="L133" s="31">
        <v>0</v>
      </c>
      <c r="M133" s="24">
        <f>ROUND(G133*L133,P4)</f>
        <v>0</v>
      </c>
      <c r="N133" s="25" t="s">
        <v>328</v>
      </c>
      <c r="O133" s="32">
        <f>M133*AA133</f>
        <v>0</v>
      </c>
      <c r="P133" s="1">
        <v>3</v>
      </c>
      <c r="AA133" s="1">
        <f>IF(P133=1,$O$3,IF(P133=2,$O$4,$O$5))</f>
        <v>0</v>
      </c>
    </row>
    <row r="134">
      <c r="A134" s="1" t="s">
        <v>75</v>
      </c>
      <c r="E134" s="27" t="s">
        <v>71</v>
      </c>
    </row>
    <row r="135" ht="25.5">
      <c r="A135" s="1" t="s">
        <v>76</v>
      </c>
      <c r="E135" s="33" t="s">
        <v>4413</v>
      </c>
    </row>
    <row r="136" ht="114.75">
      <c r="A136" s="1" t="s">
        <v>78</v>
      </c>
      <c r="E136" s="27" t="s">
        <v>4456</v>
      </c>
    </row>
    <row r="137" ht="25.5">
      <c r="A137" s="1" t="s">
        <v>69</v>
      </c>
      <c r="B137" s="1">
        <v>32</v>
      </c>
      <c r="C137" s="26" t="s">
        <v>4457</v>
      </c>
      <c r="D137" t="s">
        <v>71</v>
      </c>
      <c r="E137" s="27" t="s">
        <v>4458</v>
      </c>
      <c r="F137" s="28" t="s">
        <v>96</v>
      </c>
      <c r="G137" s="29">
        <v>25</v>
      </c>
      <c r="H137" s="28">
        <v>0</v>
      </c>
      <c r="I137" s="30">
        <f>ROUND(G137*H137,P4)</f>
        <v>0</v>
      </c>
      <c r="L137" s="31">
        <v>0</v>
      </c>
      <c r="M137" s="24">
        <f>ROUND(G137*L137,P4)</f>
        <v>0</v>
      </c>
      <c r="N137" s="25" t="s">
        <v>328</v>
      </c>
      <c r="O137" s="32">
        <f>M137*AA137</f>
        <v>0</v>
      </c>
      <c r="P137" s="1">
        <v>3</v>
      </c>
      <c r="AA137" s="1">
        <f>IF(P137=1,$O$3,IF(P137=2,$O$4,$O$5))</f>
        <v>0</v>
      </c>
    </row>
    <row r="138">
      <c r="A138" s="1" t="s">
        <v>75</v>
      </c>
      <c r="E138" s="27" t="s">
        <v>71</v>
      </c>
    </row>
    <row r="139" ht="25.5">
      <c r="A139" s="1" t="s">
        <v>76</v>
      </c>
      <c r="E139" s="33" t="s">
        <v>4459</v>
      </c>
    </row>
    <row r="140" ht="89.25">
      <c r="A140" s="1" t="s">
        <v>78</v>
      </c>
      <c r="E140" s="27" t="s">
        <v>4460</v>
      </c>
    </row>
    <row r="141" ht="25.5">
      <c r="A141" s="1" t="s">
        <v>69</v>
      </c>
      <c r="B141" s="1">
        <v>33</v>
      </c>
      <c r="C141" s="26" t="s">
        <v>4461</v>
      </c>
      <c r="D141" t="s">
        <v>71</v>
      </c>
      <c r="E141" s="27" t="s">
        <v>4462</v>
      </c>
      <c r="F141" s="28" t="s">
        <v>250</v>
      </c>
      <c r="G141" s="29">
        <v>173</v>
      </c>
      <c r="H141" s="28">
        <v>0</v>
      </c>
      <c r="I141" s="30">
        <f>ROUND(G141*H141,P4)</f>
        <v>0</v>
      </c>
      <c r="L141" s="31">
        <v>0</v>
      </c>
      <c r="M141" s="24">
        <f>ROUND(G141*L141,P4)</f>
        <v>0</v>
      </c>
      <c r="N141" s="25" t="s">
        <v>328</v>
      </c>
      <c r="O141" s="32">
        <f>M141*AA141</f>
        <v>0</v>
      </c>
      <c r="P141" s="1">
        <v>3</v>
      </c>
      <c r="AA141" s="1">
        <f>IF(P141=1,$O$3,IF(P141=2,$O$4,$O$5))</f>
        <v>0</v>
      </c>
    </row>
    <row r="142">
      <c r="A142" s="1" t="s">
        <v>75</v>
      </c>
      <c r="E142" s="27" t="s">
        <v>71</v>
      </c>
    </row>
    <row r="143" ht="25.5">
      <c r="A143" s="1" t="s">
        <v>76</v>
      </c>
      <c r="E143" s="33" t="s">
        <v>4463</v>
      </c>
    </row>
    <row r="144" ht="102">
      <c r="A144" s="1" t="s">
        <v>78</v>
      </c>
      <c r="E144" s="27" t="s">
        <v>4464</v>
      </c>
    </row>
    <row r="145">
      <c r="A145" s="1" t="s">
        <v>66</v>
      </c>
      <c r="C145" s="22" t="s">
        <v>4465</v>
      </c>
      <c r="E145" s="23" t="s">
        <v>4466</v>
      </c>
      <c r="L145" s="24">
        <f>SUMIFS(L146:L305,A146:A305,"P")</f>
        <v>0</v>
      </c>
      <c r="M145" s="24">
        <f>SUMIFS(M146:M305,A146:A305,"P")</f>
        <v>0</v>
      </c>
      <c r="N145" s="25"/>
    </row>
    <row r="146">
      <c r="A146" s="1" t="s">
        <v>69</v>
      </c>
      <c r="B146" s="1">
        <v>34</v>
      </c>
      <c r="C146" s="26" t="s">
        <v>4467</v>
      </c>
      <c r="D146" t="s">
        <v>71</v>
      </c>
      <c r="E146" s="27" t="s">
        <v>4468</v>
      </c>
      <c r="F146" s="28" t="s">
        <v>96</v>
      </c>
      <c r="G146" s="29">
        <v>4</v>
      </c>
      <c r="H146" s="28">
        <v>0</v>
      </c>
      <c r="I146" s="30">
        <f>ROUND(G146*H146,P4)</f>
        <v>0</v>
      </c>
      <c r="L146" s="31">
        <v>0</v>
      </c>
      <c r="M146" s="24">
        <f>ROUND(G146*L146,P4)</f>
        <v>0</v>
      </c>
      <c r="N146" s="25" t="s">
        <v>328</v>
      </c>
      <c r="O146" s="32">
        <f>M146*AA146</f>
        <v>0</v>
      </c>
      <c r="P146" s="1">
        <v>3</v>
      </c>
      <c r="AA146" s="1">
        <f>IF(P146=1,$O$3,IF(P146=2,$O$4,$O$5))</f>
        <v>0</v>
      </c>
    </row>
    <row r="147">
      <c r="A147" s="1" t="s">
        <v>75</v>
      </c>
      <c r="E147" s="27" t="s">
        <v>71</v>
      </c>
    </row>
    <row r="148" ht="25.5">
      <c r="A148" s="1" t="s">
        <v>76</v>
      </c>
      <c r="E148" s="33" t="s">
        <v>4469</v>
      </c>
    </row>
    <row r="149" ht="89.25">
      <c r="A149" s="1" t="s">
        <v>78</v>
      </c>
      <c r="E149" s="27" t="s">
        <v>4470</v>
      </c>
    </row>
    <row r="150">
      <c r="A150" s="1" t="s">
        <v>69</v>
      </c>
      <c r="B150" s="1">
        <v>35</v>
      </c>
      <c r="C150" s="26" t="s">
        <v>4471</v>
      </c>
      <c r="D150" t="s">
        <v>71</v>
      </c>
      <c r="E150" s="27" t="s">
        <v>4472</v>
      </c>
      <c r="F150" s="28" t="s">
        <v>96</v>
      </c>
      <c r="G150" s="29">
        <v>41</v>
      </c>
      <c r="H150" s="28">
        <v>0</v>
      </c>
      <c r="I150" s="30">
        <f>ROUND(G150*H150,P4)</f>
        <v>0</v>
      </c>
      <c r="L150" s="31">
        <v>0</v>
      </c>
      <c r="M150" s="24">
        <f>ROUND(G150*L150,P4)</f>
        <v>0</v>
      </c>
      <c r="N150" s="25" t="s">
        <v>328</v>
      </c>
      <c r="O150" s="32">
        <f>M150*AA150</f>
        <v>0</v>
      </c>
      <c r="P150" s="1">
        <v>3</v>
      </c>
      <c r="AA150" s="1">
        <f>IF(P150=1,$O$3,IF(P150=2,$O$4,$O$5))</f>
        <v>0</v>
      </c>
    </row>
    <row r="151">
      <c r="A151" s="1" t="s">
        <v>75</v>
      </c>
      <c r="E151" s="27" t="s">
        <v>71</v>
      </c>
    </row>
    <row r="152" ht="25.5">
      <c r="A152" s="1" t="s">
        <v>76</v>
      </c>
      <c r="E152" s="33" t="s">
        <v>4473</v>
      </c>
    </row>
    <row r="153" ht="89.25">
      <c r="A153" s="1" t="s">
        <v>78</v>
      </c>
      <c r="E153" s="27" t="s">
        <v>4470</v>
      </c>
    </row>
    <row r="154">
      <c r="A154" s="1" t="s">
        <v>69</v>
      </c>
      <c r="B154" s="1">
        <v>36</v>
      </c>
      <c r="C154" s="26" t="s">
        <v>4474</v>
      </c>
      <c r="D154" t="s">
        <v>71</v>
      </c>
      <c r="E154" s="27" t="s">
        <v>4475</v>
      </c>
      <c r="F154" s="28" t="s">
        <v>96</v>
      </c>
      <c r="G154" s="29">
        <v>182</v>
      </c>
      <c r="H154" s="28">
        <v>0</v>
      </c>
      <c r="I154" s="30">
        <f>ROUND(G154*H154,P4)</f>
        <v>0</v>
      </c>
      <c r="L154" s="31">
        <v>0</v>
      </c>
      <c r="M154" s="24">
        <f>ROUND(G154*L154,P4)</f>
        <v>0</v>
      </c>
      <c r="N154" s="25" t="s">
        <v>328</v>
      </c>
      <c r="O154" s="32">
        <f>M154*AA154</f>
        <v>0</v>
      </c>
      <c r="P154" s="1">
        <v>3</v>
      </c>
      <c r="AA154" s="1">
        <f>IF(P154=1,$O$3,IF(P154=2,$O$4,$O$5))</f>
        <v>0</v>
      </c>
    </row>
    <row r="155">
      <c r="A155" s="1" t="s">
        <v>75</v>
      </c>
      <c r="E155" s="27" t="s">
        <v>71</v>
      </c>
    </row>
    <row r="156" ht="25.5">
      <c r="A156" s="1" t="s">
        <v>76</v>
      </c>
      <c r="E156" s="33" t="s">
        <v>4476</v>
      </c>
    </row>
    <row r="157" ht="89.25">
      <c r="A157" s="1" t="s">
        <v>78</v>
      </c>
      <c r="E157" s="27" t="s">
        <v>4477</v>
      </c>
    </row>
    <row r="158">
      <c r="A158" s="1" t="s">
        <v>69</v>
      </c>
      <c r="B158" s="1">
        <v>37</v>
      </c>
      <c r="C158" s="26" t="s">
        <v>4478</v>
      </c>
      <c r="D158" t="s">
        <v>71</v>
      </c>
      <c r="E158" s="27" t="s">
        <v>4479</v>
      </c>
      <c r="F158" s="28" t="s">
        <v>96</v>
      </c>
      <c r="G158" s="29">
        <v>7</v>
      </c>
      <c r="H158" s="28">
        <v>0</v>
      </c>
      <c r="I158" s="30">
        <f>ROUND(G158*H158,P4)</f>
        <v>0</v>
      </c>
      <c r="L158" s="31">
        <v>0</v>
      </c>
      <c r="M158" s="24">
        <f>ROUND(G158*L158,P4)</f>
        <v>0</v>
      </c>
      <c r="N158" s="25" t="s">
        <v>328</v>
      </c>
      <c r="O158" s="32">
        <f>M158*AA158</f>
        <v>0</v>
      </c>
      <c r="P158" s="1">
        <v>3</v>
      </c>
      <c r="AA158" s="1">
        <f>IF(P158=1,$O$3,IF(P158=2,$O$4,$O$5))</f>
        <v>0</v>
      </c>
    </row>
    <row r="159">
      <c r="A159" s="1" t="s">
        <v>75</v>
      </c>
      <c r="E159" s="27" t="s">
        <v>71</v>
      </c>
    </row>
    <row r="160" ht="25.5">
      <c r="A160" s="1" t="s">
        <v>76</v>
      </c>
      <c r="E160" s="33" t="s">
        <v>4480</v>
      </c>
    </row>
    <row r="161" ht="102">
      <c r="A161" s="1" t="s">
        <v>78</v>
      </c>
      <c r="E161" s="27" t="s">
        <v>4481</v>
      </c>
    </row>
    <row r="162">
      <c r="A162" s="1" t="s">
        <v>69</v>
      </c>
      <c r="B162" s="1">
        <v>38</v>
      </c>
      <c r="C162" s="26" t="s">
        <v>4482</v>
      </c>
      <c r="D162" t="s">
        <v>71</v>
      </c>
      <c r="E162" s="27" t="s">
        <v>4483</v>
      </c>
      <c r="F162" s="28" t="s">
        <v>96</v>
      </c>
      <c r="G162" s="29">
        <v>56</v>
      </c>
      <c r="H162" s="28">
        <v>0</v>
      </c>
      <c r="I162" s="30">
        <f>ROUND(G162*H162,P4)</f>
        <v>0</v>
      </c>
      <c r="L162" s="31">
        <v>0</v>
      </c>
      <c r="M162" s="24">
        <f>ROUND(G162*L162,P4)</f>
        <v>0</v>
      </c>
      <c r="N162" s="25" t="s">
        <v>328</v>
      </c>
      <c r="O162" s="32">
        <f>M162*AA162</f>
        <v>0</v>
      </c>
      <c r="P162" s="1">
        <v>3</v>
      </c>
      <c r="AA162" s="1">
        <f>IF(P162=1,$O$3,IF(P162=2,$O$4,$O$5))</f>
        <v>0</v>
      </c>
    </row>
    <row r="163">
      <c r="A163" s="1" t="s">
        <v>75</v>
      </c>
      <c r="E163" s="27" t="s">
        <v>71</v>
      </c>
    </row>
    <row r="164" ht="25.5">
      <c r="A164" s="1" t="s">
        <v>76</v>
      </c>
      <c r="E164" s="33" t="s">
        <v>4484</v>
      </c>
    </row>
    <row r="165" ht="102">
      <c r="A165" s="1" t="s">
        <v>78</v>
      </c>
      <c r="E165" s="27" t="s">
        <v>4481</v>
      </c>
    </row>
    <row r="166">
      <c r="A166" s="1" t="s">
        <v>69</v>
      </c>
      <c r="B166" s="1">
        <v>39</v>
      </c>
      <c r="C166" s="26" t="s">
        <v>4485</v>
      </c>
      <c r="D166" t="s">
        <v>71</v>
      </c>
      <c r="E166" s="27" t="s">
        <v>4486</v>
      </c>
      <c r="F166" s="28" t="s">
        <v>96</v>
      </c>
      <c r="G166" s="29">
        <v>5</v>
      </c>
      <c r="H166" s="28">
        <v>0</v>
      </c>
      <c r="I166" s="30">
        <f>ROUND(G166*H166,P4)</f>
        <v>0</v>
      </c>
      <c r="L166" s="31">
        <v>0</v>
      </c>
      <c r="M166" s="24">
        <f>ROUND(G166*L166,P4)</f>
        <v>0</v>
      </c>
      <c r="N166" s="25" t="s">
        <v>328</v>
      </c>
      <c r="O166" s="32">
        <f>M166*AA166</f>
        <v>0</v>
      </c>
      <c r="P166" s="1">
        <v>3</v>
      </c>
      <c r="AA166" s="1">
        <f>IF(P166=1,$O$3,IF(P166=2,$O$4,$O$5))</f>
        <v>0</v>
      </c>
    </row>
    <row r="167">
      <c r="A167" s="1" t="s">
        <v>75</v>
      </c>
      <c r="E167" s="27" t="s">
        <v>71</v>
      </c>
    </row>
    <row r="168" ht="25.5">
      <c r="A168" s="1" t="s">
        <v>76</v>
      </c>
      <c r="E168" s="33" t="s">
        <v>4487</v>
      </c>
    </row>
    <row r="169" ht="102">
      <c r="A169" s="1" t="s">
        <v>78</v>
      </c>
      <c r="E169" s="27" t="s">
        <v>4481</v>
      </c>
    </row>
    <row r="170">
      <c r="A170" s="1" t="s">
        <v>69</v>
      </c>
      <c r="B170" s="1">
        <v>40</v>
      </c>
      <c r="C170" s="26" t="s">
        <v>4488</v>
      </c>
      <c r="D170" t="s">
        <v>71</v>
      </c>
      <c r="E170" s="27" t="s">
        <v>4489</v>
      </c>
      <c r="F170" s="28" t="s">
        <v>96</v>
      </c>
      <c r="G170" s="29">
        <v>888</v>
      </c>
      <c r="H170" s="28">
        <v>0</v>
      </c>
      <c r="I170" s="30">
        <f>ROUND(G170*H170,P4)</f>
        <v>0</v>
      </c>
      <c r="L170" s="31">
        <v>0</v>
      </c>
      <c r="M170" s="24">
        <f>ROUND(G170*L170,P4)</f>
        <v>0</v>
      </c>
      <c r="N170" s="25" t="s">
        <v>328</v>
      </c>
      <c r="O170" s="32">
        <f>M170*AA170</f>
        <v>0</v>
      </c>
      <c r="P170" s="1">
        <v>3</v>
      </c>
      <c r="AA170" s="1">
        <f>IF(P170=1,$O$3,IF(P170=2,$O$4,$O$5))</f>
        <v>0</v>
      </c>
    </row>
    <row r="171">
      <c r="A171" s="1" t="s">
        <v>75</v>
      </c>
      <c r="E171" s="27" t="s">
        <v>71</v>
      </c>
    </row>
    <row r="172" ht="25.5">
      <c r="A172" s="1" t="s">
        <v>76</v>
      </c>
      <c r="E172" s="33" t="s">
        <v>4490</v>
      </c>
    </row>
    <row r="173" ht="102">
      <c r="A173" s="1" t="s">
        <v>78</v>
      </c>
      <c r="E173" s="27" t="s">
        <v>4481</v>
      </c>
    </row>
    <row r="174">
      <c r="A174" s="1" t="s">
        <v>69</v>
      </c>
      <c r="B174" s="1">
        <v>41</v>
      </c>
      <c r="C174" s="26" t="s">
        <v>4491</v>
      </c>
      <c r="D174" t="s">
        <v>71</v>
      </c>
      <c r="E174" s="27" t="s">
        <v>4492</v>
      </c>
      <c r="F174" s="28" t="s">
        <v>96</v>
      </c>
      <c r="G174" s="29">
        <v>8</v>
      </c>
      <c r="H174" s="28">
        <v>0</v>
      </c>
      <c r="I174" s="30">
        <f>ROUND(G174*H174,P4)</f>
        <v>0</v>
      </c>
      <c r="L174" s="31">
        <v>0</v>
      </c>
      <c r="M174" s="24">
        <f>ROUND(G174*L174,P4)</f>
        <v>0</v>
      </c>
      <c r="N174" s="25" t="s">
        <v>328</v>
      </c>
      <c r="O174" s="32">
        <f>M174*AA174</f>
        <v>0</v>
      </c>
      <c r="P174" s="1">
        <v>3</v>
      </c>
      <c r="AA174" s="1">
        <f>IF(P174=1,$O$3,IF(P174=2,$O$4,$O$5))</f>
        <v>0</v>
      </c>
    </row>
    <row r="175">
      <c r="A175" s="1" t="s">
        <v>75</v>
      </c>
      <c r="E175" s="27" t="s">
        <v>71</v>
      </c>
    </row>
    <row r="176" ht="25.5">
      <c r="A176" s="1" t="s">
        <v>76</v>
      </c>
      <c r="E176" s="33" t="s">
        <v>4493</v>
      </c>
    </row>
    <row r="177" ht="102">
      <c r="A177" s="1" t="s">
        <v>78</v>
      </c>
      <c r="E177" s="27" t="s">
        <v>4481</v>
      </c>
    </row>
    <row r="178">
      <c r="A178" s="1" t="s">
        <v>69</v>
      </c>
      <c r="B178" s="1">
        <v>42</v>
      </c>
      <c r="C178" s="26" t="s">
        <v>4494</v>
      </c>
      <c r="D178" t="s">
        <v>71</v>
      </c>
      <c r="E178" s="27" t="s">
        <v>4495</v>
      </c>
      <c r="F178" s="28" t="s">
        <v>96</v>
      </c>
      <c r="G178" s="29">
        <v>34</v>
      </c>
      <c r="H178" s="28">
        <v>0</v>
      </c>
      <c r="I178" s="30">
        <f>ROUND(G178*H178,P4)</f>
        <v>0</v>
      </c>
      <c r="L178" s="31">
        <v>0</v>
      </c>
      <c r="M178" s="24">
        <f>ROUND(G178*L178,P4)</f>
        <v>0</v>
      </c>
      <c r="N178" s="25" t="s">
        <v>328</v>
      </c>
      <c r="O178" s="32">
        <f>M178*AA178</f>
        <v>0</v>
      </c>
      <c r="P178" s="1">
        <v>3</v>
      </c>
      <c r="AA178" s="1">
        <f>IF(P178=1,$O$3,IF(P178=2,$O$4,$O$5))</f>
        <v>0</v>
      </c>
    </row>
    <row r="179">
      <c r="A179" s="1" t="s">
        <v>75</v>
      </c>
      <c r="E179" s="27" t="s">
        <v>71</v>
      </c>
    </row>
    <row r="180" ht="25.5">
      <c r="A180" s="1" t="s">
        <v>76</v>
      </c>
      <c r="E180" s="33" t="s">
        <v>4496</v>
      </c>
    </row>
    <row r="181" ht="102">
      <c r="A181" s="1" t="s">
        <v>78</v>
      </c>
      <c r="E181" s="27" t="s">
        <v>4481</v>
      </c>
    </row>
    <row r="182">
      <c r="A182" s="1" t="s">
        <v>69</v>
      </c>
      <c r="B182" s="1">
        <v>43</v>
      </c>
      <c r="C182" s="26" t="s">
        <v>4497</v>
      </c>
      <c r="D182" t="s">
        <v>71</v>
      </c>
      <c r="E182" s="27" t="s">
        <v>4498</v>
      </c>
      <c r="F182" s="28" t="s">
        <v>96</v>
      </c>
      <c r="G182" s="29">
        <v>88</v>
      </c>
      <c r="H182" s="28">
        <v>0</v>
      </c>
      <c r="I182" s="30">
        <f>ROUND(G182*H182,P4)</f>
        <v>0</v>
      </c>
      <c r="L182" s="31">
        <v>0</v>
      </c>
      <c r="M182" s="24">
        <f>ROUND(G182*L182,P4)</f>
        <v>0</v>
      </c>
      <c r="N182" s="25" t="s">
        <v>328</v>
      </c>
      <c r="O182" s="32">
        <f>M182*AA182</f>
        <v>0</v>
      </c>
      <c r="P182" s="1">
        <v>3</v>
      </c>
      <c r="AA182" s="1">
        <f>IF(P182=1,$O$3,IF(P182=2,$O$4,$O$5))</f>
        <v>0</v>
      </c>
    </row>
    <row r="183">
      <c r="A183" s="1" t="s">
        <v>75</v>
      </c>
      <c r="E183" s="27" t="s">
        <v>71</v>
      </c>
    </row>
    <row r="184" ht="25.5">
      <c r="A184" s="1" t="s">
        <v>76</v>
      </c>
      <c r="E184" s="33" t="s">
        <v>4499</v>
      </c>
    </row>
    <row r="185" ht="102">
      <c r="A185" s="1" t="s">
        <v>78</v>
      </c>
      <c r="E185" s="27" t="s">
        <v>4481</v>
      </c>
    </row>
    <row r="186">
      <c r="A186" s="1" t="s">
        <v>69</v>
      </c>
      <c r="B186" s="1">
        <v>44</v>
      </c>
      <c r="C186" s="26" t="s">
        <v>4500</v>
      </c>
      <c r="D186" t="s">
        <v>71</v>
      </c>
      <c r="E186" s="27" t="s">
        <v>4501</v>
      </c>
      <c r="F186" s="28" t="s">
        <v>96</v>
      </c>
      <c r="G186" s="29">
        <v>10</v>
      </c>
      <c r="H186" s="28">
        <v>0</v>
      </c>
      <c r="I186" s="30">
        <f>ROUND(G186*H186,P4)</f>
        <v>0</v>
      </c>
      <c r="L186" s="31">
        <v>0</v>
      </c>
      <c r="M186" s="24">
        <f>ROUND(G186*L186,P4)</f>
        <v>0</v>
      </c>
      <c r="N186" s="25" t="s">
        <v>328</v>
      </c>
      <c r="O186" s="32">
        <f>M186*AA186</f>
        <v>0</v>
      </c>
      <c r="P186" s="1">
        <v>3</v>
      </c>
      <c r="AA186" s="1">
        <f>IF(P186=1,$O$3,IF(P186=2,$O$4,$O$5))</f>
        <v>0</v>
      </c>
    </row>
    <row r="187">
      <c r="A187" s="1" t="s">
        <v>75</v>
      </c>
      <c r="E187" s="27" t="s">
        <v>71</v>
      </c>
    </row>
    <row r="188" ht="25.5">
      <c r="A188" s="1" t="s">
        <v>76</v>
      </c>
      <c r="E188" s="33" t="s">
        <v>4502</v>
      </c>
    </row>
    <row r="189" ht="102">
      <c r="A189" s="1" t="s">
        <v>78</v>
      </c>
      <c r="E189" s="27" t="s">
        <v>4481</v>
      </c>
    </row>
    <row r="190">
      <c r="A190" s="1" t="s">
        <v>69</v>
      </c>
      <c r="B190" s="1">
        <v>45</v>
      </c>
      <c r="C190" s="26" t="s">
        <v>4503</v>
      </c>
      <c r="D190" t="s">
        <v>71</v>
      </c>
      <c r="E190" s="27" t="s">
        <v>4504</v>
      </c>
      <c r="F190" s="28" t="s">
        <v>85</v>
      </c>
      <c r="G190" s="29">
        <v>32</v>
      </c>
      <c r="H190" s="28">
        <v>0</v>
      </c>
      <c r="I190" s="30">
        <f>ROUND(G190*H190,P4)</f>
        <v>0</v>
      </c>
      <c r="L190" s="31">
        <v>0</v>
      </c>
      <c r="M190" s="24">
        <f>ROUND(G190*L190,P4)</f>
        <v>0</v>
      </c>
      <c r="N190" s="25" t="s">
        <v>328</v>
      </c>
      <c r="O190" s="32">
        <f>M190*AA190</f>
        <v>0</v>
      </c>
      <c r="P190" s="1">
        <v>3</v>
      </c>
      <c r="AA190" s="1">
        <f>IF(P190=1,$O$3,IF(P190=2,$O$4,$O$5))</f>
        <v>0</v>
      </c>
    </row>
    <row r="191">
      <c r="A191" s="1" t="s">
        <v>75</v>
      </c>
      <c r="E191" s="27" t="s">
        <v>71</v>
      </c>
    </row>
    <row r="192" ht="25.5">
      <c r="A192" s="1" t="s">
        <v>76</v>
      </c>
      <c r="E192" s="33" t="s">
        <v>4505</v>
      </c>
    </row>
    <row r="193" ht="89.25">
      <c r="A193" s="1" t="s">
        <v>78</v>
      </c>
      <c r="E193" s="27" t="s">
        <v>4506</v>
      </c>
    </row>
    <row r="194">
      <c r="A194" s="1" t="s">
        <v>69</v>
      </c>
      <c r="B194" s="1">
        <v>46</v>
      </c>
      <c r="C194" s="26" t="s">
        <v>4507</v>
      </c>
      <c r="D194" t="s">
        <v>71</v>
      </c>
      <c r="E194" s="27" t="s">
        <v>4508</v>
      </c>
      <c r="F194" s="28" t="s">
        <v>96</v>
      </c>
      <c r="G194" s="29">
        <v>2</v>
      </c>
      <c r="H194" s="28">
        <v>0</v>
      </c>
      <c r="I194" s="30">
        <f>ROUND(G194*H194,P4)</f>
        <v>0</v>
      </c>
      <c r="L194" s="31">
        <v>0</v>
      </c>
      <c r="M194" s="24">
        <f>ROUND(G194*L194,P4)</f>
        <v>0</v>
      </c>
      <c r="N194" s="25" t="s">
        <v>328</v>
      </c>
      <c r="O194" s="32">
        <f>M194*AA194</f>
        <v>0</v>
      </c>
      <c r="P194" s="1">
        <v>3</v>
      </c>
      <c r="AA194" s="1">
        <f>IF(P194=1,$O$3,IF(P194=2,$O$4,$O$5))</f>
        <v>0</v>
      </c>
    </row>
    <row r="195">
      <c r="A195" s="1" t="s">
        <v>75</v>
      </c>
      <c r="E195" s="27" t="s">
        <v>71</v>
      </c>
    </row>
    <row r="196" ht="25.5">
      <c r="A196" s="1" t="s">
        <v>76</v>
      </c>
      <c r="E196" s="33" t="s">
        <v>4509</v>
      </c>
    </row>
    <row r="197" ht="114.75">
      <c r="A197" s="1" t="s">
        <v>78</v>
      </c>
      <c r="E197" s="27" t="s">
        <v>4510</v>
      </c>
    </row>
    <row r="198">
      <c r="A198" s="1" t="s">
        <v>69</v>
      </c>
      <c r="B198" s="1">
        <v>47</v>
      </c>
      <c r="C198" s="26" t="s">
        <v>4511</v>
      </c>
      <c r="D198" t="s">
        <v>71</v>
      </c>
      <c r="E198" s="27" t="s">
        <v>4512</v>
      </c>
      <c r="F198" s="28" t="s">
        <v>96</v>
      </c>
      <c r="G198" s="29">
        <v>6</v>
      </c>
      <c r="H198" s="28">
        <v>0</v>
      </c>
      <c r="I198" s="30">
        <f>ROUND(G198*H198,P4)</f>
        <v>0</v>
      </c>
      <c r="L198" s="31">
        <v>0</v>
      </c>
      <c r="M198" s="24">
        <f>ROUND(G198*L198,P4)</f>
        <v>0</v>
      </c>
      <c r="N198" s="25" t="s">
        <v>328</v>
      </c>
      <c r="O198" s="32">
        <f>M198*AA198</f>
        <v>0</v>
      </c>
      <c r="P198" s="1">
        <v>3</v>
      </c>
      <c r="AA198" s="1">
        <f>IF(P198=1,$O$3,IF(P198=2,$O$4,$O$5))</f>
        <v>0</v>
      </c>
    </row>
    <row r="199">
      <c r="A199" s="1" t="s">
        <v>75</v>
      </c>
      <c r="E199" s="27" t="s">
        <v>71</v>
      </c>
    </row>
    <row r="200" ht="25.5">
      <c r="A200" s="1" t="s">
        <v>76</v>
      </c>
      <c r="E200" s="33" t="s">
        <v>4513</v>
      </c>
    </row>
    <row r="201" ht="114.75">
      <c r="A201" s="1" t="s">
        <v>78</v>
      </c>
      <c r="E201" s="27" t="s">
        <v>4510</v>
      </c>
    </row>
    <row r="202">
      <c r="A202" s="1" t="s">
        <v>69</v>
      </c>
      <c r="B202" s="1">
        <v>48</v>
      </c>
      <c r="C202" s="26" t="s">
        <v>4514</v>
      </c>
      <c r="D202" t="s">
        <v>71</v>
      </c>
      <c r="E202" s="27" t="s">
        <v>4515</v>
      </c>
      <c r="F202" s="28" t="s">
        <v>96</v>
      </c>
      <c r="G202" s="29">
        <v>11</v>
      </c>
      <c r="H202" s="28">
        <v>0</v>
      </c>
      <c r="I202" s="30">
        <f>ROUND(G202*H202,P4)</f>
        <v>0</v>
      </c>
      <c r="L202" s="31">
        <v>0</v>
      </c>
      <c r="M202" s="24">
        <f>ROUND(G202*L202,P4)</f>
        <v>0</v>
      </c>
      <c r="N202" s="25" t="s">
        <v>328</v>
      </c>
      <c r="O202" s="32">
        <f>M202*AA202</f>
        <v>0</v>
      </c>
      <c r="P202" s="1">
        <v>3</v>
      </c>
      <c r="AA202" s="1">
        <f>IF(P202=1,$O$3,IF(P202=2,$O$4,$O$5))</f>
        <v>0</v>
      </c>
    </row>
    <row r="203">
      <c r="A203" s="1" t="s">
        <v>75</v>
      </c>
      <c r="E203" s="27" t="s">
        <v>71</v>
      </c>
    </row>
    <row r="204" ht="25.5">
      <c r="A204" s="1" t="s">
        <v>76</v>
      </c>
      <c r="E204" s="33" t="s">
        <v>4516</v>
      </c>
    </row>
    <row r="205" ht="114.75">
      <c r="A205" s="1" t="s">
        <v>78</v>
      </c>
      <c r="E205" s="27" t="s">
        <v>4510</v>
      </c>
    </row>
    <row r="206">
      <c r="A206" s="1" t="s">
        <v>69</v>
      </c>
      <c r="B206" s="1">
        <v>49</v>
      </c>
      <c r="C206" s="26" t="s">
        <v>4517</v>
      </c>
      <c r="D206" t="s">
        <v>71</v>
      </c>
      <c r="E206" s="27" t="s">
        <v>4518</v>
      </c>
      <c r="F206" s="28" t="s">
        <v>96</v>
      </c>
      <c r="G206" s="29">
        <v>7</v>
      </c>
      <c r="H206" s="28">
        <v>0</v>
      </c>
      <c r="I206" s="30">
        <f>ROUND(G206*H206,P4)</f>
        <v>0</v>
      </c>
      <c r="L206" s="31">
        <v>0</v>
      </c>
      <c r="M206" s="24">
        <f>ROUND(G206*L206,P4)</f>
        <v>0</v>
      </c>
      <c r="N206" s="25" t="s">
        <v>328</v>
      </c>
      <c r="O206" s="32">
        <f>M206*AA206</f>
        <v>0</v>
      </c>
      <c r="P206" s="1">
        <v>3</v>
      </c>
      <c r="AA206" s="1">
        <f>IF(P206=1,$O$3,IF(P206=2,$O$4,$O$5))</f>
        <v>0</v>
      </c>
    </row>
    <row r="207">
      <c r="A207" s="1" t="s">
        <v>75</v>
      </c>
      <c r="E207" s="27" t="s">
        <v>71</v>
      </c>
    </row>
    <row r="208" ht="25.5">
      <c r="A208" s="1" t="s">
        <v>76</v>
      </c>
      <c r="E208" s="33" t="s">
        <v>4480</v>
      </c>
    </row>
    <row r="209" ht="114.75">
      <c r="A209" s="1" t="s">
        <v>78</v>
      </c>
      <c r="E209" s="27" t="s">
        <v>4510</v>
      </c>
    </row>
    <row r="210">
      <c r="A210" s="1" t="s">
        <v>69</v>
      </c>
      <c r="B210" s="1">
        <v>50</v>
      </c>
      <c r="C210" s="26" t="s">
        <v>4519</v>
      </c>
      <c r="D210" t="s">
        <v>71</v>
      </c>
      <c r="E210" s="27" t="s">
        <v>4520</v>
      </c>
      <c r="F210" s="28" t="s">
        <v>85</v>
      </c>
      <c r="G210" s="29">
        <v>7144</v>
      </c>
      <c r="H210" s="28">
        <v>0</v>
      </c>
      <c r="I210" s="30">
        <f>ROUND(G210*H210,P4)</f>
        <v>0</v>
      </c>
      <c r="L210" s="31">
        <v>0</v>
      </c>
      <c r="M210" s="24">
        <f>ROUND(G210*L210,P4)</f>
        <v>0</v>
      </c>
      <c r="N210" s="25" t="s">
        <v>328</v>
      </c>
      <c r="O210" s="32">
        <f>M210*AA210</f>
        <v>0</v>
      </c>
      <c r="P210" s="1">
        <v>3</v>
      </c>
      <c r="AA210" s="1">
        <f>IF(P210=1,$O$3,IF(P210=2,$O$4,$O$5))</f>
        <v>0</v>
      </c>
    </row>
    <row r="211">
      <c r="A211" s="1" t="s">
        <v>75</v>
      </c>
      <c r="E211" s="27" t="s">
        <v>71</v>
      </c>
    </row>
    <row r="212" ht="25.5">
      <c r="A212" s="1" t="s">
        <v>76</v>
      </c>
      <c r="E212" s="33" t="s">
        <v>4521</v>
      </c>
    </row>
    <row r="213" ht="102">
      <c r="A213" s="1" t="s">
        <v>78</v>
      </c>
      <c r="E213" s="27" t="s">
        <v>4522</v>
      </c>
    </row>
    <row r="214">
      <c r="A214" s="1" t="s">
        <v>69</v>
      </c>
      <c r="B214" s="1">
        <v>51</v>
      </c>
      <c r="C214" s="26" t="s">
        <v>4523</v>
      </c>
      <c r="D214" t="s">
        <v>71</v>
      </c>
      <c r="E214" s="27" t="s">
        <v>4524</v>
      </c>
      <c r="F214" s="28" t="s">
        <v>85</v>
      </c>
      <c r="G214" s="29">
        <v>4252</v>
      </c>
      <c r="H214" s="28">
        <v>0</v>
      </c>
      <c r="I214" s="30">
        <f>ROUND(G214*H214,P4)</f>
        <v>0</v>
      </c>
      <c r="L214" s="31">
        <v>0</v>
      </c>
      <c r="M214" s="24">
        <f>ROUND(G214*L214,P4)</f>
        <v>0</v>
      </c>
      <c r="N214" s="25" t="s">
        <v>328</v>
      </c>
      <c r="O214" s="32">
        <f>M214*AA214</f>
        <v>0</v>
      </c>
      <c r="P214" s="1">
        <v>3</v>
      </c>
      <c r="AA214" s="1">
        <f>IF(P214=1,$O$3,IF(P214=2,$O$4,$O$5))</f>
        <v>0</v>
      </c>
    </row>
    <row r="215">
      <c r="A215" s="1" t="s">
        <v>75</v>
      </c>
      <c r="E215" s="27" t="s">
        <v>71</v>
      </c>
    </row>
    <row r="216" ht="25.5">
      <c r="A216" s="1" t="s">
        <v>76</v>
      </c>
      <c r="E216" s="33" t="s">
        <v>4525</v>
      </c>
    </row>
    <row r="217" ht="102">
      <c r="A217" s="1" t="s">
        <v>78</v>
      </c>
      <c r="E217" s="27" t="s">
        <v>4522</v>
      </c>
    </row>
    <row r="218">
      <c r="A218" s="1" t="s">
        <v>69</v>
      </c>
      <c r="B218" s="1">
        <v>52</v>
      </c>
      <c r="C218" s="26" t="s">
        <v>4526</v>
      </c>
      <c r="D218" t="s">
        <v>71</v>
      </c>
      <c r="E218" s="27" t="s">
        <v>4527</v>
      </c>
      <c r="F218" s="28" t="s">
        <v>85</v>
      </c>
      <c r="G218" s="29">
        <v>934</v>
      </c>
      <c r="H218" s="28">
        <v>0</v>
      </c>
      <c r="I218" s="30">
        <f>ROUND(G218*H218,P4)</f>
        <v>0</v>
      </c>
      <c r="L218" s="31">
        <v>0</v>
      </c>
      <c r="M218" s="24">
        <f>ROUND(G218*L218,P4)</f>
        <v>0</v>
      </c>
      <c r="N218" s="25" t="s">
        <v>328</v>
      </c>
      <c r="O218" s="32">
        <f>M218*AA218</f>
        <v>0</v>
      </c>
      <c r="P218" s="1">
        <v>3</v>
      </c>
      <c r="AA218" s="1">
        <f>IF(P218=1,$O$3,IF(P218=2,$O$4,$O$5))</f>
        <v>0</v>
      </c>
    </row>
    <row r="219">
      <c r="A219" s="1" t="s">
        <v>75</v>
      </c>
      <c r="E219" s="27" t="s">
        <v>71</v>
      </c>
    </row>
    <row r="220" ht="25.5">
      <c r="A220" s="1" t="s">
        <v>76</v>
      </c>
      <c r="E220" s="33" t="s">
        <v>4528</v>
      </c>
    </row>
    <row r="221" ht="102">
      <c r="A221" s="1" t="s">
        <v>78</v>
      </c>
      <c r="E221" s="27" t="s">
        <v>4522</v>
      </c>
    </row>
    <row r="222">
      <c r="A222" s="1" t="s">
        <v>69</v>
      </c>
      <c r="B222" s="1">
        <v>53</v>
      </c>
      <c r="C222" s="26" t="s">
        <v>4529</v>
      </c>
      <c r="D222" t="s">
        <v>71</v>
      </c>
      <c r="E222" s="27" t="s">
        <v>4530</v>
      </c>
      <c r="F222" s="28" t="s">
        <v>85</v>
      </c>
      <c r="G222" s="29">
        <v>6210</v>
      </c>
      <c r="H222" s="28">
        <v>0</v>
      </c>
      <c r="I222" s="30">
        <f>ROUND(G222*H222,P4)</f>
        <v>0</v>
      </c>
      <c r="L222" s="31">
        <v>0</v>
      </c>
      <c r="M222" s="24">
        <f>ROUND(G222*L222,P4)</f>
        <v>0</v>
      </c>
      <c r="N222" s="25" t="s">
        <v>328</v>
      </c>
      <c r="O222" s="32">
        <f>M222*AA222</f>
        <v>0</v>
      </c>
      <c r="P222" s="1">
        <v>3</v>
      </c>
      <c r="AA222" s="1">
        <f>IF(P222=1,$O$3,IF(P222=2,$O$4,$O$5))</f>
        <v>0</v>
      </c>
    </row>
    <row r="223">
      <c r="A223" s="1" t="s">
        <v>75</v>
      </c>
      <c r="E223" s="27" t="s">
        <v>71</v>
      </c>
    </row>
    <row r="224" ht="25.5">
      <c r="A224" s="1" t="s">
        <v>76</v>
      </c>
      <c r="E224" s="33" t="s">
        <v>4531</v>
      </c>
    </row>
    <row r="225" ht="102">
      <c r="A225" s="1" t="s">
        <v>78</v>
      </c>
      <c r="E225" s="27" t="s">
        <v>4522</v>
      </c>
    </row>
    <row r="226">
      <c r="A226" s="1" t="s">
        <v>69</v>
      </c>
      <c r="B226" s="1">
        <v>54</v>
      </c>
      <c r="C226" s="26" t="s">
        <v>842</v>
      </c>
      <c r="D226" t="s">
        <v>71</v>
      </c>
      <c r="E226" s="27" t="s">
        <v>843</v>
      </c>
      <c r="F226" s="28" t="s">
        <v>85</v>
      </c>
      <c r="G226" s="29">
        <v>13354</v>
      </c>
      <c r="H226" s="28">
        <v>0</v>
      </c>
      <c r="I226" s="30">
        <f>ROUND(G226*H226,P4)</f>
        <v>0</v>
      </c>
      <c r="L226" s="31">
        <v>0</v>
      </c>
      <c r="M226" s="24">
        <f>ROUND(G226*L226,P4)</f>
        <v>0</v>
      </c>
      <c r="N226" s="25" t="s">
        <v>328</v>
      </c>
      <c r="O226" s="32">
        <f>M226*AA226</f>
        <v>0</v>
      </c>
      <c r="P226" s="1">
        <v>3</v>
      </c>
      <c r="AA226" s="1">
        <f>IF(P226=1,$O$3,IF(P226=2,$O$4,$O$5))</f>
        <v>0</v>
      </c>
    </row>
    <row r="227">
      <c r="A227" s="1" t="s">
        <v>75</v>
      </c>
      <c r="E227" s="27" t="s">
        <v>71</v>
      </c>
    </row>
    <row r="228" ht="25.5">
      <c r="A228" s="1" t="s">
        <v>76</v>
      </c>
      <c r="E228" s="33" t="s">
        <v>4532</v>
      </c>
    </row>
    <row r="229" ht="89.25">
      <c r="A229" s="1" t="s">
        <v>78</v>
      </c>
      <c r="E229" s="27" t="s">
        <v>4533</v>
      </c>
    </row>
    <row r="230">
      <c r="A230" s="1" t="s">
        <v>69</v>
      </c>
      <c r="B230" s="1">
        <v>55</v>
      </c>
      <c r="C230" s="26" t="s">
        <v>4534</v>
      </c>
      <c r="D230" t="s">
        <v>71</v>
      </c>
      <c r="E230" s="27" t="s">
        <v>4535</v>
      </c>
      <c r="F230" s="28" t="s">
        <v>96</v>
      </c>
      <c r="G230" s="29">
        <v>6</v>
      </c>
      <c r="H230" s="28">
        <v>0</v>
      </c>
      <c r="I230" s="30">
        <f>ROUND(G230*H230,P4)</f>
        <v>0</v>
      </c>
      <c r="L230" s="31">
        <v>0</v>
      </c>
      <c r="M230" s="24">
        <f>ROUND(G230*L230,P4)</f>
        <v>0</v>
      </c>
      <c r="N230" s="25" t="s">
        <v>328</v>
      </c>
      <c r="O230" s="32">
        <f>M230*AA230</f>
        <v>0</v>
      </c>
      <c r="P230" s="1">
        <v>3</v>
      </c>
      <c r="AA230" s="1">
        <f>IF(P230=1,$O$3,IF(P230=2,$O$4,$O$5))</f>
        <v>0</v>
      </c>
    </row>
    <row r="231">
      <c r="A231" s="1" t="s">
        <v>75</v>
      </c>
      <c r="E231" s="27" t="s">
        <v>71</v>
      </c>
    </row>
    <row r="232" ht="25.5">
      <c r="A232" s="1" t="s">
        <v>76</v>
      </c>
      <c r="E232" s="33" t="s">
        <v>4513</v>
      </c>
    </row>
    <row r="233" ht="114.75">
      <c r="A233" s="1" t="s">
        <v>78</v>
      </c>
      <c r="E233" s="27" t="s">
        <v>4510</v>
      </c>
    </row>
    <row r="234">
      <c r="A234" s="1" t="s">
        <v>69</v>
      </c>
      <c r="B234" s="1">
        <v>56</v>
      </c>
      <c r="C234" s="26" t="s">
        <v>4536</v>
      </c>
      <c r="D234" t="s">
        <v>71</v>
      </c>
      <c r="E234" s="27" t="s">
        <v>4537</v>
      </c>
      <c r="F234" s="28" t="s">
        <v>96</v>
      </c>
      <c r="G234" s="29">
        <v>6</v>
      </c>
      <c r="H234" s="28">
        <v>0</v>
      </c>
      <c r="I234" s="30">
        <f>ROUND(G234*H234,P4)</f>
        <v>0</v>
      </c>
      <c r="L234" s="31">
        <v>0</v>
      </c>
      <c r="M234" s="24">
        <f>ROUND(G234*L234,P4)</f>
        <v>0</v>
      </c>
      <c r="N234" s="25" t="s">
        <v>328</v>
      </c>
      <c r="O234" s="32">
        <f>M234*AA234</f>
        <v>0</v>
      </c>
      <c r="P234" s="1">
        <v>3</v>
      </c>
      <c r="AA234" s="1">
        <f>IF(P234=1,$O$3,IF(P234=2,$O$4,$O$5))</f>
        <v>0</v>
      </c>
    </row>
    <row r="235">
      <c r="A235" s="1" t="s">
        <v>75</v>
      </c>
      <c r="E235" s="27" t="s">
        <v>71</v>
      </c>
    </row>
    <row r="236" ht="25.5">
      <c r="A236" s="1" t="s">
        <v>76</v>
      </c>
      <c r="E236" s="33" t="s">
        <v>4513</v>
      </c>
    </row>
    <row r="237" ht="114.75">
      <c r="A237" s="1" t="s">
        <v>78</v>
      </c>
      <c r="E237" s="27" t="s">
        <v>4510</v>
      </c>
    </row>
    <row r="238">
      <c r="A238" s="1" t="s">
        <v>69</v>
      </c>
      <c r="B238" s="1">
        <v>57</v>
      </c>
      <c r="C238" s="26" t="s">
        <v>4538</v>
      </c>
      <c r="D238" t="s">
        <v>71</v>
      </c>
      <c r="E238" s="27" t="s">
        <v>4539</v>
      </c>
      <c r="F238" s="28" t="s">
        <v>96</v>
      </c>
      <c r="G238" s="29">
        <v>4</v>
      </c>
      <c r="H238" s="28">
        <v>0</v>
      </c>
      <c r="I238" s="30">
        <f>ROUND(G238*H238,P4)</f>
        <v>0</v>
      </c>
      <c r="L238" s="31">
        <v>0</v>
      </c>
      <c r="M238" s="24">
        <f>ROUND(G238*L238,P4)</f>
        <v>0</v>
      </c>
      <c r="N238" s="25" t="s">
        <v>328</v>
      </c>
      <c r="O238" s="32">
        <f>M238*AA238</f>
        <v>0</v>
      </c>
      <c r="P238" s="1">
        <v>3</v>
      </c>
      <c r="AA238" s="1">
        <f>IF(P238=1,$O$3,IF(P238=2,$O$4,$O$5))</f>
        <v>0</v>
      </c>
    </row>
    <row r="239">
      <c r="A239" s="1" t="s">
        <v>75</v>
      </c>
      <c r="E239" s="27" t="s">
        <v>71</v>
      </c>
    </row>
    <row r="240" ht="25.5">
      <c r="A240" s="1" t="s">
        <v>76</v>
      </c>
      <c r="E240" s="33" t="s">
        <v>4469</v>
      </c>
    </row>
    <row r="241" ht="114.75">
      <c r="A241" s="1" t="s">
        <v>78</v>
      </c>
      <c r="E241" s="27" t="s">
        <v>4510</v>
      </c>
    </row>
    <row r="242">
      <c r="A242" s="1" t="s">
        <v>69</v>
      </c>
      <c r="B242" s="1">
        <v>58</v>
      </c>
      <c r="C242" s="26" t="s">
        <v>4540</v>
      </c>
      <c r="D242" t="s">
        <v>71</v>
      </c>
      <c r="E242" s="27" t="s">
        <v>4541</v>
      </c>
      <c r="F242" s="28" t="s">
        <v>96</v>
      </c>
      <c r="G242" s="29">
        <v>2</v>
      </c>
      <c r="H242" s="28">
        <v>0</v>
      </c>
      <c r="I242" s="30">
        <f>ROUND(G242*H242,P4)</f>
        <v>0</v>
      </c>
      <c r="L242" s="31">
        <v>0</v>
      </c>
      <c r="M242" s="24">
        <f>ROUND(G242*L242,P4)</f>
        <v>0</v>
      </c>
      <c r="N242" s="25" t="s">
        <v>328</v>
      </c>
      <c r="O242" s="32">
        <f>M242*AA242</f>
        <v>0</v>
      </c>
      <c r="P242" s="1">
        <v>3</v>
      </c>
      <c r="AA242" s="1">
        <f>IF(P242=1,$O$3,IF(P242=2,$O$4,$O$5))</f>
        <v>0</v>
      </c>
    </row>
    <row r="243">
      <c r="A243" s="1" t="s">
        <v>75</v>
      </c>
      <c r="E243" s="27" t="s">
        <v>71</v>
      </c>
    </row>
    <row r="244" ht="25.5">
      <c r="A244" s="1" t="s">
        <v>76</v>
      </c>
      <c r="E244" s="33" t="s">
        <v>4509</v>
      </c>
    </row>
    <row r="245" ht="114.75">
      <c r="A245" s="1" t="s">
        <v>78</v>
      </c>
      <c r="E245" s="27" t="s">
        <v>4510</v>
      </c>
    </row>
    <row r="246" ht="25.5">
      <c r="A246" s="1" t="s">
        <v>69</v>
      </c>
      <c r="B246" s="1">
        <v>59</v>
      </c>
      <c r="C246" s="26" t="s">
        <v>4542</v>
      </c>
      <c r="D246" t="s">
        <v>71</v>
      </c>
      <c r="E246" s="27" t="s">
        <v>4543</v>
      </c>
      <c r="F246" s="28" t="s">
        <v>96</v>
      </c>
      <c r="G246" s="29">
        <v>1</v>
      </c>
      <c r="H246" s="28">
        <v>0</v>
      </c>
      <c r="I246" s="30">
        <f>ROUND(G246*H246,P4)</f>
        <v>0</v>
      </c>
      <c r="L246" s="31">
        <v>0</v>
      </c>
      <c r="M246" s="24">
        <f>ROUND(G246*L246,P4)</f>
        <v>0</v>
      </c>
      <c r="N246" s="25" t="s">
        <v>328</v>
      </c>
      <c r="O246" s="32">
        <f>M246*AA246</f>
        <v>0</v>
      </c>
      <c r="P246" s="1">
        <v>3</v>
      </c>
      <c r="AA246" s="1">
        <f>IF(P246=1,$O$3,IF(P246=2,$O$4,$O$5))</f>
        <v>0</v>
      </c>
    </row>
    <row r="247">
      <c r="A247" s="1" t="s">
        <v>75</v>
      </c>
      <c r="E247" s="27" t="s">
        <v>71</v>
      </c>
    </row>
    <row r="248" ht="25.5">
      <c r="A248" s="1" t="s">
        <v>76</v>
      </c>
      <c r="E248" s="33" t="s">
        <v>4544</v>
      </c>
    </row>
    <row r="249" ht="114.75">
      <c r="A249" s="1" t="s">
        <v>78</v>
      </c>
      <c r="E249" s="27" t="s">
        <v>4510</v>
      </c>
    </row>
    <row r="250" ht="25.5">
      <c r="A250" s="1" t="s">
        <v>69</v>
      </c>
      <c r="B250" s="1">
        <v>60</v>
      </c>
      <c r="C250" s="26" t="s">
        <v>4545</v>
      </c>
      <c r="D250" t="s">
        <v>71</v>
      </c>
      <c r="E250" s="27" t="s">
        <v>4546</v>
      </c>
      <c r="F250" s="28" t="s">
        <v>96</v>
      </c>
      <c r="G250" s="29">
        <v>1</v>
      </c>
      <c r="H250" s="28">
        <v>0</v>
      </c>
      <c r="I250" s="30">
        <f>ROUND(G250*H250,P4)</f>
        <v>0</v>
      </c>
      <c r="L250" s="31">
        <v>0</v>
      </c>
      <c r="M250" s="24">
        <f>ROUND(G250*L250,P4)</f>
        <v>0</v>
      </c>
      <c r="N250" s="25" t="s">
        <v>328</v>
      </c>
      <c r="O250" s="32">
        <f>M250*AA250</f>
        <v>0</v>
      </c>
      <c r="P250" s="1">
        <v>3</v>
      </c>
      <c r="AA250" s="1">
        <f>IF(P250=1,$O$3,IF(P250=2,$O$4,$O$5))</f>
        <v>0</v>
      </c>
    </row>
    <row r="251">
      <c r="A251" s="1" t="s">
        <v>75</v>
      </c>
      <c r="E251" s="27" t="s">
        <v>71</v>
      </c>
    </row>
    <row r="252" ht="25.5">
      <c r="A252" s="1" t="s">
        <v>76</v>
      </c>
      <c r="E252" s="33" t="s">
        <v>4544</v>
      </c>
    </row>
    <row r="253" ht="114.75">
      <c r="A253" s="1" t="s">
        <v>78</v>
      </c>
      <c r="E253" s="27" t="s">
        <v>4510</v>
      </c>
    </row>
    <row r="254">
      <c r="A254" s="1" t="s">
        <v>69</v>
      </c>
      <c r="B254" s="1">
        <v>61</v>
      </c>
      <c r="C254" s="26" t="s">
        <v>4547</v>
      </c>
      <c r="D254" t="s">
        <v>71</v>
      </c>
      <c r="E254" s="27" t="s">
        <v>4548</v>
      </c>
      <c r="F254" s="28" t="s">
        <v>96</v>
      </c>
      <c r="G254" s="29">
        <v>8</v>
      </c>
      <c r="H254" s="28">
        <v>0</v>
      </c>
      <c r="I254" s="30">
        <f>ROUND(G254*H254,P4)</f>
        <v>0</v>
      </c>
      <c r="L254" s="31">
        <v>0</v>
      </c>
      <c r="M254" s="24">
        <f>ROUND(G254*L254,P4)</f>
        <v>0</v>
      </c>
      <c r="N254" s="25" t="s">
        <v>328</v>
      </c>
      <c r="O254" s="32">
        <f>M254*AA254</f>
        <v>0</v>
      </c>
      <c r="P254" s="1">
        <v>3</v>
      </c>
      <c r="AA254" s="1">
        <f>IF(P254=1,$O$3,IF(P254=2,$O$4,$O$5))</f>
        <v>0</v>
      </c>
    </row>
    <row r="255">
      <c r="A255" s="1" t="s">
        <v>75</v>
      </c>
      <c r="E255" s="27" t="s">
        <v>71</v>
      </c>
    </row>
    <row r="256" ht="25.5">
      <c r="A256" s="1" t="s">
        <v>76</v>
      </c>
      <c r="E256" s="33" t="s">
        <v>4493</v>
      </c>
    </row>
    <row r="257" ht="114.75">
      <c r="A257" s="1" t="s">
        <v>78</v>
      </c>
      <c r="E257" s="27" t="s">
        <v>4510</v>
      </c>
    </row>
    <row r="258">
      <c r="A258" s="1" t="s">
        <v>69</v>
      </c>
      <c r="B258" s="1">
        <v>62</v>
      </c>
      <c r="C258" s="26" t="s">
        <v>4549</v>
      </c>
      <c r="D258" t="s">
        <v>71</v>
      </c>
      <c r="E258" s="27" t="s">
        <v>4550</v>
      </c>
      <c r="F258" s="28" t="s">
        <v>85</v>
      </c>
      <c r="G258" s="29">
        <v>90</v>
      </c>
      <c r="H258" s="28">
        <v>0</v>
      </c>
      <c r="I258" s="30">
        <f>ROUND(G258*H258,P4)</f>
        <v>0</v>
      </c>
      <c r="L258" s="31">
        <v>0</v>
      </c>
      <c r="M258" s="24">
        <f>ROUND(G258*L258,P4)</f>
        <v>0</v>
      </c>
      <c r="N258" s="25" t="s">
        <v>328</v>
      </c>
      <c r="O258" s="32">
        <f>M258*AA258</f>
        <v>0</v>
      </c>
      <c r="P258" s="1">
        <v>3</v>
      </c>
      <c r="AA258" s="1">
        <f>IF(P258=1,$O$3,IF(P258=2,$O$4,$O$5))</f>
        <v>0</v>
      </c>
    </row>
    <row r="259">
      <c r="A259" s="1" t="s">
        <v>75</v>
      </c>
      <c r="E259" s="27" t="s">
        <v>71</v>
      </c>
    </row>
    <row r="260" ht="25.5">
      <c r="A260" s="1" t="s">
        <v>76</v>
      </c>
      <c r="E260" s="33" t="s">
        <v>4551</v>
      </c>
    </row>
    <row r="261" ht="114.75">
      <c r="A261" s="1" t="s">
        <v>78</v>
      </c>
      <c r="E261" s="27" t="s">
        <v>4552</v>
      </c>
    </row>
    <row r="262">
      <c r="A262" s="1" t="s">
        <v>69</v>
      </c>
      <c r="B262" s="1">
        <v>63</v>
      </c>
      <c r="C262" s="26" t="s">
        <v>4553</v>
      </c>
      <c r="D262" t="s">
        <v>71</v>
      </c>
      <c r="E262" s="27" t="s">
        <v>4554</v>
      </c>
      <c r="F262" s="28" t="s">
        <v>96</v>
      </c>
      <c r="G262" s="29">
        <v>42</v>
      </c>
      <c r="H262" s="28">
        <v>0</v>
      </c>
      <c r="I262" s="30">
        <f>ROUND(G262*H262,P4)</f>
        <v>0</v>
      </c>
      <c r="L262" s="31">
        <v>0</v>
      </c>
      <c r="M262" s="24">
        <f>ROUND(G262*L262,P4)</f>
        <v>0</v>
      </c>
      <c r="N262" s="25" t="s">
        <v>328</v>
      </c>
      <c r="O262" s="32">
        <f>M262*AA262</f>
        <v>0</v>
      </c>
      <c r="P262" s="1">
        <v>3</v>
      </c>
      <c r="AA262" s="1">
        <f>IF(P262=1,$O$3,IF(P262=2,$O$4,$O$5))</f>
        <v>0</v>
      </c>
    </row>
    <row r="263">
      <c r="A263" s="1" t="s">
        <v>75</v>
      </c>
      <c r="E263" s="27" t="s">
        <v>71</v>
      </c>
    </row>
    <row r="264" ht="25.5">
      <c r="A264" s="1" t="s">
        <v>76</v>
      </c>
      <c r="E264" s="33" t="s">
        <v>4555</v>
      </c>
    </row>
    <row r="265" ht="114.75">
      <c r="A265" s="1" t="s">
        <v>78</v>
      </c>
      <c r="E265" s="27" t="s">
        <v>4510</v>
      </c>
    </row>
    <row r="266">
      <c r="A266" s="1" t="s">
        <v>69</v>
      </c>
      <c r="B266" s="1">
        <v>64</v>
      </c>
      <c r="C266" s="26" t="s">
        <v>4556</v>
      </c>
      <c r="D266" t="s">
        <v>71</v>
      </c>
      <c r="E266" s="27" t="s">
        <v>4557</v>
      </c>
      <c r="F266" s="28" t="s">
        <v>96</v>
      </c>
      <c r="G266" s="29">
        <v>24</v>
      </c>
      <c r="H266" s="28">
        <v>0</v>
      </c>
      <c r="I266" s="30">
        <f>ROUND(G266*H266,P4)</f>
        <v>0</v>
      </c>
      <c r="L266" s="31">
        <v>0</v>
      </c>
      <c r="M266" s="24">
        <f>ROUND(G266*L266,P4)</f>
        <v>0</v>
      </c>
      <c r="N266" s="25" t="s">
        <v>328</v>
      </c>
      <c r="O266" s="32">
        <f>M266*AA266</f>
        <v>0</v>
      </c>
      <c r="P266" s="1">
        <v>3</v>
      </c>
      <c r="AA266" s="1">
        <f>IF(P266=1,$O$3,IF(P266=2,$O$4,$O$5))</f>
        <v>0</v>
      </c>
    </row>
    <row r="267">
      <c r="A267" s="1" t="s">
        <v>75</v>
      </c>
      <c r="E267" s="27" t="s">
        <v>71</v>
      </c>
    </row>
    <row r="268" ht="25.5">
      <c r="A268" s="1" t="s">
        <v>76</v>
      </c>
      <c r="E268" s="33" t="s">
        <v>4558</v>
      </c>
    </row>
    <row r="269" ht="114.75">
      <c r="A269" s="1" t="s">
        <v>78</v>
      </c>
      <c r="E269" s="27" t="s">
        <v>4510</v>
      </c>
    </row>
    <row r="270">
      <c r="A270" s="1" t="s">
        <v>69</v>
      </c>
      <c r="B270" s="1">
        <v>65</v>
      </c>
      <c r="C270" s="26" t="s">
        <v>4559</v>
      </c>
      <c r="D270" t="s">
        <v>71</v>
      </c>
      <c r="E270" s="27" t="s">
        <v>4560</v>
      </c>
      <c r="F270" s="28" t="s">
        <v>96</v>
      </c>
      <c r="G270" s="29">
        <v>4</v>
      </c>
      <c r="H270" s="28">
        <v>0</v>
      </c>
      <c r="I270" s="30">
        <f>ROUND(G270*H270,P4)</f>
        <v>0</v>
      </c>
      <c r="L270" s="31">
        <v>0</v>
      </c>
      <c r="M270" s="24">
        <f>ROUND(G270*L270,P4)</f>
        <v>0</v>
      </c>
      <c r="N270" s="25" t="s">
        <v>328</v>
      </c>
      <c r="O270" s="32">
        <f>M270*AA270</f>
        <v>0</v>
      </c>
      <c r="P270" s="1">
        <v>3</v>
      </c>
      <c r="AA270" s="1">
        <f>IF(P270=1,$O$3,IF(P270=2,$O$4,$O$5))</f>
        <v>0</v>
      </c>
    </row>
    <row r="271">
      <c r="A271" s="1" t="s">
        <v>75</v>
      </c>
      <c r="E271" s="27" t="s">
        <v>71</v>
      </c>
    </row>
    <row r="272" ht="25.5">
      <c r="A272" s="1" t="s">
        <v>76</v>
      </c>
      <c r="E272" s="33" t="s">
        <v>4469</v>
      </c>
    </row>
    <row r="273" ht="114.75">
      <c r="A273" s="1" t="s">
        <v>78</v>
      </c>
      <c r="E273" s="27" t="s">
        <v>4510</v>
      </c>
    </row>
    <row r="274">
      <c r="A274" s="1" t="s">
        <v>69</v>
      </c>
      <c r="B274" s="1">
        <v>66</v>
      </c>
      <c r="C274" s="26" t="s">
        <v>4561</v>
      </c>
      <c r="D274" t="s">
        <v>71</v>
      </c>
      <c r="E274" s="27" t="s">
        <v>4562</v>
      </c>
      <c r="F274" s="28" t="s">
        <v>96</v>
      </c>
      <c r="G274" s="29">
        <v>2</v>
      </c>
      <c r="H274" s="28">
        <v>0</v>
      </c>
      <c r="I274" s="30">
        <f>ROUND(G274*H274,P4)</f>
        <v>0</v>
      </c>
      <c r="L274" s="31">
        <v>0</v>
      </c>
      <c r="M274" s="24">
        <f>ROUND(G274*L274,P4)</f>
        <v>0</v>
      </c>
      <c r="N274" s="25" t="s">
        <v>328</v>
      </c>
      <c r="O274" s="32">
        <f>M274*AA274</f>
        <v>0</v>
      </c>
      <c r="P274" s="1">
        <v>3</v>
      </c>
      <c r="AA274" s="1">
        <f>IF(P274=1,$O$3,IF(P274=2,$O$4,$O$5))</f>
        <v>0</v>
      </c>
    </row>
    <row r="275">
      <c r="A275" s="1" t="s">
        <v>75</v>
      </c>
      <c r="E275" s="27" t="s">
        <v>71</v>
      </c>
    </row>
    <row r="276" ht="25.5">
      <c r="A276" s="1" t="s">
        <v>76</v>
      </c>
      <c r="E276" s="33" t="s">
        <v>4509</v>
      </c>
    </row>
    <row r="277" ht="114.75">
      <c r="A277" s="1" t="s">
        <v>78</v>
      </c>
      <c r="E277" s="27" t="s">
        <v>4510</v>
      </c>
    </row>
    <row r="278">
      <c r="A278" s="1" t="s">
        <v>69</v>
      </c>
      <c r="B278" s="1">
        <v>67</v>
      </c>
      <c r="C278" s="26" t="s">
        <v>4563</v>
      </c>
      <c r="D278" t="s">
        <v>71</v>
      </c>
      <c r="E278" s="27" t="s">
        <v>4564</v>
      </c>
      <c r="F278" s="28" t="s">
        <v>96</v>
      </c>
      <c r="G278" s="29">
        <v>1</v>
      </c>
      <c r="H278" s="28">
        <v>0</v>
      </c>
      <c r="I278" s="30">
        <f>ROUND(G278*H278,P4)</f>
        <v>0</v>
      </c>
      <c r="L278" s="31">
        <v>0</v>
      </c>
      <c r="M278" s="24">
        <f>ROUND(G278*L278,P4)</f>
        <v>0</v>
      </c>
      <c r="N278" s="25" t="s">
        <v>328</v>
      </c>
      <c r="O278" s="32">
        <f>M278*AA278</f>
        <v>0</v>
      </c>
      <c r="P278" s="1">
        <v>3</v>
      </c>
      <c r="AA278" s="1">
        <f>IF(P278=1,$O$3,IF(P278=2,$O$4,$O$5))</f>
        <v>0</v>
      </c>
    </row>
    <row r="279">
      <c r="A279" s="1" t="s">
        <v>75</v>
      </c>
      <c r="E279" s="27" t="s">
        <v>71</v>
      </c>
    </row>
    <row r="280" ht="25.5">
      <c r="A280" s="1" t="s">
        <v>76</v>
      </c>
      <c r="E280" s="33" t="s">
        <v>4544</v>
      </c>
    </row>
    <row r="281" ht="114.75">
      <c r="A281" s="1" t="s">
        <v>78</v>
      </c>
      <c r="E281" s="27" t="s">
        <v>4510</v>
      </c>
    </row>
    <row r="282">
      <c r="A282" s="1" t="s">
        <v>69</v>
      </c>
      <c r="B282" s="1">
        <v>68</v>
      </c>
      <c r="C282" s="26" t="s">
        <v>4565</v>
      </c>
      <c r="D282" t="s">
        <v>71</v>
      </c>
      <c r="E282" s="27" t="s">
        <v>4566</v>
      </c>
      <c r="F282" s="28" t="s">
        <v>96</v>
      </c>
      <c r="G282" s="29">
        <v>1</v>
      </c>
      <c r="H282" s="28">
        <v>0</v>
      </c>
      <c r="I282" s="30">
        <f>ROUND(G282*H282,P4)</f>
        <v>0</v>
      </c>
      <c r="L282" s="31">
        <v>0</v>
      </c>
      <c r="M282" s="24">
        <f>ROUND(G282*L282,P4)</f>
        <v>0</v>
      </c>
      <c r="N282" s="25" t="s">
        <v>328</v>
      </c>
      <c r="O282" s="32">
        <f>M282*AA282</f>
        <v>0</v>
      </c>
      <c r="P282" s="1">
        <v>3</v>
      </c>
      <c r="AA282" s="1">
        <f>IF(P282=1,$O$3,IF(P282=2,$O$4,$O$5))</f>
        <v>0</v>
      </c>
    </row>
    <row r="283">
      <c r="A283" s="1" t="s">
        <v>75</v>
      </c>
      <c r="E283" s="27" t="s">
        <v>71</v>
      </c>
    </row>
    <row r="284" ht="25.5">
      <c r="A284" s="1" t="s">
        <v>76</v>
      </c>
      <c r="E284" s="33" t="s">
        <v>4544</v>
      </c>
    </row>
    <row r="285" ht="114.75">
      <c r="A285" s="1" t="s">
        <v>78</v>
      </c>
      <c r="E285" s="27" t="s">
        <v>4510</v>
      </c>
    </row>
    <row r="286">
      <c r="A286" s="1" t="s">
        <v>69</v>
      </c>
      <c r="B286" s="1">
        <v>69</v>
      </c>
      <c r="C286" s="26" t="s">
        <v>4567</v>
      </c>
      <c r="D286" t="s">
        <v>71</v>
      </c>
      <c r="E286" s="27" t="s">
        <v>4568</v>
      </c>
      <c r="F286" s="28" t="s">
        <v>96</v>
      </c>
      <c r="G286" s="29">
        <v>18</v>
      </c>
      <c r="H286" s="28">
        <v>0</v>
      </c>
      <c r="I286" s="30">
        <f>ROUND(G286*H286,P4)</f>
        <v>0</v>
      </c>
      <c r="L286" s="31">
        <v>0</v>
      </c>
      <c r="M286" s="24">
        <f>ROUND(G286*L286,P4)</f>
        <v>0</v>
      </c>
      <c r="N286" s="25" t="s">
        <v>328</v>
      </c>
      <c r="O286" s="32">
        <f>M286*AA286</f>
        <v>0</v>
      </c>
      <c r="P286" s="1">
        <v>3</v>
      </c>
      <c r="AA286" s="1">
        <f>IF(P286=1,$O$3,IF(P286=2,$O$4,$O$5))</f>
        <v>0</v>
      </c>
    </row>
    <row r="287">
      <c r="A287" s="1" t="s">
        <v>75</v>
      </c>
      <c r="E287" s="27" t="s">
        <v>71</v>
      </c>
    </row>
    <row r="288" ht="25.5">
      <c r="A288" s="1" t="s">
        <v>76</v>
      </c>
      <c r="E288" s="33" t="s">
        <v>4569</v>
      </c>
    </row>
    <row r="289" ht="114.75">
      <c r="A289" s="1" t="s">
        <v>78</v>
      </c>
      <c r="E289" s="27" t="s">
        <v>4510</v>
      </c>
    </row>
    <row r="290">
      <c r="A290" s="1" t="s">
        <v>69</v>
      </c>
      <c r="B290" s="1">
        <v>70</v>
      </c>
      <c r="C290" s="26" t="s">
        <v>4570</v>
      </c>
      <c r="D290" t="s">
        <v>71</v>
      </c>
      <c r="E290" s="27" t="s">
        <v>4571</v>
      </c>
      <c r="F290" s="28" t="s">
        <v>96</v>
      </c>
      <c r="G290" s="29">
        <v>49</v>
      </c>
      <c r="H290" s="28">
        <v>0</v>
      </c>
      <c r="I290" s="30">
        <f>ROUND(G290*H290,P4)</f>
        <v>0</v>
      </c>
      <c r="L290" s="31">
        <v>0</v>
      </c>
      <c r="M290" s="24">
        <f>ROUND(G290*L290,P4)</f>
        <v>0</v>
      </c>
      <c r="N290" s="25" t="s">
        <v>328</v>
      </c>
      <c r="O290" s="32">
        <f>M290*AA290</f>
        <v>0</v>
      </c>
      <c r="P290" s="1">
        <v>3</v>
      </c>
      <c r="AA290" s="1">
        <f>IF(P290=1,$O$3,IF(P290=2,$O$4,$O$5))</f>
        <v>0</v>
      </c>
    </row>
    <row r="291">
      <c r="A291" s="1" t="s">
        <v>75</v>
      </c>
      <c r="E291" s="27" t="s">
        <v>71</v>
      </c>
    </row>
    <row r="292" ht="25.5">
      <c r="A292" s="1" t="s">
        <v>76</v>
      </c>
      <c r="E292" s="33" t="s">
        <v>4572</v>
      </c>
    </row>
    <row r="293" ht="114.75">
      <c r="A293" s="1" t="s">
        <v>78</v>
      </c>
      <c r="E293" s="27" t="s">
        <v>4510</v>
      </c>
    </row>
    <row r="294" ht="25.5">
      <c r="A294" s="1" t="s">
        <v>69</v>
      </c>
      <c r="B294" s="1">
        <v>71</v>
      </c>
      <c r="C294" s="26" t="s">
        <v>4573</v>
      </c>
      <c r="D294" t="s">
        <v>71</v>
      </c>
      <c r="E294" s="27" t="s">
        <v>4574</v>
      </c>
      <c r="F294" s="28" t="s">
        <v>96</v>
      </c>
      <c r="G294" s="29">
        <v>35</v>
      </c>
      <c r="H294" s="28">
        <v>0</v>
      </c>
      <c r="I294" s="30">
        <f>ROUND(G294*H294,P4)</f>
        <v>0</v>
      </c>
      <c r="L294" s="31">
        <v>0</v>
      </c>
      <c r="M294" s="24">
        <f>ROUND(G294*L294,P4)</f>
        <v>0</v>
      </c>
      <c r="N294" s="25" t="s">
        <v>328</v>
      </c>
      <c r="O294" s="32">
        <f>M294*AA294</f>
        <v>0</v>
      </c>
      <c r="P294" s="1">
        <v>3</v>
      </c>
      <c r="AA294" s="1">
        <f>IF(P294=1,$O$3,IF(P294=2,$O$4,$O$5))</f>
        <v>0</v>
      </c>
    </row>
    <row r="295">
      <c r="A295" s="1" t="s">
        <v>75</v>
      </c>
      <c r="E295" s="27" t="s">
        <v>71</v>
      </c>
    </row>
    <row r="296" ht="25.5">
      <c r="A296" s="1" t="s">
        <v>76</v>
      </c>
      <c r="E296" s="33" t="s">
        <v>4575</v>
      </c>
    </row>
    <row r="297" ht="89.25">
      <c r="A297" s="1" t="s">
        <v>78</v>
      </c>
      <c r="E297" s="27" t="s">
        <v>4576</v>
      </c>
    </row>
    <row r="298" ht="25.5">
      <c r="A298" s="1" t="s">
        <v>69</v>
      </c>
      <c r="B298" s="1">
        <v>72</v>
      </c>
      <c r="C298" s="26" t="s">
        <v>4577</v>
      </c>
      <c r="D298" t="s">
        <v>71</v>
      </c>
      <c r="E298" s="27" t="s">
        <v>4578</v>
      </c>
      <c r="F298" s="28" t="s">
        <v>96</v>
      </c>
      <c r="G298" s="29">
        <v>35</v>
      </c>
      <c r="H298" s="28">
        <v>0</v>
      </c>
      <c r="I298" s="30">
        <f>ROUND(G298*H298,P4)</f>
        <v>0</v>
      </c>
      <c r="L298" s="31">
        <v>0</v>
      </c>
      <c r="M298" s="24">
        <f>ROUND(G298*L298,P4)</f>
        <v>0</v>
      </c>
      <c r="N298" s="25" t="s">
        <v>328</v>
      </c>
      <c r="O298" s="32">
        <f>M298*AA298</f>
        <v>0</v>
      </c>
      <c r="P298" s="1">
        <v>3</v>
      </c>
      <c r="AA298" s="1">
        <f>IF(P298=1,$O$3,IF(P298=2,$O$4,$O$5))</f>
        <v>0</v>
      </c>
    </row>
    <row r="299">
      <c r="A299" s="1" t="s">
        <v>75</v>
      </c>
      <c r="E299" s="27" t="s">
        <v>71</v>
      </c>
    </row>
    <row r="300" ht="25.5">
      <c r="A300" s="1" t="s">
        <v>76</v>
      </c>
      <c r="E300" s="33" t="s">
        <v>4575</v>
      </c>
    </row>
    <row r="301" ht="76.5">
      <c r="A301" s="1" t="s">
        <v>78</v>
      </c>
      <c r="E301" s="27" t="s">
        <v>4579</v>
      </c>
    </row>
    <row r="302">
      <c r="A302" s="1" t="s">
        <v>69</v>
      </c>
      <c r="B302" s="1">
        <v>73</v>
      </c>
      <c r="C302" s="26" t="s">
        <v>4580</v>
      </c>
      <c r="D302" t="s">
        <v>71</v>
      </c>
      <c r="E302" s="27" t="s">
        <v>4581</v>
      </c>
      <c r="F302" s="28" t="s">
        <v>250</v>
      </c>
      <c r="G302" s="29">
        <v>1026</v>
      </c>
      <c r="H302" s="28">
        <v>0</v>
      </c>
      <c r="I302" s="30">
        <f>ROUND(G302*H302,P4)</f>
        <v>0</v>
      </c>
      <c r="L302" s="31">
        <v>0</v>
      </c>
      <c r="M302" s="24">
        <f>ROUND(G302*L302,P4)</f>
        <v>0</v>
      </c>
      <c r="N302" s="25" t="s">
        <v>328</v>
      </c>
      <c r="O302" s="32">
        <f>M302*AA302</f>
        <v>0</v>
      </c>
      <c r="P302" s="1">
        <v>3</v>
      </c>
      <c r="AA302" s="1">
        <f>IF(P302=1,$O$3,IF(P302=2,$O$4,$O$5))</f>
        <v>0</v>
      </c>
    </row>
    <row r="303">
      <c r="A303" s="1" t="s">
        <v>75</v>
      </c>
      <c r="E303" s="27" t="s">
        <v>71</v>
      </c>
    </row>
    <row r="304" ht="25.5">
      <c r="A304" s="1" t="s">
        <v>76</v>
      </c>
      <c r="E304" s="33" t="s">
        <v>4582</v>
      </c>
    </row>
    <row r="305" ht="89.25">
      <c r="A305" s="1" t="s">
        <v>78</v>
      </c>
      <c r="E305" s="27" t="s">
        <v>4583</v>
      </c>
    </row>
    <row r="306">
      <c r="A306" s="1" t="s">
        <v>66</v>
      </c>
      <c r="C306" s="22" t="s">
        <v>4584</v>
      </c>
      <c r="E306" s="23" t="s">
        <v>4585</v>
      </c>
      <c r="L306" s="24">
        <f>SUMIFS(L307:L358,A307:A358,"P")</f>
        <v>0</v>
      </c>
      <c r="M306" s="24">
        <f>SUMIFS(M307:M358,A307:A358,"P")</f>
        <v>0</v>
      </c>
      <c r="N306" s="25"/>
    </row>
    <row r="307" ht="25.5">
      <c r="A307" s="1" t="s">
        <v>69</v>
      </c>
      <c r="B307" s="1">
        <v>74</v>
      </c>
      <c r="C307" s="26" t="s">
        <v>4586</v>
      </c>
      <c r="D307" t="s">
        <v>71</v>
      </c>
      <c r="E307" s="27" t="s">
        <v>4587</v>
      </c>
      <c r="F307" s="28" t="s">
        <v>96</v>
      </c>
      <c r="G307" s="29">
        <v>9</v>
      </c>
      <c r="H307" s="28">
        <v>0</v>
      </c>
      <c r="I307" s="30">
        <f>ROUND(G307*H307,P4)</f>
        <v>0</v>
      </c>
      <c r="L307" s="31">
        <v>0</v>
      </c>
      <c r="M307" s="24">
        <f>ROUND(G307*L307,P4)</f>
        <v>0</v>
      </c>
      <c r="N307" s="25" t="s">
        <v>328</v>
      </c>
      <c r="O307" s="32">
        <f>M307*AA307</f>
        <v>0</v>
      </c>
      <c r="P307" s="1">
        <v>3</v>
      </c>
      <c r="AA307" s="1">
        <f>IF(P307=1,$O$3,IF(P307=2,$O$4,$O$5))</f>
        <v>0</v>
      </c>
    </row>
    <row r="308">
      <c r="A308" s="1" t="s">
        <v>75</v>
      </c>
      <c r="E308" s="27" t="s">
        <v>71</v>
      </c>
    </row>
    <row r="309" ht="25.5">
      <c r="A309" s="1" t="s">
        <v>76</v>
      </c>
      <c r="E309" s="33" t="s">
        <v>4588</v>
      </c>
    </row>
    <row r="310" ht="114.75">
      <c r="A310" s="1" t="s">
        <v>78</v>
      </c>
      <c r="E310" s="27" t="s">
        <v>4510</v>
      </c>
    </row>
    <row r="311">
      <c r="A311" s="1" t="s">
        <v>69</v>
      </c>
      <c r="B311" s="1">
        <v>75</v>
      </c>
      <c r="C311" s="26" t="s">
        <v>4589</v>
      </c>
      <c r="D311" t="s">
        <v>71</v>
      </c>
      <c r="E311" s="27" t="s">
        <v>4590</v>
      </c>
      <c r="F311" s="28" t="s">
        <v>96</v>
      </c>
      <c r="G311" s="29">
        <v>9</v>
      </c>
      <c r="H311" s="28">
        <v>0</v>
      </c>
      <c r="I311" s="30">
        <f>ROUND(G311*H311,P4)</f>
        <v>0</v>
      </c>
      <c r="L311" s="31">
        <v>0</v>
      </c>
      <c r="M311" s="24">
        <f>ROUND(G311*L311,P4)</f>
        <v>0</v>
      </c>
      <c r="N311" s="25" t="s">
        <v>328</v>
      </c>
      <c r="O311" s="32">
        <f>M311*AA311</f>
        <v>0</v>
      </c>
      <c r="P311" s="1">
        <v>3</v>
      </c>
      <c r="AA311" s="1">
        <f>IF(P311=1,$O$3,IF(P311=2,$O$4,$O$5))</f>
        <v>0</v>
      </c>
    </row>
    <row r="312">
      <c r="A312" s="1" t="s">
        <v>75</v>
      </c>
      <c r="E312" s="27" t="s">
        <v>71</v>
      </c>
    </row>
    <row r="313" ht="25.5">
      <c r="A313" s="1" t="s">
        <v>76</v>
      </c>
      <c r="E313" s="33" t="s">
        <v>4588</v>
      </c>
    </row>
    <row r="314" ht="114.75">
      <c r="A314" s="1" t="s">
        <v>78</v>
      </c>
      <c r="E314" s="27" t="s">
        <v>4510</v>
      </c>
    </row>
    <row r="315">
      <c r="A315" s="1" t="s">
        <v>69</v>
      </c>
      <c r="B315" s="1">
        <v>76</v>
      </c>
      <c r="C315" s="26" t="s">
        <v>4591</v>
      </c>
      <c r="D315" t="s">
        <v>71</v>
      </c>
      <c r="E315" s="27" t="s">
        <v>4592</v>
      </c>
      <c r="F315" s="28" t="s">
        <v>96</v>
      </c>
      <c r="G315" s="29">
        <v>2</v>
      </c>
      <c r="H315" s="28">
        <v>0</v>
      </c>
      <c r="I315" s="30">
        <f>ROUND(G315*H315,P4)</f>
        <v>0</v>
      </c>
      <c r="L315" s="31">
        <v>0</v>
      </c>
      <c r="M315" s="24">
        <f>ROUND(G315*L315,P4)</f>
        <v>0</v>
      </c>
      <c r="N315" s="25" t="s">
        <v>328</v>
      </c>
      <c r="O315" s="32">
        <f>M315*AA315</f>
        <v>0</v>
      </c>
      <c r="P315" s="1">
        <v>3</v>
      </c>
      <c r="AA315" s="1">
        <f>IF(P315=1,$O$3,IF(P315=2,$O$4,$O$5))</f>
        <v>0</v>
      </c>
    </row>
    <row r="316">
      <c r="A316" s="1" t="s">
        <v>75</v>
      </c>
      <c r="E316" s="27" t="s">
        <v>71</v>
      </c>
    </row>
    <row r="317" ht="25.5">
      <c r="A317" s="1" t="s">
        <v>76</v>
      </c>
      <c r="E317" s="33" t="s">
        <v>4509</v>
      </c>
    </row>
    <row r="318" ht="114.75">
      <c r="A318" s="1" t="s">
        <v>78</v>
      </c>
      <c r="E318" s="27" t="s">
        <v>4510</v>
      </c>
    </row>
    <row r="319">
      <c r="A319" s="1" t="s">
        <v>69</v>
      </c>
      <c r="B319" s="1">
        <v>77</v>
      </c>
      <c r="C319" s="26" t="s">
        <v>4593</v>
      </c>
      <c r="D319" t="s">
        <v>71</v>
      </c>
      <c r="E319" s="27" t="s">
        <v>4594</v>
      </c>
      <c r="F319" s="28" t="s">
        <v>96</v>
      </c>
      <c r="G319" s="29">
        <v>11</v>
      </c>
      <c r="H319" s="28">
        <v>0</v>
      </c>
      <c r="I319" s="30">
        <f>ROUND(G319*H319,P4)</f>
        <v>0</v>
      </c>
      <c r="L319" s="31">
        <v>0</v>
      </c>
      <c r="M319" s="24">
        <f>ROUND(G319*L319,P4)</f>
        <v>0</v>
      </c>
      <c r="N319" s="25" t="s">
        <v>328</v>
      </c>
      <c r="O319" s="32">
        <f>M319*AA319</f>
        <v>0</v>
      </c>
      <c r="P319" s="1">
        <v>3</v>
      </c>
      <c r="AA319" s="1">
        <f>IF(P319=1,$O$3,IF(P319=2,$O$4,$O$5))</f>
        <v>0</v>
      </c>
    </row>
    <row r="320">
      <c r="A320" s="1" t="s">
        <v>75</v>
      </c>
      <c r="E320" s="27" t="s">
        <v>71</v>
      </c>
    </row>
    <row r="321" ht="25.5">
      <c r="A321" s="1" t="s">
        <v>76</v>
      </c>
      <c r="E321" s="33" t="s">
        <v>4516</v>
      </c>
    </row>
    <row r="322" ht="102">
      <c r="A322" s="1" t="s">
        <v>78</v>
      </c>
      <c r="E322" s="27" t="s">
        <v>4595</v>
      </c>
    </row>
    <row r="323">
      <c r="A323" s="1" t="s">
        <v>69</v>
      </c>
      <c r="B323" s="1">
        <v>78</v>
      </c>
      <c r="C323" s="26" t="s">
        <v>4596</v>
      </c>
      <c r="D323" t="s">
        <v>71</v>
      </c>
      <c r="E323" s="27" t="s">
        <v>4597</v>
      </c>
      <c r="F323" s="28" t="s">
        <v>96</v>
      </c>
      <c r="G323" s="29">
        <v>2</v>
      </c>
      <c r="H323" s="28">
        <v>0</v>
      </c>
      <c r="I323" s="30">
        <f>ROUND(G323*H323,P4)</f>
        <v>0</v>
      </c>
      <c r="L323" s="31">
        <v>0</v>
      </c>
      <c r="M323" s="24">
        <f>ROUND(G323*L323,P4)</f>
        <v>0</v>
      </c>
      <c r="N323" s="25" t="s">
        <v>328</v>
      </c>
      <c r="O323" s="32">
        <f>M323*AA323</f>
        <v>0</v>
      </c>
      <c r="P323" s="1">
        <v>3</v>
      </c>
      <c r="AA323" s="1">
        <f>IF(P323=1,$O$3,IF(P323=2,$O$4,$O$5))</f>
        <v>0</v>
      </c>
    </row>
    <row r="324">
      <c r="A324" s="1" t="s">
        <v>75</v>
      </c>
      <c r="E324" s="27" t="s">
        <v>71</v>
      </c>
    </row>
    <row r="325" ht="25.5">
      <c r="A325" s="1" t="s">
        <v>76</v>
      </c>
      <c r="E325" s="33" t="s">
        <v>4509</v>
      </c>
    </row>
    <row r="326" ht="102">
      <c r="A326" s="1" t="s">
        <v>78</v>
      </c>
      <c r="E326" s="27" t="s">
        <v>4598</v>
      </c>
    </row>
    <row r="327" ht="25.5">
      <c r="A327" s="1" t="s">
        <v>69</v>
      </c>
      <c r="B327" s="1">
        <v>79</v>
      </c>
      <c r="C327" s="26" t="s">
        <v>4599</v>
      </c>
      <c r="D327" t="s">
        <v>71</v>
      </c>
      <c r="E327" s="27" t="s">
        <v>4600</v>
      </c>
      <c r="F327" s="28" t="s">
        <v>96</v>
      </c>
      <c r="G327" s="29">
        <v>8</v>
      </c>
      <c r="H327" s="28">
        <v>0</v>
      </c>
      <c r="I327" s="30">
        <f>ROUND(G327*H327,P4)</f>
        <v>0</v>
      </c>
      <c r="L327" s="31">
        <v>0</v>
      </c>
      <c r="M327" s="24">
        <f>ROUND(G327*L327,P4)</f>
        <v>0</v>
      </c>
      <c r="N327" s="25" t="s">
        <v>328</v>
      </c>
      <c r="O327" s="32">
        <f>M327*AA327</f>
        <v>0</v>
      </c>
      <c r="P327" s="1">
        <v>3</v>
      </c>
      <c r="AA327" s="1">
        <f>IF(P327=1,$O$3,IF(P327=2,$O$4,$O$5))</f>
        <v>0</v>
      </c>
    </row>
    <row r="328">
      <c r="A328" s="1" t="s">
        <v>75</v>
      </c>
      <c r="E328" s="27" t="s">
        <v>71</v>
      </c>
    </row>
    <row r="329" ht="25.5">
      <c r="A329" s="1" t="s">
        <v>76</v>
      </c>
      <c r="E329" s="33" t="s">
        <v>4493</v>
      </c>
    </row>
    <row r="330" ht="102">
      <c r="A330" s="1" t="s">
        <v>78</v>
      </c>
      <c r="E330" s="27" t="s">
        <v>4598</v>
      </c>
    </row>
    <row r="331">
      <c r="A331" s="1" t="s">
        <v>69</v>
      </c>
      <c r="B331" s="1">
        <v>80</v>
      </c>
      <c r="C331" s="26" t="s">
        <v>4601</v>
      </c>
      <c r="D331" t="s">
        <v>71</v>
      </c>
      <c r="E331" s="27" t="s">
        <v>4602</v>
      </c>
      <c r="F331" s="28" t="s">
        <v>96</v>
      </c>
      <c r="G331" s="29">
        <v>1</v>
      </c>
      <c r="H331" s="28">
        <v>0</v>
      </c>
      <c r="I331" s="30">
        <f>ROUND(G331*H331,P4)</f>
        <v>0</v>
      </c>
      <c r="L331" s="31">
        <v>0</v>
      </c>
      <c r="M331" s="24">
        <f>ROUND(G331*L331,P4)</f>
        <v>0</v>
      </c>
      <c r="N331" s="25" t="s">
        <v>328</v>
      </c>
      <c r="O331" s="32">
        <f>M331*AA331</f>
        <v>0</v>
      </c>
      <c r="P331" s="1">
        <v>3</v>
      </c>
      <c r="AA331" s="1">
        <f>IF(P331=1,$O$3,IF(P331=2,$O$4,$O$5))</f>
        <v>0</v>
      </c>
    </row>
    <row r="332">
      <c r="A332" s="1" t="s">
        <v>75</v>
      </c>
      <c r="E332" s="27" t="s">
        <v>71</v>
      </c>
    </row>
    <row r="333" ht="25.5">
      <c r="A333" s="1" t="s">
        <v>76</v>
      </c>
      <c r="E333" s="33" t="s">
        <v>4544</v>
      </c>
    </row>
    <row r="334" ht="102">
      <c r="A334" s="1" t="s">
        <v>78</v>
      </c>
      <c r="E334" s="27" t="s">
        <v>4598</v>
      </c>
    </row>
    <row r="335">
      <c r="A335" s="1" t="s">
        <v>69</v>
      </c>
      <c r="B335" s="1">
        <v>81</v>
      </c>
      <c r="C335" s="26" t="s">
        <v>4603</v>
      </c>
      <c r="D335" t="s">
        <v>71</v>
      </c>
      <c r="E335" s="27" t="s">
        <v>4604</v>
      </c>
      <c r="F335" s="28" t="s">
        <v>96</v>
      </c>
      <c r="G335" s="29">
        <v>1</v>
      </c>
      <c r="H335" s="28">
        <v>0</v>
      </c>
      <c r="I335" s="30">
        <f>ROUND(G335*H335,P4)</f>
        <v>0</v>
      </c>
      <c r="L335" s="31">
        <v>0</v>
      </c>
      <c r="M335" s="24">
        <f>ROUND(G335*L335,P4)</f>
        <v>0</v>
      </c>
      <c r="N335" s="25" t="s">
        <v>328</v>
      </c>
      <c r="O335" s="32">
        <f>M335*AA335</f>
        <v>0</v>
      </c>
      <c r="P335" s="1">
        <v>3</v>
      </c>
      <c r="AA335" s="1">
        <f>IF(P335=1,$O$3,IF(P335=2,$O$4,$O$5))</f>
        <v>0</v>
      </c>
    </row>
    <row r="336">
      <c r="A336" s="1" t="s">
        <v>75</v>
      </c>
      <c r="E336" s="27" t="s">
        <v>71</v>
      </c>
    </row>
    <row r="337" ht="25.5">
      <c r="A337" s="1" t="s">
        <v>76</v>
      </c>
      <c r="E337" s="33" t="s">
        <v>4544</v>
      </c>
    </row>
    <row r="338" ht="102">
      <c r="A338" s="1" t="s">
        <v>78</v>
      </c>
      <c r="E338" s="27" t="s">
        <v>4598</v>
      </c>
    </row>
    <row r="339">
      <c r="A339" s="1" t="s">
        <v>69</v>
      </c>
      <c r="B339" s="1">
        <v>82</v>
      </c>
      <c r="C339" s="26" t="s">
        <v>4605</v>
      </c>
      <c r="D339" t="s">
        <v>71</v>
      </c>
      <c r="E339" s="27" t="s">
        <v>4606</v>
      </c>
      <c r="F339" s="28" t="s">
        <v>96</v>
      </c>
      <c r="G339" s="29">
        <v>1</v>
      </c>
      <c r="H339" s="28">
        <v>0</v>
      </c>
      <c r="I339" s="30">
        <f>ROUND(G339*H339,P4)</f>
        <v>0</v>
      </c>
      <c r="L339" s="31">
        <v>0</v>
      </c>
      <c r="M339" s="24">
        <f>ROUND(G339*L339,P4)</f>
        <v>0</v>
      </c>
      <c r="N339" s="25" t="s">
        <v>328</v>
      </c>
      <c r="O339" s="32">
        <f>M339*AA339</f>
        <v>0</v>
      </c>
      <c r="P339" s="1">
        <v>3</v>
      </c>
      <c r="AA339" s="1">
        <f>IF(P339=1,$O$3,IF(P339=2,$O$4,$O$5))</f>
        <v>0</v>
      </c>
    </row>
    <row r="340">
      <c r="A340" s="1" t="s">
        <v>75</v>
      </c>
      <c r="E340" s="27" t="s">
        <v>71</v>
      </c>
    </row>
    <row r="341" ht="25.5">
      <c r="A341" s="1" t="s">
        <v>76</v>
      </c>
      <c r="E341" s="33" t="s">
        <v>4544</v>
      </c>
    </row>
    <row r="342" ht="102">
      <c r="A342" s="1" t="s">
        <v>78</v>
      </c>
      <c r="E342" s="27" t="s">
        <v>4598</v>
      </c>
    </row>
    <row r="343">
      <c r="A343" s="1" t="s">
        <v>69</v>
      </c>
      <c r="B343" s="1">
        <v>83</v>
      </c>
      <c r="C343" s="26" t="s">
        <v>4607</v>
      </c>
      <c r="D343" t="s">
        <v>71</v>
      </c>
      <c r="E343" s="27" t="s">
        <v>4608</v>
      </c>
      <c r="F343" s="28" t="s">
        <v>85</v>
      </c>
      <c r="G343" s="29">
        <v>654</v>
      </c>
      <c r="H343" s="28">
        <v>0</v>
      </c>
      <c r="I343" s="30">
        <f>ROUND(G343*H343,P4)</f>
        <v>0</v>
      </c>
      <c r="L343" s="31">
        <v>0</v>
      </c>
      <c r="M343" s="24">
        <f>ROUND(G343*L343,P4)</f>
        <v>0</v>
      </c>
      <c r="N343" s="25" t="s">
        <v>328</v>
      </c>
      <c r="O343" s="32">
        <f>M343*AA343</f>
        <v>0</v>
      </c>
      <c r="P343" s="1">
        <v>3</v>
      </c>
      <c r="AA343" s="1">
        <f>IF(P343=1,$O$3,IF(P343=2,$O$4,$O$5))</f>
        <v>0</v>
      </c>
    </row>
    <row r="344">
      <c r="A344" s="1" t="s">
        <v>75</v>
      </c>
      <c r="E344" s="27" t="s">
        <v>71</v>
      </c>
    </row>
    <row r="345" ht="25.5">
      <c r="A345" s="1" t="s">
        <v>76</v>
      </c>
      <c r="E345" s="33" t="s">
        <v>4609</v>
      </c>
    </row>
    <row r="346" ht="102">
      <c r="A346" s="1" t="s">
        <v>78</v>
      </c>
      <c r="E346" s="27" t="s">
        <v>4610</v>
      </c>
    </row>
    <row r="347">
      <c r="A347" s="1" t="s">
        <v>69</v>
      </c>
      <c r="B347" s="1">
        <v>84</v>
      </c>
      <c r="C347" s="26" t="s">
        <v>4611</v>
      </c>
      <c r="D347" t="s">
        <v>71</v>
      </c>
      <c r="E347" s="27" t="s">
        <v>4612</v>
      </c>
      <c r="F347" s="28" t="s">
        <v>96</v>
      </c>
      <c r="G347" s="29">
        <v>1</v>
      </c>
      <c r="H347" s="28">
        <v>0</v>
      </c>
      <c r="I347" s="30">
        <f>ROUND(G347*H347,P4)</f>
        <v>0</v>
      </c>
      <c r="L347" s="31">
        <v>0</v>
      </c>
      <c r="M347" s="24">
        <f>ROUND(G347*L347,P4)</f>
        <v>0</v>
      </c>
      <c r="N347" s="25" t="s">
        <v>328</v>
      </c>
      <c r="O347" s="32">
        <f>M347*AA347</f>
        <v>0</v>
      </c>
      <c r="P347" s="1">
        <v>3</v>
      </c>
      <c r="AA347" s="1">
        <f>IF(P347=1,$O$3,IF(P347=2,$O$4,$O$5))</f>
        <v>0</v>
      </c>
    </row>
    <row r="348">
      <c r="A348" s="1" t="s">
        <v>75</v>
      </c>
      <c r="E348" s="27" t="s">
        <v>71</v>
      </c>
    </row>
    <row r="349" ht="25.5">
      <c r="A349" s="1" t="s">
        <v>76</v>
      </c>
      <c r="E349" s="33" t="s">
        <v>4544</v>
      </c>
    </row>
    <row r="350" ht="102">
      <c r="A350" s="1" t="s">
        <v>78</v>
      </c>
      <c r="E350" s="27" t="s">
        <v>4598</v>
      </c>
    </row>
    <row r="351">
      <c r="A351" s="1" t="s">
        <v>69</v>
      </c>
      <c r="B351" s="1">
        <v>85</v>
      </c>
      <c r="C351" s="26" t="s">
        <v>4613</v>
      </c>
      <c r="D351" t="s">
        <v>71</v>
      </c>
      <c r="E351" s="27" t="s">
        <v>4614</v>
      </c>
      <c r="F351" s="28" t="s">
        <v>85</v>
      </c>
      <c r="G351" s="29">
        <v>654</v>
      </c>
      <c r="H351" s="28">
        <v>0</v>
      </c>
      <c r="I351" s="30">
        <f>ROUND(G351*H351,P4)</f>
        <v>0</v>
      </c>
      <c r="L351" s="31">
        <v>0</v>
      </c>
      <c r="M351" s="24">
        <f>ROUND(G351*L351,P4)</f>
        <v>0</v>
      </c>
      <c r="N351" s="25" t="s">
        <v>328</v>
      </c>
      <c r="O351" s="32">
        <f>M351*AA351</f>
        <v>0</v>
      </c>
      <c r="P351" s="1">
        <v>3</v>
      </c>
      <c r="AA351" s="1">
        <f>IF(P351=1,$O$3,IF(P351=2,$O$4,$O$5))</f>
        <v>0</v>
      </c>
    </row>
    <row r="352">
      <c r="A352" s="1" t="s">
        <v>75</v>
      </c>
      <c r="E352" s="27" t="s">
        <v>71</v>
      </c>
    </row>
    <row r="353" ht="25.5">
      <c r="A353" s="1" t="s">
        <v>76</v>
      </c>
      <c r="E353" s="33" t="s">
        <v>4609</v>
      </c>
    </row>
    <row r="354" ht="102">
      <c r="A354" s="1" t="s">
        <v>78</v>
      </c>
      <c r="E354" s="27" t="s">
        <v>4615</v>
      </c>
    </row>
    <row r="355" ht="25.5">
      <c r="A355" s="1" t="s">
        <v>69</v>
      </c>
      <c r="B355" s="1">
        <v>86</v>
      </c>
      <c r="C355" s="26" t="s">
        <v>4616</v>
      </c>
      <c r="D355" t="s">
        <v>71</v>
      </c>
      <c r="E355" s="27" t="s">
        <v>4617</v>
      </c>
      <c r="F355" s="28" t="s">
        <v>250</v>
      </c>
      <c r="G355" s="29">
        <v>26</v>
      </c>
      <c r="H355" s="28">
        <v>0</v>
      </c>
      <c r="I355" s="30">
        <f>ROUND(G355*H355,P4)</f>
        <v>0</v>
      </c>
      <c r="L355" s="31">
        <v>0</v>
      </c>
      <c r="M355" s="24">
        <f>ROUND(G355*L355,P4)</f>
        <v>0</v>
      </c>
      <c r="N355" s="25" t="s">
        <v>328</v>
      </c>
      <c r="O355" s="32">
        <f>M355*AA355</f>
        <v>0</v>
      </c>
      <c r="P355" s="1">
        <v>3</v>
      </c>
      <c r="AA355" s="1">
        <f>IF(P355=1,$O$3,IF(P355=2,$O$4,$O$5))</f>
        <v>0</v>
      </c>
    </row>
    <row r="356">
      <c r="A356" s="1" t="s">
        <v>75</v>
      </c>
      <c r="E356" s="27" t="s">
        <v>71</v>
      </c>
    </row>
    <row r="357" ht="25.5">
      <c r="A357" s="1" t="s">
        <v>76</v>
      </c>
      <c r="E357" s="33" t="s">
        <v>4618</v>
      </c>
    </row>
    <row r="358" ht="89.25">
      <c r="A358" s="1" t="s">
        <v>78</v>
      </c>
      <c r="E358" s="27" t="s">
        <v>4583</v>
      </c>
    </row>
    <row r="359">
      <c r="A359" s="1" t="s">
        <v>66</v>
      </c>
      <c r="C359" s="22" t="s">
        <v>4619</v>
      </c>
      <c r="E359" s="23" t="s">
        <v>4620</v>
      </c>
      <c r="L359" s="24">
        <f>SUMIFS(L360:L367,A360:A367,"P")</f>
        <v>0</v>
      </c>
      <c r="M359" s="24">
        <f>SUMIFS(M360:M367,A360:A367,"P")</f>
        <v>0</v>
      </c>
      <c r="N359" s="25"/>
    </row>
    <row r="360">
      <c r="A360" s="1" t="s">
        <v>69</v>
      </c>
      <c r="B360" s="1">
        <v>87</v>
      </c>
      <c r="C360" s="26" t="s">
        <v>4621</v>
      </c>
      <c r="D360" t="s">
        <v>71</v>
      </c>
      <c r="E360" s="27" t="s">
        <v>4622</v>
      </c>
      <c r="F360" s="28" t="s">
        <v>96</v>
      </c>
      <c r="G360" s="29">
        <v>5</v>
      </c>
      <c r="H360" s="28">
        <v>0</v>
      </c>
      <c r="I360" s="30">
        <f>ROUND(G360*H360,P4)</f>
        <v>0</v>
      </c>
      <c r="L360" s="31">
        <v>0</v>
      </c>
      <c r="M360" s="24">
        <f>ROUND(G360*L360,P4)</f>
        <v>0</v>
      </c>
      <c r="N360" s="25" t="s">
        <v>328</v>
      </c>
      <c r="O360" s="32">
        <f>M360*AA360</f>
        <v>0</v>
      </c>
      <c r="P360" s="1">
        <v>3</v>
      </c>
      <c r="AA360" s="1">
        <f>IF(P360=1,$O$3,IF(P360=2,$O$4,$O$5))</f>
        <v>0</v>
      </c>
    </row>
    <row r="361">
      <c r="A361" s="1" t="s">
        <v>75</v>
      </c>
      <c r="E361" s="27" t="s">
        <v>71</v>
      </c>
    </row>
    <row r="362" ht="25.5">
      <c r="A362" s="1" t="s">
        <v>76</v>
      </c>
      <c r="E362" s="33" t="s">
        <v>4487</v>
      </c>
    </row>
    <row r="363" ht="89.25">
      <c r="A363" s="1" t="s">
        <v>78</v>
      </c>
      <c r="E363" s="27" t="s">
        <v>4623</v>
      </c>
    </row>
    <row r="364">
      <c r="A364" s="1" t="s">
        <v>69</v>
      </c>
      <c r="B364" s="1">
        <v>88</v>
      </c>
      <c r="C364" s="26" t="s">
        <v>4624</v>
      </c>
      <c r="D364" t="s">
        <v>71</v>
      </c>
      <c r="E364" s="27" t="s">
        <v>4625</v>
      </c>
      <c r="F364" s="28" t="s">
        <v>96</v>
      </c>
      <c r="G364" s="29">
        <v>31</v>
      </c>
      <c r="H364" s="28">
        <v>0</v>
      </c>
      <c r="I364" s="30">
        <f>ROUND(G364*H364,P4)</f>
        <v>0</v>
      </c>
      <c r="L364" s="31">
        <v>0</v>
      </c>
      <c r="M364" s="24">
        <f>ROUND(G364*L364,P4)</f>
        <v>0</v>
      </c>
      <c r="N364" s="25" t="s">
        <v>328</v>
      </c>
      <c r="O364" s="32">
        <f>M364*AA364</f>
        <v>0</v>
      </c>
      <c r="P364" s="1">
        <v>3</v>
      </c>
      <c r="AA364" s="1">
        <f>IF(P364=1,$O$3,IF(P364=2,$O$4,$O$5))</f>
        <v>0</v>
      </c>
    </row>
    <row r="365">
      <c r="A365" s="1" t="s">
        <v>75</v>
      </c>
      <c r="E365" s="27" t="s">
        <v>71</v>
      </c>
    </row>
    <row r="366" ht="25.5">
      <c r="A366" s="1" t="s">
        <v>76</v>
      </c>
      <c r="E366" s="33" t="s">
        <v>4626</v>
      </c>
    </row>
    <row r="367" ht="89.25">
      <c r="A367" s="1" t="s">
        <v>78</v>
      </c>
      <c r="E367" s="27" t="s">
        <v>4623</v>
      </c>
    </row>
    <row r="368">
      <c r="A368" s="1" t="s">
        <v>66</v>
      </c>
      <c r="C368" s="22" t="s">
        <v>4627</v>
      </c>
      <c r="E368" s="23" t="s">
        <v>4628</v>
      </c>
      <c r="L368" s="24">
        <f>SUMIFS(L369:L496,A369:A496,"P")</f>
        <v>0</v>
      </c>
      <c r="M368" s="24">
        <f>SUMIFS(M369:M496,A369:A496,"P")</f>
        <v>0</v>
      </c>
      <c r="N368" s="25"/>
    </row>
    <row r="369">
      <c r="A369" s="1" t="s">
        <v>69</v>
      </c>
      <c r="B369" s="1">
        <v>89</v>
      </c>
      <c r="C369" s="26" t="s">
        <v>4629</v>
      </c>
      <c r="D369" t="s">
        <v>71</v>
      </c>
      <c r="E369" s="27" t="s">
        <v>4630</v>
      </c>
      <c r="F369" s="28" t="s">
        <v>250</v>
      </c>
      <c r="G369" s="29">
        <v>480</v>
      </c>
      <c r="H369" s="28">
        <v>0</v>
      </c>
      <c r="I369" s="30">
        <f>ROUND(G369*H369,P4)</f>
        <v>0</v>
      </c>
      <c r="L369" s="31">
        <v>0</v>
      </c>
      <c r="M369" s="24">
        <f>ROUND(G369*L369,P4)</f>
        <v>0</v>
      </c>
      <c r="N369" s="25" t="s">
        <v>328</v>
      </c>
      <c r="O369" s="32">
        <f>M369*AA369</f>
        <v>0</v>
      </c>
      <c r="P369" s="1">
        <v>3</v>
      </c>
      <c r="AA369" s="1">
        <f>IF(P369=1,$O$3,IF(P369=2,$O$4,$O$5))</f>
        <v>0</v>
      </c>
    </row>
    <row r="370">
      <c r="A370" s="1" t="s">
        <v>75</v>
      </c>
      <c r="E370" s="27" t="s">
        <v>71</v>
      </c>
    </row>
    <row r="371" ht="25.5">
      <c r="A371" s="1" t="s">
        <v>76</v>
      </c>
      <c r="E371" s="33" t="s">
        <v>4631</v>
      </c>
    </row>
    <row r="372" ht="89.25">
      <c r="A372" s="1" t="s">
        <v>78</v>
      </c>
      <c r="E372" s="27" t="s">
        <v>4632</v>
      </c>
    </row>
    <row r="373">
      <c r="A373" s="1" t="s">
        <v>69</v>
      </c>
      <c r="B373" s="1">
        <v>90</v>
      </c>
      <c r="C373" s="26" t="s">
        <v>4633</v>
      </c>
      <c r="D373" t="s">
        <v>71</v>
      </c>
      <c r="E373" s="27" t="s">
        <v>4634</v>
      </c>
      <c r="F373" s="28" t="s">
        <v>73</v>
      </c>
      <c r="G373" s="29">
        <v>101</v>
      </c>
      <c r="H373" s="28">
        <v>0</v>
      </c>
      <c r="I373" s="30">
        <f>ROUND(G373*H373,P4)</f>
        <v>0</v>
      </c>
      <c r="L373" s="31">
        <v>0</v>
      </c>
      <c r="M373" s="24">
        <f>ROUND(G373*L373,P4)</f>
        <v>0</v>
      </c>
      <c r="N373" s="25" t="s">
        <v>328</v>
      </c>
      <c r="O373" s="32">
        <f>M373*AA373</f>
        <v>0</v>
      </c>
      <c r="P373" s="1">
        <v>3</v>
      </c>
      <c r="AA373" s="1">
        <f>IF(P373=1,$O$3,IF(P373=2,$O$4,$O$5))</f>
        <v>0</v>
      </c>
    </row>
    <row r="374">
      <c r="A374" s="1" t="s">
        <v>75</v>
      </c>
      <c r="E374" s="27" t="s">
        <v>71</v>
      </c>
    </row>
    <row r="375" ht="25.5">
      <c r="A375" s="1" t="s">
        <v>76</v>
      </c>
      <c r="E375" s="33" t="s">
        <v>4635</v>
      </c>
    </row>
    <row r="376" ht="127.5">
      <c r="A376" s="1" t="s">
        <v>78</v>
      </c>
      <c r="E376" s="27" t="s">
        <v>4636</v>
      </c>
    </row>
    <row r="377">
      <c r="A377" s="1" t="s">
        <v>69</v>
      </c>
      <c r="B377" s="1">
        <v>91</v>
      </c>
      <c r="C377" s="26" t="s">
        <v>4637</v>
      </c>
      <c r="D377" t="s">
        <v>71</v>
      </c>
      <c r="E377" s="27" t="s">
        <v>4638</v>
      </c>
      <c r="F377" s="28" t="s">
        <v>96</v>
      </c>
      <c r="G377" s="29">
        <v>3</v>
      </c>
      <c r="H377" s="28">
        <v>0</v>
      </c>
      <c r="I377" s="30">
        <f>ROUND(G377*H377,P4)</f>
        <v>0</v>
      </c>
      <c r="L377" s="31">
        <v>0</v>
      </c>
      <c r="M377" s="24">
        <f>ROUND(G377*L377,P4)</f>
        <v>0</v>
      </c>
      <c r="N377" s="25" t="s">
        <v>328</v>
      </c>
      <c r="O377" s="32">
        <f>M377*AA377</f>
        <v>0</v>
      </c>
      <c r="P377" s="1">
        <v>3</v>
      </c>
      <c r="AA377" s="1">
        <f>IF(P377=1,$O$3,IF(P377=2,$O$4,$O$5))</f>
        <v>0</v>
      </c>
    </row>
    <row r="378">
      <c r="A378" s="1" t="s">
        <v>75</v>
      </c>
      <c r="E378" s="27" t="s">
        <v>71</v>
      </c>
    </row>
    <row r="379" ht="25.5">
      <c r="A379" s="1" t="s">
        <v>76</v>
      </c>
      <c r="E379" s="33" t="s">
        <v>4639</v>
      </c>
    </row>
    <row r="380" ht="114.75">
      <c r="A380" s="1" t="s">
        <v>78</v>
      </c>
      <c r="E380" s="27" t="s">
        <v>4640</v>
      </c>
    </row>
    <row r="381">
      <c r="A381" s="1" t="s">
        <v>69</v>
      </c>
      <c r="B381" s="1">
        <v>92</v>
      </c>
      <c r="C381" s="26" t="s">
        <v>4641</v>
      </c>
      <c r="D381" t="s">
        <v>71</v>
      </c>
      <c r="E381" s="27" t="s">
        <v>4642</v>
      </c>
      <c r="F381" s="28" t="s">
        <v>96</v>
      </c>
      <c r="G381" s="29">
        <v>18</v>
      </c>
      <c r="H381" s="28">
        <v>0</v>
      </c>
      <c r="I381" s="30">
        <f>ROUND(G381*H381,P4)</f>
        <v>0</v>
      </c>
      <c r="L381" s="31">
        <v>0</v>
      </c>
      <c r="M381" s="24">
        <f>ROUND(G381*L381,P4)</f>
        <v>0</v>
      </c>
      <c r="N381" s="25" t="s">
        <v>328</v>
      </c>
      <c r="O381" s="32">
        <f>M381*AA381</f>
        <v>0</v>
      </c>
      <c r="P381" s="1">
        <v>3</v>
      </c>
      <c r="AA381" s="1">
        <f>IF(P381=1,$O$3,IF(P381=2,$O$4,$O$5))</f>
        <v>0</v>
      </c>
    </row>
    <row r="382">
      <c r="A382" s="1" t="s">
        <v>75</v>
      </c>
      <c r="E382" s="27" t="s">
        <v>71</v>
      </c>
    </row>
    <row r="383" ht="25.5">
      <c r="A383" s="1" t="s">
        <v>76</v>
      </c>
      <c r="E383" s="33" t="s">
        <v>4643</v>
      </c>
    </row>
    <row r="384" ht="102">
      <c r="A384" s="1" t="s">
        <v>78</v>
      </c>
      <c r="E384" s="27" t="s">
        <v>4644</v>
      </c>
    </row>
    <row r="385">
      <c r="A385" s="1" t="s">
        <v>69</v>
      </c>
      <c r="B385" s="1">
        <v>93</v>
      </c>
      <c r="C385" s="26" t="s">
        <v>4645</v>
      </c>
      <c r="D385" t="s">
        <v>71</v>
      </c>
      <c r="E385" s="27" t="s">
        <v>4646</v>
      </c>
      <c r="F385" s="28" t="s">
        <v>96</v>
      </c>
      <c r="G385" s="29">
        <v>28</v>
      </c>
      <c r="H385" s="28">
        <v>0</v>
      </c>
      <c r="I385" s="30">
        <f>ROUND(G385*H385,P4)</f>
        <v>0</v>
      </c>
      <c r="L385" s="31">
        <v>0</v>
      </c>
      <c r="M385" s="24">
        <f>ROUND(G385*L385,P4)</f>
        <v>0</v>
      </c>
      <c r="N385" s="25" t="s">
        <v>328</v>
      </c>
      <c r="O385" s="32">
        <f>M385*AA385</f>
        <v>0</v>
      </c>
      <c r="P385" s="1">
        <v>3</v>
      </c>
      <c r="AA385" s="1">
        <f>IF(P385=1,$O$3,IF(P385=2,$O$4,$O$5))</f>
        <v>0</v>
      </c>
    </row>
    <row r="386">
      <c r="A386" s="1" t="s">
        <v>75</v>
      </c>
      <c r="E386" s="27" t="s">
        <v>71</v>
      </c>
    </row>
    <row r="387" ht="25.5">
      <c r="A387" s="1" t="s">
        <v>76</v>
      </c>
      <c r="E387" s="33" t="s">
        <v>4647</v>
      </c>
    </row>
    <row r="388" ht="102">
      <c r="A388" s="1" t="s">
        <v>78</v>
      </c>
      <c r="E388" s="27" t="s">
        <v>4644</v>
      </c>
    </row>
    <row r="389">
      <c r="A389" s="1" t="s">
        <v>69</v>
      </c>
      <c r="B389" s="1">
        <v>94</v>
      </c>
      <c r="C389" s="26" t="s">
        <v>4648</v>
      </c>
      <c r="D389" t="s">
        <v>71</v>
      </c>
      <c r="E389" s="27" t="s">
        <v>4649</v>
      </c>
      <c r="F389" s="28" t="s">
        <v>96</v>
      </c>
      <c r="G389" s="29">
        <v>10</v>
      </c>
      <c r="H389" s="28">
        <v>0</v>
      </c>
      <c r="I389" s="30">
        <f>ROUND(G389*H389,P4)</f>
        <v>0</v>
      </c>
      <c r="L389" s="31">
        <v>0</v>
      </c>
      <c r="M389" s="24">
        <f>ROUND(G389*L389,P4)</f>
        <v>0</v>
      </c>
      <c r="N389" s="25" t="s">
        <v>328</v>
      </c>
      <c r="O389" s="32">
        <f>M389*AA389</f>
        <v>0</v>
      </c>
      <c r="P389" s="1">
        <v>3</v>
      </c>
      <c r="AA389" s="1">
        <f>IF(P389=1,$O$3,IF(P389=2,$O$4,$O$5))</f>
        <v>0</v>
      </c>
    </row>
    <row r="390">
      <c r="A390" s="1" t="s">
        <v>75</v>
      </c>
      <c r="E390" s="27" t="s">
        <v>71</v>
      </c>
    </row>
    <row r="391" ht="25.5">
      <c r="A391" s="1" t="s">
        <v>76</v>
      </c>
      <c r="E391" s="33" t="s">
        <v>4650</v>
      </c>
    </row>
    <row r="392" ht="102">
      <c r="A392" s="1" t="s">
        <v>78</v>
      </c>
      <c r="E392" s="27" t="s">
        <v>4644</v>
      </c>
    </row>
    <row r="393">
      <c r="A393" s="1" t="s">
        <v>69</v>
      </c>
      <c r="B393" s="1">
        <v>95</v>
      </c>
      <c r="C393" s="26" t="s">
        <v>4651</v>
      </c>
      <c r="D393" t="s">
        <v>71</v>
      </c>
      <c r="E393" s="27" t="s">
        <v>4652</v>
      </c>
      <c r="F393" s="28" t="s">
        <v>96</v>
      </c>
      <c r="G393" s="29">
        <v>4</v>
      </c>
      <c r="H393" s="28">
        <v>0</v>
      </c>
      <c r="I393" s="30">
        <f>ROUND(G393*H393,P4)</f>
        <v>0</v>
      </c>
      <c r="L393" s="31">
        <v>0</v>
      </c>
      <c r="M393" s="24">
        <f>ROUND(G393*L393,P4)</f>
        <v>0</v>
      </c>
      <c r="N393" s="25" t="s">
        <v>328</v>
      </c>
      <c r="O393" s="32">
        <f>M393*AA393</f>
        <v>0</v>
      </c>
      <c r="P393" s="1">
        <v>3</v>
      </c>
      <c r="AA393" s="1">
        <f>IF(P393=1,$O$3,IF(P393=2,$O$4,$O$5))</f>
        <v>0</v>
      </c>
    </row>
    <row r="394">
      <c r="A394" s="1" t="s">
        <v>75</v>
      </c>
      <c r="E394" s="27" t="s">
        <v>71</v>
      </c>
    </row>
    <row r="395" ht="25.5">
      <c r="A395" s="1" t="s">
        <v>76</v>
      </c>
      <c r="E395" s="33" t="s">
        <v>4653</v>
      </c>
    </row>
    <row r="396" ht="102">
      <c r="A396" s="1" t="s">
        <v>78</v>
      </c>
      <c r="E396" s="27" t="s">
        <v>4644</v>
      </c>
    </row>
    <row r="397">
      <c r="A397" s="1" t="s">
        <v>69</v>
      </c>
      <c r="B397" s="1">
        <v>96</v>
      </c>
      <c r="C397" s="26" t="s">
        <v>4654</v>
      </c>
      <c r="D397" t="s">
        <v>71</v>
      </c>
      <c r="E397" s="27" t="s">
        <v>4655</v>
      </c>
      <c r="F397" s="28" t="s">
        <v>96</v>
      </c>
      <c r="G397" s="29">
        <v>2</v>
      </c>
      <c r="H397" s="28">
        <v>0</v>
      </c>
      <c r="I397" s="30">
        <f>ROUND(G397*H397,P4)</f>
        <v>0</v>
      </c>
      <c r="L397" s="31">
        <v>0</v>
      </c>
      <c r="M397" s="24">
        <f>ROUND(G397*L397,P4)</f>
        <v>0</v>
      </c>
      <c r="N397" s="25" t="s">
        <v>328</v>
      </c>
      <c r="O397" s="32">
        <f>M397*AA397</f>
        <v>0</v>
      </c>
      <c r="P397" s="1">
        <v>3</v>
      </c>
      <c r="AA397" s="1">
        <f>IF(P397=1,$O$3,IF(P397=2,$O$4,$O$5))</f>
        <v>0</v>
      </c>
    </row>
    <row r="398">
      <c r="A398" s="1" t="s">
        <v>75</v>
      </c>
      <c r="E398" s="27" t="s">
        <v>71</v>
      </c>
    </row>
    <row r="399" ht="25.5">
      <c r="A399" s="1" t="s">
        <v>76</v>
      </c>
      <c r="E399" s="33" t="s">
        <v>4656</v>
      </c>
    </row>
    <row r="400" ht="102">
      <c r="A400" s="1" t="s">
        <v>78</v>
      </c>
      <c r="E400" s="27" t="s">
        <v>4644</v>
      </c>
    </row>
    <row r="401">
      <c r="A401" s="1" t="s">
        <v>69</v>
      </c>
      <c r="B401" s="1">
        <v>97</v>
      </c>
      <c r="C401" s="26" t="s">
        <v>4657</v>
      </c>
      <c r="D401" t="s">
        <v>71</v>
      </c>
      <c r="E401" s="27" t="s">
        <v>4658</v>
      </c>
      <c r="F401" s="28" t="s">
        <v>96</v>
      </c>
      <c r="G401" s="29">
        <v>1</v>
      </c>
      <c r="H401" s="28">
        <v>0</v>
      </c>
      <c r="I401" s="30">
        <f>ROUND(G401*H401,P4)</f>
        <v>0</v>
      </c>
      <c r="L401" s="31">
        <v>0</v>
      </c>
      <c r="M401" s="24">
        <f>ROUND(G401*L401,P4)</f>
        <v>0</v>
      </c>
      <c r="N401" s="25" t="s">
        <v>328</v>
      </c>
      <c r="O401" s="32">
        <f>M401*AA401</f>
        <v>0</v>
      </c>
      <c r="P401" s="1">
        <v>3</v>
      </c>
      <c r="AA401" s="1">
        <f>IF(P401=1,$O$3,IF(P401=2,$O$4,$O$5))</f>
        <v>0</v>
      </c>
    </row>
    <row r="402">
      <c r="A402" s="1" t="s">
        <v>75</v>
      </c>
      <c r="E402" s="27" t="s">
        <v>71</v>
      </c>
    </row>
    <row r="403" ht="25.5">
      <c r="A403" s="1" t="s">
        <v>76</v>
      </c>
      <c r="E403" s="33" t="s">
        <v>4659</v>
      </c>
    </row>
    <row r="404" ht="102">
      <c r="A404" s="1" t="s">
        <v>78</v>
      </c>
      <c r="E404" s="27" t="s">
        <v>4644</v>
      </c>
    </row>
    <row r="405">
      <c r="A405" s="1" t="s">
        <v>69</v>
      </c>
      <c r="B405" s="1">
        <v>98</v>
      </c>
      <c r="C405" s="26" t="s">
        <v>4660</v>
      </c>
      <c r="D405" t="s">
        <v>71</v>
      </c>
      <c r="E405" s="27" t="s">
        <v>4661</v>
      </c>
      <c r="F405" s="28" t="s">
        <v>96</v>
      </c>
      <c r="G405" s="29">
        <v>5</v>
      </c>
      <c r="H405" s="28">
        <v>0</v>
      </c>
      <c r="I405" s="30">
        <f>ROUND(G405*H405,P4)</f>
        <v>0</v>
      </c>
      <c r="L405" s="31">
        <v>0</v>
      </c>
      <c r="M405" s="24">
        <f>ROUND(G405*L405,P4)</f>
        <v>0</v>
      </c>
      <c r="N405" s="25" t="s">
        <v>328</v>
      </c>
      <c r="O405" s="32">
        <f>M405*AA405</f>
        <v>0</v>
      </c>
      <c r="P405" s="1">
        <v>3</v>
      </c>
      <c r="AA405" s="1">
        <f>IF(P405=1,$O$3,IF(P405=2,$O$4,$O$5))</f>
        <v>0</v>
      </c>
    </row>
    <row r="406">
      <c r="A406" s="1" t="s">
        <v>75</v>
      </c>
      <c r="E406" s="27" t="s">
        <v>71</v>
      </c>
    </row>
    <row r="407" ht="25.5">
      <c r="A407" s="1" t="s">
        <v>76</v>
      </c>
      <c r="E407" s="33" t="s">
        <v>4662</v>
      </c>
    </row>
    <row r="408" ht="102">
      <c r="A408" s="1" t="s">
        <v>78</v>
      </c>
      <c r="E408" s="27" t="s">
        <v>4663</v>
      </c>
    </row>
    <row r="409">
      <c r="A409" s="1" t="s">
        <v>69</v>
      </c>
      <c r="B409" s="1">
        <v>99</v>
      </c>
      <c r="C409" s="26" t="s">
        <v>4664</v>
      </c>
      <c r="D409" t="s">
        <v>71</v>
      </c>
      <c r="E409" s="27" t="s">
        <v>4665</v>
      </c>
      <c r="F409" s="28" t="s">
        <v>96</v>
      </c>
      <c r="G409" s="29">
        <v>2</v>
      </c>
      <c r="H409" s="28">
        <v>0</v>
      </c>
      <c r="I409" s="30">
        <f>ROUND(G409*H409,P4)</f>
        <v>0</v>
      </c>
      <c r="L409" s="31">
        <v>0</v>
      </c>
      <c r="M409" s="24">
        <f>ROUND(G409*L409,P4)</f>
        <v>0</v>
      </c>
      <c r="N409" s="25" t="s">
        <v>328</v>
      </c>
      <c r="O409" s="32">
        <f>M409*AA409</f>
        <v>0</v>
      </c>
      <c r="P409" s="1">
        <v>3</v>
      </c>
      <c r="AA409" s="1">
        <f>IF(P409=1,$O$3,IF(P409=2,$O$4,$O$5))</f>
        <v>0</v>
      </c>
    </row>
    <row r="410">
      <c r="A410" s="1" t="s">
        <v>75</v>
      </c>
      <c r="E410" s="27" t="s">
        <v>71</v>
      </c>
    </row>
    <row r="411" ht="25.5">
      <c r="A411" s="1" t="s">
        <v>76</v>
      </c>
      <c r="E411" s="33" t="s">
        <v>4656</v>
      </c>
    </row>
    <row r="412" ht="102">
      <c r="A412" s="1" t="s">
        <v>78</v>
      </c>
      <c r="E412" s="27" t="s">
        <v>4663</v>
      </c>
    </row>
    <row r="413">
      <c r="A413" s="1" t="s">
        <v>69</v>
      </c>
      <c r="B413" s="1">
        <v>100</v>
      </c>
      <c r="C413" s="26" t="s">
        <v>4666</v>
      </c>
      <c r="D413" t="s">
        <v>71</v>
      </c>
      <c r="E413" s="27" t="s">
        <v>4667</v>
      </c>
      <c r="F413" s="28" t="s">
        <v>96</v>
      </c>
      <c r="G413" s="29">
        <v>18</v>
      </c>
      <c r="H413" s="28">
        <v>0</v>
      </c>
      <c r="I413" s="30">
        <f>ROUND(G413*H413,P4)</f>
        <v>0</v>
      </c>
      <c r="L413" s="31">
        <v>0</v>
      </c>
      <c r="M413" s="24">
        <f>ROUND(G413*L413,P4)</f>
        <v>0</v>
      </c>
      <c r="N413" s="25" t="s">
        <v>328</v>
      </c>
      <c r="O413" s="32">
        <f>M413*AA413</f>
        <v>0</v>
      </c>
      <c r="P413" s="1">
        <v>3</v>
      </c>
      <c r="AA413" s="1">
        <f>IF(P413=1,$O$3,IF(P413=2,$O$4,$O$5))</f>
        <v>0</v>
      </c>
    </row>
    <row r="414">
      <c r="A414" s="1" t="s">
        <v>75</v>
      </c>
      <c r="E414" s="27" t="s">
        <v>71</v>
      </c>
    </row>
    <row r="415" ht="25.5">
      <c r="A415" s="1" t="s">
        <v>76</v>
      </c>
      <c r="E415" s="33" t="s">
        <v>4643</v>
      </c>
    </row>
    <row r="416" ht="102">
      <c r="A416" s="1" t="s">
        <v>78</v>
      </c>
      <c r="E416" s="27" t="s">
        <v>4663</v>
      </c>
    </row>
    <row r="417">
      <c r="A417" s="1" t="s">
        <v>69</v>
      </c>
      <c r="B417" s="1">
        <v>101</v>
      </c>
      <c r="C417" s="26" t="s">
        <v>4668</v>
      </c>
      <c r="D417" t="s">
        <v>71</v>
      </c>
      <c r="E417" s="27" t="s">
        <v>4669</v>
      </c>
      <c r="F417" s="28" t="s">
        <v>96</v>
      </c>
      <c r="G417" s="29">
        <v>5</v>
      </c>
      <c r="H417" s="28">
        <v>0</v>
      </c>
      <c r="I417" s="30">
        <f>ROUND(G417*H417,P4)</f>
        <v>0</v>
      </c>
      <c r="L417" s="31">
        <v>0</v>
      </c>
      <c r="M417" s="24">
        <f>ROUND(G417*L417,P4)</f>
        <v>0</v>
      </c>
      <c r="N417" s="25" t="s">
        <v>328</v>
      </c>
      <c r="O417" s="32">
        <f>M417*AA417</f>
        <v>0</v>
      </c>
      <c r="P417" s="1">
        <v>3</v>
      </c>
      <c r="AA417" s="1">
        <f>IF(P417=1,$O$3,IF(P417=2,$O$4,$O$5))</f>
        <v>0</v>
      </c>
    </row>
    <row r="418">
      <c r="A418" s="1" t="s">
        <v>75</v>
      </c>
      <c r="E418" s="27" t="s">
        <v>71</v>
      </c>
    </row>
    <row r="419" ht="25.5">
      <c r="A419" s="1" t="s">
        <v>76</v>
      </c>
      <c r="E419" s="33" t="s">
        <v>4662</v>
      </c>
    </row>
    <row r="420" ht="102">
      <c r="A420" s="1" t="s">
        <v>78</v>
      </c>
      <c r="E420" s="27" t="s">
        <v>4663</v>
      </c>
    </row>
    <row r="421">
      <c r="A421" s="1" t="s">
        <v>69</v>
      </c>
      <c r="B421" s="1">
        <v>102</v>
      </c>
      <c r="C421" s="26" t="s">
        <v>4670</v>
      </c>
      <c r="D421" t="s">
        <v>71</v>
      </c>
      <c r="E421" s="27" t="s">
        <v>4671</v>
      </c>
      <c r="F421" s="28" t="s">
        <v>96</v>
      </c>
      <c r="G421" s="29">
        <v>22</v>
      </c>
      <c r="H421" s="28">
        <v>0</v>
      </c>
      <c r="I421" s="30">
        <f>ROUND(G421*H421,P4)</f>
        <v>0</v>
      </c>
      <c r="L421" s="31">
        <v>0</v>
      </c>
      <c r="M421" s="24">
        <f>ROUND(G421*L421,P4)</f>
        <v>0</v>
      </c>
      <c r="N421" s="25" t="s">
        <v>328</v>
      </c>
      <c r="O421" s="32">
        <f>M421*AA421</f>
        <v>0</v>
      </c>
      <c r="P421" s="1">
        <v>3</v>
      </c>
      <c r="AA421" s="1">
        <f>IF(P421=1,$O$3,IF(P421=2,$O$4,$O$5))</f>
        <v>0</v>
      </c>
    </row>
    <row r="422">
      <c r="A422" s="1" t="s">
        <v>75</v>
      </c>
      <c r="E422" s="27" t="s">
        <v>71</v>
      </c>
    </row>
    <row r="423" ht="25.5">
      <c r="A423" s="1" t="s">
        <v>76</v>
      </c>
      <c r="E423" s="33" t="s">
        <v>4672</v>
      </c>
    </row>
    <row r="424" ht="102">
      <c r="A424" s="1" t="s">
        <v>78</v>
      </c>
      <c r="E424" s="27" t="s">
        <v>4663</v>
      </c>
    </row>
    <row r="425">
      <c r="A425" s="1" t="s">
        <v>69</v>
      </c>
      <c r="B425" s="1">
        <v>103</v>
      </c>
      <c r="C425" s="26" t="s">
        <v>4673</v>
      </c>
      <c r="D425" t="s">
        <v>71</v>
      </c>
      <c r="E425" s="27" t="s">
        <v>4674</v>
      </c>
      <c r="F425" s="28" t="s">
        <v>96</v>
      </c>
      <c r="G425" s="29">
        <v>12</v>
      </c>
      <c r="H425" s="28">
        <v>0</v>
      </c>
      <c r="I425" s="30">
        <f>ROUND(G425*H425,P4)</f>
        <v>0</v>
      </c>
      <c r="L425" s="31">
        <v>0</v>
      </c>
      <c r="M425" s="24">
        <f>ROUND(G425*L425,P4)</f>
        <v>0</v>
      </c>
      <c r="N425" s="25" t="s">
        <v>328</v>
      </c>
      <c r="O425" s="32">
        <f>M425*AA425</f>
        <v>0</v>
      </c>
      <c r="P425" s="1">
        <v>3</v>
      </c>
      <c r="AA425" s="1">
        <f>IF(P425=1,$O$3,IF(P425=2,$O$4,$O$5))</f>
        <v>0</v>
      </c>
    </row>
    <row r="426">
      <c r="A426" s="1" t="s">
        <v>75</v>
      </c>
      <c r="E426" s="27" t="s">
        <v>71</v>
      </c>
    </row>
    <row r="427" ht="25.5">
      <c r="A427" s="1" t="s">
        <v>76</v>
      </c>
      <c r="E427" s="33" t="s">
        <v>4675</v>
      </c>
    </row>
    <row r="428" ht="102">
      <c r="A428" s="1" t="s">
        <v>78</v>
      </c>
      <c r="E428" s="27" t="s">
        <v>4663</v>
      </c>
    </row>
    <row r="429">
      <c r="A429" s="1" t="s">
        <v>69</v>
      </c>
      <c r="B429" s="1">
        <v>104</v>
      </c>
      <c r="C429" s="26" t="s">
        <v>4676</v>
      </c>
      <c r="D429" t="s">
        <v>71</v>
      </c>
      <c r="E429" s="27" t="s">
        <v>4677</v>
      </c>
      <c r="F429" s="28" t="s">
        <v>96</v>
      </c>
      <c r="G429" s="29">
        <v>3</v>
      </c>
      <c r="H429" s="28">
        <v>0</v>
      </c>
      <c r="I429" s="30">
        <f>ROUND(G429*H429,P4)</f>
        <v>0</v>
      </c>
      <c r="L429" s="31">
        <v>0</v>
      </c>
      <c r="M429" s="24">
        <f>ROUND(G429*L429,P4)</f>
        <v>0</v>
      </c>
      <c r="N429" s="25" t="s">
        <v>328</v>
      </c>
      <c r="O429" s="32">
        <f>M429*AA429</f>
        <v>0</v>
      </c>
      <c r="P429" s="1">
        <v>3</v>
      </c>
      <c r="AA429" s="1">
        <f>IF(P429=1,$O$3,IF(P429=2,$O$4,$O$5))</f>
        <v>0</v>
      </c>
    </row>
    <row r="430">
      <c r="A430" s="1" t="s">
        <v>75</v>
      </c>
      <c r="E430" s="27" t="s">
        <v>71</v>
      </c>
    </row>
    <row r="431" ht="25.5">
      <c r="A431" s="1" t="s">
        <v>76</v>
      </c>
      <c r="E431" s="33" t="s">
        <v>4639</v>
      </c>
    </row>
    <row r="432" ht="102">
      <c r="A432" s="1" t="s">
        <v>78</v>
      </c>
      <c r="E432" s="27" t="s">
        <v>4663</v>
      </c>
    </row>
    <row r="433">
      <c r="A433" s="1" t="s">
        <v>69</v>
      </c>
      <c r="B433" s="1">
        <v>105</v>
      </c>
      <c r="C433" s="26" t="s">
        <v>4678</v>
      </c>
      <c r="D433" t="s">
        <v>71</v>
      </c>
      <c r="E433" s="27" t="s">
        <v>4679</v>
      </c>
      <c r="F433" s="28" t="s">
        <v>96</v>
      </c>
      <c r="G433" s="29">
        <v>9</v>
      </c>
      <c r="H433" s="28">
        <v>0</v>
      </c>
      <c r="I433" s="30">
        <f>ROUND(G433*H433,P4)</f>
        <v>0</v>
      </c>
      <c r="L433" s="31">
        <v>0</v>
      </c>
      <c r="M433" s="24">
        <f>ROUND(G433*L433,P4)</f>
        <v>0</v>
      </c>
      <c r="N433" s="25" t="s">
        <v>328</v>
      </c>
      <c r="O433" s="32">
        <f>M433*AA433</f>
        <v>0</v>
      </c>
      <c r="P433" s="1">
        <v>3</v>
      </c>
      <c r="AA433" s="1">
        <f>IF(P433=1,$O$3,IF(P433=2,$O$4,$O$5))</f>
        <v>0</v>
      </c>
    </row>
    <row r="434">
      <c r="A434" s="1" t="s">
        <v>75</v>
      </c>
      <c r="E434" s="27" t="s">
        <v>71</v>
      </c>
    </row>
    <row r="435" ht="25.5">
      <c r="A435" s="1" t="s">
        <v>76</v>
      </c>
      <c r="E435" s="33" t="s">
        <v>4680</v>
      </c>
    </row>
    <row r="436" ht="102">
      <c r="A436" s="1" t="s">
        <v>78</v>
      </c>
      <c r="E436" s="27" t="s">
        <v>4663</v>
      </c>
    </row>
    <row r="437">
      <c r="A437" s="1" t="s">
        <v>69</v>
      </c>
      <c r="B437" s="1">
        <v>106</v>
      </c>
      <c r="C437" s="26" t="s">
        <v>4681</v>
      </c>
      <c r="D437" t="s">
        <v>71</v>
      </c>
      <c r="E437" s="27" t="s">
        <v>4682</v>
      </c>
      <c r="F437" s="28" t="s">
        <v>96</v>
      </c>
      <c r="G437" s="29">
        <v>6</v>
      </c>
      <c r="H437" s="28">
        <v>0</v>
      </c>
      <c r="I437" s="30">
        <f>ROUND(G437*H437,P4)</f>
        <v>0</v>
      </c>
      <c r="L437" s="31">
        <v>0</v>
      </c>
      <c r="M437" s="24">
        <f>ROUND(G437*L437,P4)</f>
        <v>0</v>
      </c>
      <c r="N437" s="25" t="s">
        <v>328</v>
      </c>
      <c r="O437" s="32">
        <f>M437*AA437</f>
        <v>0</v>
      </c>
      <c r="P437" s="1">
        <v>3</v>
      </c>
      <c r="AA437" s="1">
        <f>IF(P437=1,$O$3,IF(P437=2,$O$4,$O$5))</f>
        <v>0</v>
      </c>
    </row>
    <row r="438">
      <c r="A438" s="1" t="s">
        <v>75</v>
      </c>
      <c r="E438" s="27" t="s">
        <v>71</v>
      </c>
    </row>
    <row r="439" ht="25.5">
      <c r="A439" s="1" t="s">
        <v>76</v>
      </c>
      <c r="E439" s="33" t="s">
        <v>4683</v>
      </c>
    </row>
    <row r="440" ht="102">
      <c r="A440" s="1" t="s">
        <v>78</v>
      </c>
      <c r="E440" s="27" t="s">
        <v>4663</v>
      </c>
    </row>
    <row r="441">
      <c r="A441" s="1" t="s">
        <v>69</v>
      </c>
      <c r="B441" s="1">
        <v>107</v>
      </c>
      <c r="C441" s="26" t="s">
        <v>4684</v>
      </c>
      <c r="D441" t="s">
        <v>71</v>
      </c>
      <c r="E441" s="27" t="s">
        <v>4685</v>
      </c>
      <c r="F441" s="28" t="s">
        <v>96</v>
      </c>
      <c r="G441" s="29">
        <v>15</v>
      </c>
      <c r="H441" s="28">
        <v>0</v>
      </c>
      <c r="I441" s="30">
        <f>ROUND(G441*H441,P4)</f>
        <v>0</v>
      </c>
      <c r="L441" s="31">
        <v>0</v>
      </c>
      <c r="M441" s="24">
        <f>ROUND(G441*L441,P4)</f>
        <v>0</v>
      </c>
      <c r="N441" s="25" t="s">
        <v>328</v>
      </c>
      <c r="O441" s="32">
        <f>M441*AA441</f>
        <v>0</v>
      </c>
      <c r="P441" s="1">
        <v>3</v>
      </c>
      <c r="AA441" s="1">
        <f>IF(P441=1,$O$3,IF(P441=2,$O$4,$O$5))</f>
        <v>0</v>
      </c>
    </row>
    <row r="442">
      <c r="A442" s="1" t="s">
        <v>75</v>
      </c>
      <c r="E442" s="27" t="s">
        <v>71</v>
      </c>
    </row>
    <row r="443" ht="25.5">
      <c r="A443" s="1" t="s">
        <v>76</v>
      </c>
      <c r="E443" s="33" t="s">
        <v>4686</v>
      </c>
    </row>
    <row r="444" ht="102">
      <c r="A444" s="1" t="s">
        <v>78</v>
      </c>
      <c r="E444" s="27" t="s">
        <v>4663</v>
      </c>
    </row>
    <row r="445" ht="25.5">
      <c r="A445" s="1" t="s">
        <v>69</v>
      </c>
      <c r="B445" s="1">
        <v>108</v>
      </c>
      <c r="C445" s="26" t="s">
        <v>4687</v>
      </c>
      <c r="D445" t="s">
        <v>71</v>
      </c>
      <c r="E445" s="27" t="s">
        <v>4688</v>
      </c>
      <c r="F445" s="28" t="s">
        <v>96</v>
      </c>
      <c r="G445" s="29">
        <v>8</v>
      </c>
      <c r="H445" s="28">
        <v>0</v>
      </c>
      <c r="I445" s="30">
        <f>ROUND(G445*H445,P4)</f>
        <v>0</v>
      </c>
      <c r="L445" s="31">
        <v>0</v>
      </c>
      <c r="M445" s="24">
        <f>ROUND(G445*L445,P4)</f>
        <v>0</v>
      </c>
      <c r="N445" s="25" t="s">
        <v>328</v>
      </c>
      <c r="O445" s="32">
        <f>M445*AA445</f>
        <v>0</v>
      </c>
      <c r="P445" s="1">
        <v>3</v>
      </c>
      <c r="AA445" s="1">
        <f>IF(P445=1,$O$3,IF(P445=2,$O$4,$O$5))</f>
        <v>0</v>
      </c>
    </row>
    <row r="446">
      <c r="A446" s="1" t="s">
        <v>75</v>
      </c>
      <c r="E446" s="27" t="s">
        <v>71</v>
      </c>
    </row>
    <row r="447" ht="25.5">
      <c r="A447" s="1" t="s">
        <v>76</v>
      </c>
      <c r="E447" s="33" t="s">
        <v>4689</v>
      </c>
    </row>
    <row r="448" ht="102">
      <c r="A448" s="1" t="s">
        <v>78</v>
      </c>
      <c r="E448" s="27" t="s">
        <v>4663</v>
      </c>
    </row>
    <row r="449">
      <c r="A449" s="1" t="s">
        <v>69</v>
      </c>
      <c r="B449" s="1">
        <v>109</v>
      </c>
      <c r="C449" s="26" t="s">
        <v>4690</v>
      </c>
      <c r="D449" t="s">
        <v>71</v>
      </c>
      <c r="E449" s="27" t="s">
        <v>4691</v>
      </c>
      <c r="F449" s="28" t="s">
        <v>96</v>
      </c>
      <c r="G449" s="29">
        <v>4</v>
      </c>
      <c r="H449" s="28">
        <v>0</v>
      </c>
      <c r="I449" s="30">
        <f>ROUND(G449*H449,P4)</f>
        <v>0</v>
      </c>
      <c r="L449" s="31">
        <v>0</v>
      </c>
      <c r="M449" s="24">
        <f>ROUND(G449*L449,P4)</f>
        <v>0</v>
      </c>
      <c r="N449" s="25" t="s">
        <v>328</v>
      </c>
      <c r="O449" s="32">
        <f>M449*AA449</f>
        <v>0</v>
      </c>
      <c r="P449" s="1">
        <v>3</v>
      </c>
      <c r="AA449" s="1">
        <f>IF(P449=1,$O$3,IF(P449=2,$O$4,$O$5))</f>
        <v>0</v>
      </c>
    </row>
    <row r="450">
      <c r="A450" s="1" t="s">
        <v>75</v>
      </c>
      <c r="E450" s="27" t="s">
        <v>71</v>
      </c>
    </row>
    <row r="451" ht="25.5">
      <c r="A451" s="1" t="s">
        <v>76</v>
      </c>
      <c r="E451" s="33" t="s">
        <v>4653</v>
      </c>
    </row>
    <row r="452" ht="102">
      <c r="A452" s="1" t="s">
        <v>78</v>
      </c>
      <c r="E452" s="27" t="s">
        <v>4663</v>
      </c>
    </row>
    <row r="453">
      <c r="A453" s="1" t="s">
        <v>69</v>
      </c>
      <c r="B453" s="1">
        <v>110</v>
      </c>
      <c r="C453" s="26" t="s">
        <v>4692</v>
      </c>
      <c r="D453" t="s">
        <v>71</v>
      </c>
      <c r="E453" s="27" t="s">
        <v>4693</v>
      </c>
      <c r="F453" s="28" t="s">
        <v>96</v>
      </c>
      <c r="G453" s="29">
        <v>2</v>
      </c>
      <c r="H453" s="28">
        <v>0</v>
      </c>
      <c r="I453" s="30">
        <f>ROUND(G453*H453,P4)</f>
        <v>0</v>
      </c>
      <c r="L453" s="31">
        <v>0</v>
      </c>
      <c r="M453" s="24">
        <f>ROUND(G453*L453,P4)</f>
        <v>0</v>
      </c>
      <c r="N453" s="25" t="s">
        <v>328</v>
      </c>
      <c r="O453" s="32">
        <f>M453*AA453</f>
        <v>0</v>
      </c>
      <c r="P453" s="1">
        <v>3</v>
      </c>
      <c r="AA453" s="1">
        <f>IF(P453=1,$O$3,IF(P453=2,$O$4,$O$5))</f>
        <v>0</v>
      </c>
    </row>
    <row r="454">
      <c r="A454" s="1" t="s">
        <v>75</v>
      </c>
      <c r="E454" s="27" t="s">
        <v>71</v>
      </c>
    </row>
    <row r="455" ht="25.5">
      <c r="A455" s="1" t="s">
        <v>76</v>
      </c>
      <c r="E455" s="33" t="s">
        <v>4656</v>
      </c>
    </row>
    <row r="456" ht="102">
      <c r="A456" s="1" t="s">
        <v>78</v>
      </c>
      <c r="E456" s="27" t="s">
        <v>4663</v>
      </c>
    </row>
    <row r="457">
      <c r="A457" s="1" t="s">
        <v>69</v>
      </c>
      <c r="B457" s="1">
        <v>111</v>
      </c>
      <c r="C457" s="26" t="s">
        <v>4694</v>
      </c>
      <c r="D457" t="s">
        <v>71</v>
      </c>
      <c r="E457" s="27" t="s">
        <v>4695</v>
      </c>
      <c r="F457" s="28" t="s">
        <v>96</v>
      </c>
      <c r="G457" s="29">
        <v>4</v>
      </c>
      <c r="H457" s="28">
        <v>0</v>
      </c>
      <c r="I457" s="30">
        <f>ROUND(G457*H457,P4)</f>
        <v>0</v>
      </c>
      <c r="L457" s="31">
        <v>0</v>
      </c>
      <c r="M457" s="24">
        <f>ROUND(G457*L457,P4)</f>
        <v>0</v>
      </c>
      <c r="N457" s="25" t="s">
        <v>328</v>
      </c>
      <c r="O457" s="32">
        <f>M457*AA457</f>
        <v>0</v>
      </c>
      <c r="P457" s="1">
        <v>3</v>
      </c>
      <c r="AA457" s="1">
        <f>IF(P457=1,$O$3,IF(P457=2,$O$4,$O$5))</f>
        <v>0</v>
      </c>
    </row>
    <row r="458">
      <c r="A458" s="1" t="s">
        <v>75</v>
      </c>
      <c r="E458" s="27" t="s">
        <v>71</v>
      </c>
    </row>
    <row r="459" ht="25.5">
      <c r="A459" s="1" t="s">
        <v>76</v>
      </c>
      <c r="E459" s="33" t="s">
        <v>4653</v>
      </c>
    </row>
    <row r="460" ht="102">
      <c r="A460" s="1" t="s">
        <v>78</v>
      </c>
      <c r="E460" s="27" t="s">
        <v>4663</v>
      </c>
    </row>
    <row r="461">
      <c r="A461" s="1" t="s">
        <v>69</v>
      </c>
      <c r="B461" s="1">
        <v>112</v>
      </c>
      <c r="C461" s="26" t="s">
        <v>4696</v>
      </c>
      <c r="D461" t="s">
        <v>71</v>
      </c>
      <c r="E461" s="27" t="s">
        <v>4697</v>
      </c>
      <c r="F461" s="28" t="s">
        <v>96</v>
      </c>
      <c r="G461" s="29">
        <v>4</v>
      </c>
      <c r="H461" s="28">
        <v>0</v>
      </c>
      <c r="I461" s="30">
        <f>ROUND(G461*H461,P4)</f>
        <v>0</v>
      </c>
      <c r="L461" s="31">
        <v>0</v>
      </c>
      <c r="M461" s="24">
        <f>ROUND(G461*L461,P4)</f>
        <v>0</v>
      </c>
      <c r="N461" s="25" t="s">
        <v>328</v>
      </c>
      <c r="O461" s="32">
        <f>M461*AA461</f>
        <v>0</v>
      </c>
      <c r="P461" s="1">
        <v>3</v>
      </c>
      <c r="AA461" s="1">
        <f>IF(P461=1,$O$3,IF(P461=2,$O$4,$O$5))</f>
        <v>0</v>
      </c>
    </row>
    <row r="462">
      <c r="A462" s="1" t="s">
        <v>75</v>
      </c>
      <c r="E462" s="27" t="s">
        <v>71</v>
      </c>
    </row>
    <row r="463" ht="25.5">
      <c r="A463" s="1" t="s">
        <v>76</v>
      </c>
      <c r="E463" s="33" t="s">
        <v>4653</v>
      </c>
    </row>
    <row r="464" ht="102">
      <c r="A464" s="1" t="s">
        <v>78</v>
      </c>
      <c r="E464" s="27" t="s">
        <v>4663</v>
      </c>
    </row>
    <row r="465">
      <c r="A465" s="1" t="s">
        <v>69</v>
      </c>
      <c r="B465" s="1">
        <v>113</v>
      </c>
      <c r="C465" s="26" t="s">
        <v>4698</v>
      </c>
      <c r="D465" t="s">
        <v>71</v>
      </c>
      <c r="E465" s="27" t="s">
        <v>4699</v>
      </c>
      <c r="F465" s="28" t="s">
        <v>96</v>
      </c>
      <c r="G465" s="29">
        <v>923</v>
      </c>
      <c r="H465" s="28">
        <v>0</v>
      </c>
      <c r="I465" s="30">
        <f>ROUND(G465*H465,P4)</f>
        <v>0</v>
      </c>
      <c r="L465" s="31">
        <v>0</v>
      </c>
      <c r="M465" s="24">
        <f>ROUND(G465*L465,P4)</f>
        <v>0</v>
      </c>
      <c r="N465" s="25" t="s">
        <v>328</v>
      </c>
      <c r="O465" s="32">
        <f>M465*AA465</f>
        <v>0</v>
      </c>
      <c r="P465" s="1">
        <v>3</v>
      </c>
      <c r="AA465" s="1">
        <f>IF(P465=1,$O$3,IF(P465=2,$O$4,$O$5))</f>
        <v>0</v>
      </c>
    </row>
    <row r="466">
      <c r="A466" s="1" t="s">
        <v>75</v>
      </c>
      <c r="E466" s="27" t="s">
        <v>71</v>
      </c>
    </row>
    <row r="467" ht="25.5">
      <c r="A467" s="1" t="s">
        <v>76</v>
      </c>
      <c r="E467" s="33" t="s">
        <v>4700</v>
      </c>
    </row>
    <row r="468" ht="102">
      <c r="A468" s="1" t="s">
        <v>78</v>
      </c>
      <c r="E468" s="27" t="s">
        <v>4663</v>
      </c>
    </row>
    <row r="469">
      <c r="A469" s="1" t="s">
        <v>69</v>
      </c>
      <c r="B469" s="1">
        <v>114</v>
      </c>
      <c r="C469" s="26" t="s">
        <v>4701</v>
      </c>
      <c r="D469" t="s">
        <v>71</v>
      </c>
      <c r="E469" s="27" t="s">
        <v>4702</v>
      </c>
      <c r="F469" s="28" t="s">
        <v>96</v>
      </c>
      <c r="G469" s="29">
        <v>13</v>
      </c>
      <c r="H469" s="28">
        <v>0</v>
      </c>
      <c r="I469" s="30">
        <f>ROUND(G469*H469,P4)</f>
        <v>0</v>
      </c>
      <c r="L469" s="31">
        <v>0</v>
      </c>
      <c r="M469" s="24">
        <f>ROUND(G469*L469,P4)</f>
        <v>0</v>
      </c>
      <c r="N469" s="25" t="s">
        <v>328</v>
      </c>
      <c r="O469" s="32">
        <f>M469*AA469</f>
        <v>0</v>
      </c>
      <c r="P469" s="1">
        <v>3</v>
      </c>
      <c r="AA469" s="1">
        <f>IF(P469=1,$O$3,IF(P469=2,$O$4,$O$5))</f>
        <v>0</v>
      </c>
    </row>
    <row r="470">
      <c r="A470" s="1" t="s">
        <v>75</v>
      </c>
      <c r="E470" s="27" t="s">
        <v>71</v>
      </c>
    </row>
    <row r="471" ht="25.5">
      <c r="A471" s="1" t="s">
        <v>76</v>
      </c>
      <c r="E471" s="33" t="s">
        <v>4703</v>
      </c>
    </row>
    <row r="472" ht="102">
      <c r="A472" s="1" t="s">
        <v>78</v>
      </c>
      <c r="E472" s="27" t="s">
        <v>4663</v>
      </c>
    </row>
    <row r="473">
      <c r="A473" s="1" t="s">
        <v>69</v>
      </c>
      <c r="B473" s="1">
        <v>115</v>
      </c>
      <c r="C473" s="26" t="s">
        <v>4704</v>
      </c>
      <c r="D473" t="s">
        <v>71</v>
      </c>
      <c r="E473" s="27" t="s">
        <v>4705</v>
      </c>
      <c r="F473" s="28" t="s">
        <v>96</v>
      </c>
      <c r="G473" s="29">
        <v>119</v>
      </c>
      <c r="H473" s="28">
        <v>0</v>
      </c>
      <c r="I473" s="30">
        <f>ROUND(G473*H473,P4)</f>
        <v>0</v>
      </c>
      <c r="L473" s="31">
        <v>0</v>
      </c>
      <c r="M473" s="24">
        <f>ROUND(G473*L473,P4)</f>
        <v>0</v>
      </c>
      <c r="N473" s="25" t="s">
        <v>328</v>
      </c>
      <c r="O473" s="32">
        <f>M473*AA473</f>
        <v>0</v>
      </c>
      <c r="P473" s="1">
        <v>3</v>
      </c>
      <c r="AA473" s="1">
        <f>IF(P473=1,$O$3,IF(P473=2,$O$4,$O$5))</f>
        <v>0</v>
      </c>
    </row>
    <row r="474">
      <c r="A474" s="1" t="s">
        <v>75</v>
      </c>
      <c r="E474" s="27" t="s">
        <v>71</v>
      </c>
    </row>
    <row r="475" ht="25.5">
      <c r="A475" s="1" t="s">
        <v>76</v>
      </c>
      <c r="E475" s="33" t="s">
        <v>4706</v>
      </c>
    </row>
    <row r="476" ht="102">
      <c r="A476" s="1" t="s">
        <v>78</v>
      </c>
      <c r="E476" s="27" t="s">
        <v>4663</v>
      </c>
    </row>
    <row r="477">
      <c r="A477" s="1" t="s">
        <v>69</v>
      </c>
      <c r="B477" s="1">
        <v>116</v>
      </c>
      <c r="C477" s="26" t="s">
        <v>4707</v>
      </c>
      <c r="D477" t="s">
        <v>71</v>
      </c>
      <c r="E477" s="27" t="s">
        <v>4708</v>
      </c>
      <c r="F477" s="28" t="s">
        <v>96</v>
      </c>
      <c r="G477" s="29">
        <v>1</v>
      </c>
      <c r="H477" s="28">
        <v>0</v>
      </c>
      <c r="I477" s="30">
        <f>ROUND(G477*H477,P4)</f>
        <v>0</v>
      </c>
      <c r="L477" s="31">
        <v>0</v>
      </c>
      <c r="M477" s="24">
        <f>ROUND(G477*L477,P4)</f>
        <v>0</v>
      </c>
      <c r="N477" s="25" t="s">
        <v>328</v>
      </c>
      <c r="O477" s="32">
        <f>M477*AA477</f>
        <v>0</v>
      </c>
      <c r="P477" s="1">
        <v>3</v>
      </c>
      <c r="AA477" s="1">
        <f>IF(P477=1,$O$3,IF(P477=2,$O$4,$O$5))</f>
        <v>0</v>
      </c>
    </row>
    <row r="478">
      <c r="A478" s="1" t="s">
        <v>75</v>
      </c>
      <c r="E478" s="27" t="s">
        <v>71</v>
      </c>
    </row>
    <row r="479" ht="25.5">
      <c r="A479" s="1" t="s">
        <v>76</v>
      </c>
      <c r="E479" s="33" t="s">
        <v>4659</v>
      </c>
    </row>
    <row r="480" ht="102">
      <c r="A480" s="1" t="s">
        <v>78</v>
      </c>
      <c r="E480" s="27" t="s">
        <v>4663</v>
      </c>
    </row>
    <row r="481">
      <c r="A481" s="1" t="s">
        <v>69</v>
      </c>
      <c r="B481" s="1">
        <v>117</v>
      </c>
      <c r="C481" s="26" t="s">
        <v>4709</v>
      </c>
      <c r="D481" t="s">
        <v>71</v>
      </c>
      <c r="E481" s="27" t="s">
        <v>4710</v>
      </c>
      <c r="F481" s="28" t="s">
        <v>85</v>
      </c>
      <c r="G481" s="29">
        <v>8300</v>
      </c>
      <c r="H481" s="28">
        <v>0</v>
      </c>
      <c r="I481" s="30">
        <f>ROUND(G481*H481,P4)</f>
        <v>0</v>
      </c>
      <c r="L481" s="31">
        <v>0</v>
      </c>
      <c r="M481" s="24">
        <f>ROUND(G481*L481,P4)</f>
        <v>0</v>
      </c>
      <c r="N481" s="25" t="s">
        <v>328</v>
      </c>
      <c r="O481" s="32">
        <f>M481*AA481</f>
        <v>0</v>
      </c>
      <c r="P481" s="1">
        <v>3</v>
      </c>
      <c r="AA481" s="1">
        <f>IF(P481=1,$O$3,IF(P481=2,$O$4,$O$5))</f>
        <v>0</v>
      </c>
    </row>
    <row r="482">
      <c r="A482" s="1" t="s">
        <v>75</v>
      </c>
      <c r="E482" s="27" t="s">
        <v>71</v>
      </c>
    </row>
    <row r="483" ht="25.5">
      <c r="A483" s="1" t="s">
        <v>76</v>
      </c>
      <c r="E483" s="33" t="s">
        <v>4711</v>
      </c>
    </row>
    <row r="484" ht="102">
      <c r="A484" s="1" t="s">
        <v>78</v>
      </c>
      <c r="E484" s="27" t="s">
        <v>4712</v>
      </c>
    </row>
    <row r="485">
      <c r="A485" s="1" t="s">
        <v>69</v>
      </c>
      <c r="B485" s="1">
        <v>118</v>
      </c>
      <c r="C485" s="26" t="s">
        <v>4713</v>
      </c>
      <c r="D485" t="s">
        <v>71</v>
      </c>
      <c r="E485" s="27" t="s">
        <v>4714</v>
      </c>
      <c r="F485" s="28" t="s">
        <v>85</v>
      </c>
      <c r="G485" s="29">
        <v>11396</v>
      </c>
      <c r="H485" s="28">
        <v>0</v>
      </c>
      <c r="I485" s="30">
        <f>ROUND(G485*H485,P4)</f>
        <v>0</v>
      </c>
      <c r="L485" s="31">
        <v>0</v>
      </c>
      <c r="M485" s="24">
        <f>ROUND(G485*L485,P4)</f>
        <v>0</v>
      </c>
      <c r="N485" s="25" t="s">
        <v>328</v>
      </c>
      <c r="O485" s="32">
        <f>M485*AA485</f>
        <v>0</v>
      </c>
      <c r="P485" s="1">
        <v>3</v>
      </c>
      <c r="AA485" s="1">
        <f>IF(P485=1,$O$3,IF(P485=2,$O$4,$O$5))</f>
        <v>0</v>
      </c>
    </row>
    <row r="486">
      <c r="A486" s="1" t="s">
        <v>75</v>
      </c>
      <c r="E486" s="27" t="s">
        <v>71</v>
      </c>
    </row>
    <row r="487" ht="25.5">
      <c r="A487" s="1" t="s">
        <v>76</v>
      </c>
      <c r="E487" s="33" t="s">
        <v>4715</v>
      </c>
    </row>
    <row r="488" ht="102">
      <c r="A488" s="1" t="s">
        <v>78</v>
      </c>
      <c r="E488" s="27" t="s">
        <v>4712</v>
      </c>
    </row>
    <row r="489">
      <c r="A489" s="1" t="s">
        <v>69</v>
      </c>
      <c r="B489" s="1">
        <v>119</v>
      </c>
      <c r="C489" s="26" t="s">
        <v>4716</v>
      </c>
      <c r="D489" t="s">
        <v>71</v>
      </c>
      <c r="E489" s="27" t="s">
        <v>4717</v>
      </c>
      <c r="F489" s="28" t="s">
        <v>894</v>
      </c>
      <c r="G489" s="29">
        <v>1010</v>
      </c>
      <c r="H489" s="28">
        <v>0</v>
      </c>
      <c r="I489" s="30">
        <f>ROUND(G489*H489,P4)</f>
        <v>0</v>
      </c>
      <c r="L489" s="31">
        <v>0</v>
      </c>
      <c r="M489" s="24">
        <f>ROUND(G489*L489,P4)</f>
        <v>0</v>
      </c>
      <c r="N489" s="25" t="s">
        <v>328</v>
      </c>
      <c r="O489" s="32">
        <f>M489*AA489</f>
        <v>0</v>
      </c>
      <c r="P489" s="1">
        <v>3</v>
      </c>
      <c r="AA489" s="1">
        <f>IF(P489=1,$O$3,IF(P489=2,$O$4,$O$5))</f>
        <v>0</v>
      </c>
    </row>
    <row r="490">
      <c r="A490" s="1" t="s">
        <v>75</v>
      </c>
      <c r="E490" s="27" t="s">
        <v>71</v>
      </c>
    </row>
    <row r="491" ht="25.5">
      <c r="A491" s="1" t="s">
        <v>76</v>
      </c>
      <c r="E491" s="33" t="s">
        <v>4718</v>
      </c>
    </row>
    <row r="492" ht="127.5">
      <c r="A492" s="1" t="s">
        <v>78</v>
      </c>
      <c r="E492" s="27" t="s">
        <v>4719</v>
      </c>
    </row>
    <row r="493">
      <c r="A493" s="1" t="s">
        <v>69</v>
      </c>
      <c r="B493" s="1">
        <v>120</v>
      </c>
      <c r="C493" s="26" t="s">
        <v>4720</v>
      </c>
      <c r="D493" t="s">
        <v>71</v>
      </c>
      <c r="E493" s="27" t="s">
        <v>4721</v>
      </c>
      <c r="F493" s="28" t="s">
        <v>319</v>
      </c>
      <c r="G493" s="29">
        <v>232.30000000000001</v>
      </c>
      <c r="H493" s="28">
        <v>0</v>
      </c>
      <c r="I493" s="30">
        <f>ROUND(G493*H493,P4)</f>
        <v>0</v>
      </c>
      <c r="L493" s="31">
        <v>0</v>
      </c>
      <c r="M493" s="24">
        <f>ROUND(G493*L493,P4)</f>
        <v>0</v>
      </c>
      <c r="N493" s="25" t="s">
        <v>328</v>
      </c>
      <c r="O493" s="32">
        <f>M493*AA493</f>
        <v>0</v>
      </c>
      <c r="P493" s="1">
        <v>3</v>
      </c>
      <c r="AA493" s="1">
        <f>IF(P493=1,$O$3,IF(P493=2,$O$4,$O$5))</f>
        <v>0</v>
      </c>
    </row>
    <row r="494">
      <c r="A494" s="1" t="s">
        <v>75</v>
      </c>
      <c r="E494" s="27" t="s">
        <v>71</v>
      </c>
    </row>
    <row r="495" ht="25.5">
      <c r="A495" s="1" t="s">
        <v>76</v>
      </c>
      <c r="E495" s="33" t="s">
        <v>4722</v>
      </c>
    </row>
    <row r="496" ht="102">
      <c r="A496" s="1" t="s">
        <v>78</v>
      </c>
      <c r="E496" s="27" t="s">
        <v>4723</v>
      </c>
    </row>
    <row r="497">
      <c r="A497" s="1" t="s">
        <v>66</v>
      </c>
      <c r="C497" s="22" t="s">
        <v>4724</v>
      </c>
      <c r="E497" s="23" t="s">
        <v>4725</v>
      </c>
      <c r="L497" s="24">
        <f>SUMIFS(L498:L517,A498:A517,"P")</f>
        <v>0</v>
      </c>
      <c r="M497" s="24">
        <f>SUMIFS(M498:M517,A498:A517,"P")</f>
        <v>0</v>
      </c>
      <c r="N497" s="25"/>
    </row>
    <row r="498" ht="38.25">
      <c r="A498" s="1" t="s">
        <v>69</v>
      </c>
      <c r="B498" s="1">
        <v>121</v>
      </c>
      <c r="C498" s="26" t="s">
        <v>316</v>
      </c>
      <c r="D498" t="s">
        <v>317</v>
      </c>
      <c r="E498" s="27" t="s">
        <v>1858</v>
      </c>
      <c r="F498" s="28" t="s">
        <v>319</v>
      </c>
      <c r="G498" s="29">
        <v>781.20000000000005</v>
      </c>
      <c r="H498" s="28">
        <v>0</v>
      </c>
      <c r="I498" s="30">
        <f>ROUND(G498*H498,P4)</f>
        <v>0</v>
      </c>
      <c r="L498" s="31">
        <v>0</v>
      </c>
      <c r="M498" s="24">
        <f>ROUND(G498*L498,P4)</f>
        <v>0</v>
      </c>
      <c r="N498" s="25" t="s">
        <v>290</v>
      </c>
      <c r="O498" s="32">
        <f>M498*AA498</f>
        <v>0</v>
      </c>
      <c r="P498" s="1">
        <v>3</v>
      </c>
      <c r="AA498" s="1">
        <f>IF(P498=1,$O$3,IF(P498=2,$O$4,$O$5))</f>
        <v>0</v>
      </c>
    </row>
    <row r="499">
      <c r="A499" s="1" t="s">
        <v>75</v>
      </c>
      <c r="E499" s="27" t="s">
        <v>320</v>
      </c>
    </row>
    <row r="500" ht="25.5">
      <c r="A500" s="1" t="s">
        <v>76</v>
      </c>
      <c r="E500" s="33" t="s">
        <v>4726</v>
      </c>
    </row>
    <row r="501" ht="89.25">
      <c r="A501" s="1" t="s">
        <v>78</v>
      </c>
      <c r="E501" s="27" t="s">
        <v>1008</v>
      </c>
    </row>
    <row r="502" ht="38.25">
      <c r="A502" s="1" t="s">
        <v>69</v>
      </c>
      <c r="B502" s="1">
        <v>122</v>
      </c>
      <c r="C502" s="26" t="s">
        <v>1231</v>
      </c>
      <c r="D502" t="s">
        <v>1232</v>
      </c>
      <c r="E502" s="27" t="s">
        <v>1233</v>
      </c>
      <c r="F502" s="28" t="s">
        <v>319</v>
      </c>
      <c r="G502" s="29">
        <v>212.09999999999999</v>
      </c>
      <c r="H502" s="28">
        <v>0</v>
      </c>
      <c r="I502" s="30">
        <f>ROUND(G502*H502,P4)</f>
        <v>0</v>
      </c>
      <c r="L502" s="31">
        <v>0</v>
      </c>
      <c r="M502" s="24">
        <f>ROUND(G502*L502,P4)</f>
        <v>0</v>
      </c>
      <c r="N502" s="25" t="s">
        <v>290</v>
      </c>
      <c r="O502" s="32">
        <f>M502*AA502</f>
        <v>0</v>
      </c>
      <c r="P502" s="1">
        <v>3</v>
      </c>
      <c r="AA502" s="1">
        <f>IF(P502=1,$O$3,IF(P502=2,$O$4,$O$5))</f>
        <v>0</v>
      </c>
    </row>
    <row r="503">
      <c r="A503" s="1" t="s">
        <v>75</v>
      </c>
      <c r="E503" s="27" t="s">
        <v>71</v>
      </c>
    </row>
    <row r="504" ht="25.5">
      <c r="A504" s="1" t="s">
        <v>76</v>
      </c>
      <c r="E504" s="33" t="s">
        <v>4727</v>
      </c>
    </row>
    <row r="505" ht="89.25">
      <c r="A505" s="1" t="s">
        <v>78</v>
      </c>
      <c r="E505" s="27" t="s">
        <v>2066</v>
      </c>
    </row>
    <row r="506" ht="25.5">
      <c r="A506" s="1" t="s">
        <v>69</v>
      </c>
      <c r="B506" s="1">
        <v>123</v>
      </c>
      <c r="C506" s="26" t="s">
        <v>4728</v>
      </c>
      <c r="D506" t="s">
        <v>4729</v>
      </c>
      <c r="E506" s="27" t="s">
        <v>4730</v>
      </c>
      <c r="F506" s="28" t="s">
        <v>319</v>
      </c>
      <c r="G506" s="29">
        <v>7.5</v>
      </c>
      <c r="H506" s="28">
        <v>0</v>
      </c>
      <c r="I506" s="30">
        <f>ROUND(G506*H506,P4)</f>
        <v>0</v>
      </c>
      <c r="L506" s="31">
        <v>0</v>
      </c>
      <c r="M506" s="24">
        <f>ROUND(G506*L506,P4)</f>
        <v>0</v>
      </c>
      <c r="N506" s="25" t="s">
        <v>290</v>
      </c>
      <c r="O506" s="32">
        <f>M506*AA506</f>
        <v>0</v>
      </c>
      <c r="P506" s="1">
        <v>3</v>
      </c>
      <c r="AA506" s="1">
        <f>IF(P506=1,$O$3,IF(P506=2,$O$4,$O$5))</f>
        <v>0</v>
      </c>
    </row>
    <row r="507">
      <c r="A507" s="1" t="s">
        <v>75</v>
      </c>
      <c r="E507" s="27" t="s">
        <v>71</v>
      </c>
    </row>
    <row r="508" ht="25.5">
      <c r="A508" s="1" t="s">
        <v>76</v>
      </c>
      <c r="E508" s="33" t="s">
        <v>4731</v>
      </c>
    </row>
    <row r="509" ht="89.25">
      <c r="A509" s="1" t="s">
        <v>78</v>
      </c>
      <c r="E509" s="27" t="s">
        <v>2066</v>
      </c>
    </row>
    <row r="510" ht="25.5">
      <c r="A510" s="1" t="s">
        <v>69</v>
      </c>
      <c r="B510" s="1">
        <v>124</v>
      </c>
      <c r="C510" s="26" t="s">
        <v>4732</v>
      </c>
      <c r="D510" t="s">
        <v>4733</v>
      </c>
      <c r="E510" s="27" t="s">
        <v>4734</v>
      </c>
      <c r="F510" s="28" t="s">
        <v>319</v>
      </c>
      <c r="G510" s="29">
        <v>2.2549999999999999</v>
      </c>
      <c r="H510" s="28">
        <v>0</v>
      </c>
      <c r="I510" s="30">
        <f>ROUND(G510*H510,P4)</f>
        <v>0</v>
      </c>
      <c r="L510" s="31">
        <v>0</v>
      </c>
      <c r="M510" s="24">
        <f>ROUND(G510*L510,P4)</f>
        <v>0</v>
      </c>
      <c r="N510" s="25" t="s">
        <v>290</v>
      </c>
      <c r="O510" s="32">
        <f>M510*AA510</f>
        <v>0</v>
      </c>
      <c r="P510" s="1">
        <v>3</v>
      </c>
      <c r="AA510" s="1">
        <f>IF(P510=1,$O$3,IF(P510=2,$O$4,$O$5))</f>
        <v>0</v>
      </c>
    </row>
    <row r="511">
      <c r="A511" s="1" t="s">
        <v>75</v>
      </c>
      <c r="E511" s="27" t="s">
        <v>71</v>
      </c>
    </row>
    <row r="512" ht="25.5">
      <c r="A512" s="1" t="s">
        <v>76</v>
      </c>
      <c r="E512" s="33" t="s">
        <v>4735</v>
      </c>
    </row>
    <row r="513" ht="89.25">
      <c r="A513" s="1" t="s">
        <v>78</v>
      </c>
      <c r="E513" s="27" t="s">
        <v>2066</v>
      </c>
    </row>
    <row r="514" ht="38.25">
      <c r="A514" s="1" t="s">
        <v>69</v>
      </c>
      <c r="B514" s="1">
        <v>125</v>
      </c>
      <c r="C514" s="26" t="s">
        <v>4736</v>
      </c>
      <c r="D514" t="s">
        <v>4737</v>
      </c>
      <c r="E514" s="27" t="s">
        <v>4738</v>
      </c>
      <c r="F514" s="28" t="s">
        <v>319</v>
      </c>
      <c r="G514" s="29">
        <v>0.80000000000000004</v>
      </c>
      <c r="H514" s="28">
        <v>0</v>
      </c>
      <c r="I514" s="30">
        <f>ROUND(G514*H514,P4)</f>
        <v>0</v>
      </c>
      <c r="L514" s="31">
        <v>0</v>
      </c>
      <c r="M514" s="24">
        <f>ROUND(G514*L514,P4)</f>
        <v>0</v>
      </c>
      <c r="N514" s="25" t="s">
        <v>290</v>
      </c>
      <c r="O514" s="32">
        <f>M514*AA514</f>
        <v>0</v>
      </c>
      <c r="P514" s="1">
        <v>3</v>
      </c>
      <c r="AA514" s="1">
        <f>IF(P514=1,$O$3,IF(P514=2,$O$4,$O$5))</f>
        <v>0</v>
      </c>
    </row>
    <row r="515">
      <c r="A515" s="1" t="s">
        <v>75</v>
      </c>
      <c r="E515" s="27" t="s">
        <v>71</v>
      </c>
    </row>
    <row r="516" ht="25.5">
      <c r="A516" s="1" t="s">
        <v>76</v>
      </c>
      <c r="E516" s="33" t="s">
        <v>4739</v>
      </c>
    </row>
    <row r="517" ht="89.25">
      <c r="A517" s="1" t="s">
        <v>78</v>
      </c>
      <c r="E517" s="27" t="s">
        <v>2066</v>
      </c>
    </row>
    <row r="518">
      <c r="A518" s="1" t="s">
        <v>66</v>
      </c>
      <c r="C518" s="22" t="s">
        <v>4740</v>
      </c>
      <c r="E518" s="23" t="s">
        <v>4741</v>
      </c>
      <c r="L518" s="24">
        <f>SUMIFS(L519:L566,A519:A566,"P")</f>
        <v>0</v>
      </c>
      <c r="M518" s="24">
        <f>SUMIFS(M519:M566,A519:A566,"P")</f>
        <v>0</v>
      </c>
      <c r="N518" s="25"/>
    </row>
    <row r="519">
      <c r="A519" s="1" t="s">
        <v>69</v>
      </c>
      <c r="B519" s="1">
        <v>126</v>
      </c>
      <c r="C519" s="26" t="s">
        <v>4742</v>
      </c>
      <c r="D519" t="s">
        <v>71</v>
      </c>
      <c r="E519" s="27" t="s">
        <v>4743</v>
      </c>
      <c r="F519" s="28" t="s">
        <v>96</v>
      </c>
      <c r="G519" s="29">
        <v>1</v>
      </c>
      <c r="H519" s="28">
        <v>0</v>
      </c>
      <c r="I519" s="30">
        <f>ROUND(G519*H519,P4)</f>
        <v>0</v>
      </c>
      <c r="L519" s="31">
        <v>0</v>
      </c>
      <c r="M519" s="24">
        <f>ROUND(G519*L519,P4)</f>
        <v>0</v>
      </c>
      <c r="N519" s="25" t="s">
        <v>328</v>
      </c>
      <c r="O519" s="32">
        <f>M519*AA519</f>
        <v>0</v>
      </c>
      <c r="P519" s="1">
        <v>3</v>
      </c>
      <c r="AA519" s="1">
        <f>IF(P519=1,$O$3,IF(P519=2,$O$4,$O$5))</f>
        <v>0</v>
      </c>
    </row>
    <row r="520">
      <c r="A520" s="1" t="s">
        <v>75</v>
      </c>
      <c r="E520" s="27" t="s">
        <v>71</v>
      </c>
    </row>
    <row r="521" ht="25.5">
      <c r="A521" s="1" t="s">
        <v>76</v>
      </c>
      <c r="E521" s="33" t="s">
        <v>4744</v>
      </c>
    </row>
    <row r="522" ht="76.5">
      <c r="A522" s="1" t="s">
        <v>78</v>
      </c>
      <c r="E522" s="27" t="s">
        <v>4745</v>
      </c>
    </row>
    <row r="523">
      <c r="A523" s="1" t="s">
        <v>69</v>
      </c>
      <c r="B523" s="1">
        <v>127</v>
      </c>
      <c r="C523" s="26" t="s">
        <v>4746</v>
      </c>
      <c r="D523" t="s">
        <v>71</v>
      </c>
      <c r="E523" s="27" t="s">
        <v>4747</v>
      </c>
      <c r="F523" s="28" t="s">
        <v>881</v>
      </c>
      <c r="G523" s="29">
        <v>6.21</v>
      </c>
      <c r="H523" s="28">
        <v>0</v>
      </c>
      <c r="I523" s="30">
        <f>ROUND(G523*H523,P4)</f>
        <v>0</v>
      </c>
      <c r="L523" s="31">
        <v>0</v>
      </c>
      <c r="M523" s="24">
        <f>ROUND(G523*L523,P4)</f>
        <v>0</v>
      </c>
      <c r="N523" s="25" t="s">
        <v>328</v>
      </c>
      <c r="O523" s="32">
        <f>M523*AA523</f>
        <v>0</v>
      </c>
      <c r="P523" s="1">
        <v>3</v>
      </c>
      <c r="AA523" s="1">
        <f>IF(P523=1,$O$3,IF(P523=2,$O$4,$O$5))</f>
        <v>0</v>
      </c>
    </row>
    <row r="524">
      <c r="A524" s="1" t="s">
        <v>75</v>
      </c>
      <c r="E524" s="27" t="s">
        <v>71</v>
      </c>
    </row>
    <row r="525" ht="25.5">
      <c r="A525" s="1" t="s">
        <v>76</v>
      </c>
      <c r="E525" s="33" t="s">
        <v>4748</v>
      </c>
    </row>
    <row r="526" ht="102">
      <c r="A526" s="1" t="s">
        <v>78</v>
      </c>
      <c r="E526" s="27" t="s">
        <v>4749</v>
      </c>
    </row>
    <row r="527">
      <c r="A527" s="1" t="s">
        <v>69</v>
      </c>
      <c r="B527" s="1">
        <v>128</v>
      </c>
      <c r="C527" s="26" t="s">
        <v>4750</v>
      </c>
      <c r="D527" t="s">
        <v>71</v>
      </c>
      <c r="E527" s="27" t="s">
        <v>4751</v>
      </c>
      <c r="F527" s="28" t="s">
        <v>881</v>
      </c>
      <c r="G527" s="29">
        <v>13.353999999999999</v>
      </c>
      <c r="H527" s="28">
        <v>0</v>
      </c>
      <c r="I527" s="30">
        <f>ROUND(G527*H527,P4)</f>
        <v>0</v>
      </c>
      <c r="L527" s="31">
        <v>0</v>
      </c>
      <c r="M527" s="24">
        <f>ROUND(G527*L527,P4)</f>
        <v>0</v>
      </c>
      <c r="N527" s="25" t="s">
        <v>328</v>
      </c>
      <c r="O527" s="32">
        <f>M527*AA527</f>
        <v>0</v>
      </c>
      <c r="P527" s="1">
        <v>3</v>
      </c>
      <c r="AA527" s="1">
        <f>IF(P527=1,$O$3,IF(P527=2,$O$4,$O$5))</f>
        <v>0</v>
      </c>
    </row>
    <row r="528">
      <c r="A528" s="1" t="s">
        <v>75</v>
      </c>
      <c r="E528" s="27" t="s">
        <v>71</v>
      </c>
    </row>
    <row r="529" ht="25.5">
      <c r="A529" s="1" t="s">
        <v>76</v>
      </c>
      <c r="E529" s="33" t="s">
        <v>4752</v>
      </c>
    </row>
    <row r="530" ht="89.25">
      <c r="A530" s="1" t="s">
        <v>78</v>
      </c>
      <c r="E530" s="27" t="s">
        <v>4753</v>
      </c>
    </row>
    <row r="531">
      <c r="A531" s="1" t="s">
        <v>69</v>
      </c>
      <c r="B531" s="1">
        <v>129</v>
      </c>
      <c r="C531" s="26" t="s">
        <v>4754</v>
      </c>
      <c r="D531" t="s">
        <v>71</v>
      </c>
      <c r="E531" s="27" t="s">
        <v>4755</v>
      </c>
      <c r="F531" s="28" t="s">
        <v>96</v>
      </c>
      <c r="G531" s="29">
        <v>7</v>
      </c>
      <c r="H531" s="28">
        <v>0</v>
      </c>
      <c r="I531" s="30">
        <f>ROUND(G531*H531,P4)</f>
        <v>0</v>
      </c>
      <c r="L531" s="31">
        <v>0</v>
      </c>
      <c r="M531" s="24">
        <f>ROUND(G531*L531,P4)</f>
        <v>0</v>
      </c>
      <c r="N531" s="25" t="s">
        <v>328</v>
      </c>
      <c r="O531" s="32">
        <f>M531*AA531</f>
        <v>0</v>
      </c>
      <c r="P531" s="1">
        <v>3</v>
      </c>
      <c r="AA531" s="1">
        <f>IF(P531=1,$O$3,IF(P531=2,$O$4,$O$5))</f>
        <v>0</v>
      </c>
    </row>
    <row r="532">
      <c r="A532" s="1" t="s">
        <v>75</v>
      </c>
      <c r="E532" s="27" t="s">
        <v>71</v>
      </c>
    </row>
    <row r="533" ht="25.5">
      <c r="A533" s="1" t="s">
        <v>76</v>
      </c>
      <c r="E533" s="33" t="s">
        <v>4756</v>
      </c>
    </row>
    <row r="534" ht="89.25">
      <c r="A534" s="1" t="s">
        <v>78</v>
      </c>
      <c r="E534" s="27" t="s">
        <v>4757</v>
      </c>
    </row>
    <row r="535" ht="25.5">
      <c r="A535" s="1" t="s">
        <v>69</v>
      </c>
      <c r="B535" s="1">
        <v>130</v>
      </c>
      <c r="C535" s="26" t="s">
        <v>4758</v>
      </c>
      <c r="D535" t="s">
        <v>71</v>
      </c>
      <c r="E535" s="27" t="s">
        <v>4759</v>
      </c>
      <c r="F535" s="28" t="s">
        <v>96</v>
      </c>
      <c r="G535" s="29">
        <v>46</v>
      </c>
      <c r="H535" s="28">
        <v>0</v>
      </c>
      <c r="I535" s="30">
        <f>ROUND(G535*H535,P4)</f>
        <v>0</v>
      </c>
      <c r="L535" s="31">
        <v>0</v>
      </c>
      <c r="M535" s="24">
        <f>ROUND(G535*L535,P4)</f>
        <v>0</v>
      </c>
      <c r="N535" s="25" t="s">
        <v>328</v>
      </c>
      <c r="O535" s="32">
        <f>M535*AA535</f>
        <v>0</v>
      </c>
      <c r="P535" s="1">
        <v>3</v>
      </c>
      <c r="AA535" s="1">
        <f>IF(P535=1,$O$3,IF(P535=2,$O$4,$O$5))</f>
        <v>0</v>
      </c>
    </row>
    <row r="536">
      <c r="A536" s="1" t="s">
        <v>75</v>
      </c>
      <c r="E536" s="27" t="s">
        <v>71</v>
      </c>
    </row>
    <row r="537" ht="25.5">
      <c r="A537" s="1" t="s">
        <v>76</v>
      </c>
      <c r="E537" s="33" t="s">
        <v>4760</v>
      </c>
    </row>
    <row r="538" ht="89.25">
      <c r="A538" s="1" t="s">
        <v>78</v>
      </c>
      <c r="E538" s="27" t="s">
        <v>4761</v>
      </c>
    </row>
    <row r="539" ht="25.5">
      <c r="A539" s="1" t="s">
        <v>69</v>
      </c>
      <c r="B539" s="1">
        <v>131</v>
      </c>
      <c r="C539" s="26" t="s">
        <v>4762</v>
      </c>
      <c r="D539" t="s">
        <v>71</v>
      </c>
      <c r="E539" s="27" t="s">
        <v>4763</v>
      </c>
      <c r="F539" s="28" t="s">
        <v>4764</v>
      </c>
      <c r="G539" s="29">
        <v>46</v>
      </c>
      <c r="H539" s="28">
        <v>0</v>
      </c>
      <c r="I539" s="30">
        <f>ROUND(G539*H539,P4)</f>
        <v>0</v>
      </c>
      <c r="L539" s="31">
        <v>0</v>
      </c>
      <c r="M539" s="24">
        <f>ROUND(G539*L539,P4)</f>
        <v>0</v>
      </c>
      <c r="N539" s="25" t="s">
        <v>328</v>
      </c>
      <c r="O539" s="32">
        <f>M539*AA539</f>
        <v>0</v>
      </c>
      <c r="P539" s="1">
        <v>3</v>
      </c>
      <c r="AA539" s="1">
        <f>IF(P539=1,$O$3,IF(P539=2,$O$4,$O$5))</f>
        <v>0</v>
      </c>
    </row>
    <row r="540">
      <c r="A540" s="1" t="s">
        <v>75</v>
      </c>
      <c r="E540" s="27" t="s">
        <v>71</v>
      </c>
    </row>
    <row r="541" ht="25.5">
      <c r="A541" s="1" t="s">
        <v>76</v>
      </c>
      <c r="E541" s="33" t="s">
        <v>4760</v>
      </c>
    </row>
    <row r="542" ht="89.25">
      <c r="A542" s="1" t="s">
        <v>78</v>
      </c>
      <c r="E542" s="27" t="s">
        <v>4765</v>
      </c>
    </row>
    <row r="543">
      <c r="A543" s="1" t="s">
        <v>69</v>
      </c>
      <c r="B543" s="1">
        <v>132</v>
      </c>
      <c r="C543" s="26" t="s">
        <v>4766</v>
      </c>
      <c r="D543" t="s">
        <v>71</v>
      </c>
      <c r="E543" s="27" t="s">
        <v>4767</v>
      </c>
      <c r="F543" s="28" t="s">
        <v>96</v>
      </c>
      <c r="G543" s="29">
        <v>11</v>
      </c>
      <c r="H543" s="28">
        <v>0</v>
      </c>
      <c r="I543" s="30">
        <f>ROUND(G543*H543,P4)</f>
        <v>0</v>
      </c>
      <c r="L543" s="31">
        <v>0</v>
      </c>
      <c r="M543" s="24">
        <f>ROUND(G543*L543,P4)</f>
        <v>0</v>
      </c>
      <c r="N543" s="25" t="s">
        <v>328</v>
      </c>
      <c r="O543" s="32">
        <f>M543*AA543</f>
        <v>0</v>
      </c>
      <c r="P543" s="1">
        <v>3</v>
      </c>
      <c r="AA543" s="1">
        <f>IF(P543=1,$O$3,IF(P543=2,$O$4,$O$5))</f>
        <v>0</v>
      </c>
    </row>
    <row r="544">
      <c r="A544" s="1" t="s">
        <v>75</v>
      </c>
      <c r="E544" s="27" t="s">
        <v>71</v>
      </c>
    </row>
    <row r="545" ht="25.5">
      <c r="A545" s="1" t="s">
        <v>76</v>
      </c>
      <c r="E545" s="33" t="s">
        <v>4768</v>
      </c>
    </row>
    <row r="546" ht="76.5">
      <c r="A546" s="1" t="s">
        <v>78</v>
      </c>
      <c r="E546" s="27" t="s">
        <v>4769</v>
      </c>
    </row>
    <row r="547">
      <c r="A547" s="1" t="s">
        <v>69</v>
      </c>
      <c r="B547" s="1">
        <v>133</v>
      </c>
      <c r="C547" s="26" t="s">
        <v>4770</v>
      </c>
      <c r="D547" t="s">
        <v>71</v>
      </c>
      <c r="E547" s="27" t="s">
        <v>4771</v>
      </c>
      <c r="F547" s="28" t="s">
        <v>96</v>
      </c>
      <c r="G547" s="29">
        <v>11</v>
      </c>
      <c r="H547" s="28">
        <v>0</v>
      </c>
      <c r="I547" s="30">
        <f>ROUND(G547*H547,P4)</f>
        <v>0</v>
      </c>
      <c r="L547" s="31">
        <v>0</v>
      </c>
      <c r="M547" s="24">
        <f>ROUND(G547*L547,P4)</f>
        <v>0</v>
      </c>
      <c r="N547" s="25" t="s">
        <v>328</v>
      </c>
      <c r="O547" s="32">
        <f>M547*AA547</f>
        <v>0</v>
      </c>
      <c r="P547" s="1">
        <v>3</v>
      </c>
      <c r="AA547" s="1">
        <f>IF(P547=1,$O$3,IF(P547=2,$O$4,$O$5))</f>
        <v>0</v>
      </c>
    </row>
    <row r="548">
      <c r="A548" s="1" t="s">
        <v>75</v>
      </c>
      <c r="E548" s="27" t="s">
        <v>71</v>
      </c>
    </row>
    <row r="549" ht="25.5">
      <c r="A549" s="1" t="s">
        <v>76</v>
      </c>
      <c r="E549" s="33" t="s">
        <v>4768</v>
      </c>
    </row>
    <row r="550" ht="102">
      <c r="A550" s="1" t="s">
        <v>78</v>
      </c>
      <c r="E550" s="27" t="s">
        <v>4772</v>
      </c>
    </row>
    <row r="551">
      <c r="A551" s="1" t="s">
        <v>69</v>
      </c>
      <c r="B551" s="1">
        <v>134</v>
      </c>
      <c r="C551" s="26" t="s">
        <v>4773</v>
      </c>
      <c r="D551" t="s">
        <v>71</v>
      </c>
      <c r="E551" s="27" t="s">
        <v>265</v>
      </c>
      <c r="F551" s="28" t="s">
        <v>96</v>
      </c>
      <c r="G551" s="29">
        <v>11</v>
      </c>
      <c r="H551" s="28">
        <v>0</v>
      </c>
      <c r="I551" s="30">
        <f>ROUND(G551*H551,P4)</f>
        <v>0</v>
      </c>
      <c r="L551" s="31">
        <v>0</v>
      </c>
      <c r="M551" s="24">
        <f>ROUND(G551*L551,P4)</f>
        <v>0</v>
      </c>
      <c r="N551" s="25" t="s">
        <v>328</v>
      </c>
      <c r="O551" s="32">
        <f>M551*AA551</f>
        <v>0</v>
      </c>
      <c r="P551" s="1">
        <v>3</v>
      </c>
      <c r="AA551" s="1">
        <f>IF(P551=1,$O$3,IF(P551=2,$O$4,$O$5))</f>
        <v>0</v>
      </c>
    </row>
    <row r="552">
      <c r="A552" s="1" t="s">
        <v>75</v>
      </c>
      <c r="E552" s="27" t="s">
        <v>71</v>
      </c>
    </row>
    <row r="553" ht="25.5">
      <c r="A553" s="1" t="s">
        <v>76</v>
      </c>
      <c r="E553" s="33" t="s">
        <v>4768</v>
      </c>
    </row>
    <row r="554" ht="89.25">
      <c r="A554" s="1" t="s">
        <v>78</v>
      </c>
      <c r="E554" s="27" t="s">
        <v>4774</v>
      </c>
    </row>
    <row r="555">
      <c r="A555" s="1" t="s">
        <v>69</v>
      </c>
      <c r="B555" s="1">
        <v>135</v>
      </c>
      <c r="C555" s="26" t="s">
        <v>4775</v>
      </c>
      <c r="D555" t="s">
        <v>71</v>
      </c>
      <c r="E555" s="27" t="s">
        <v>4776</v>
      </c>
      <c r="F555" s="28" t="s">
        <v>250</v>
      </c>
      <c r="G555" s="29">
        <v>160</v>
      </c>
      <c r="H555" s="28">
        <v>0</v>
      </c>
      <c r="I555" s="30">
        <f>ROUND(G555*H555,P4)</f>
        <v>0</v>
      </c>
      <c r="L555" s="31">
        <v>0</v>
      </c>
      <c r="M555" s="24">
        <f>ROUND(G555*L555,P4)</f>
        <v>0</v>
      </c>
      <c r="N555" s="25" t="s">
        <v>328</v>
      </c>
      <c r="O555" s="32">
        <f>M555*AA555</f>
        <v>0</v>
      </c>
      <c r="P555" s="1">
        <v>3</v>
      </c>
      <c r="AA555" s="1">
        <f>IF(P555=1,$O$3,IF(P555=2,$O$4,$O$5))</f>
        <v>0</v>
      </c>
    </row>
    <row r="556">
      <c r="A556" s="1" t="s">
        <v>75</v>
      </c>
      <c r="E556" s="27" t="s">
        <v>71</v>
      </c>
    </row>
    <row r="557" ht="25.5">
      <c r="A557" s="1" t="s">
        <v>76</v>
      </c>
      <c r="E557" s="33" t="s">
        <v>4777</v>
      </c>
    </row>
    <row r="558" ht="102">
      <c r="A558" s="1" t="s">
        <v>78</v>
      </c>
      <c r="E558" s="27" t="s">
        <v>4778</v>
      </c>
    </row>
    <row r="559">
      <c r="A559" s="1" t="s">
        <v>69</v>
      </c>
      <c r="B559" s="1">
        <v>136</v>
      </c>
      <c r="C559" s="26" t="s">
        <v>4779</v>
      </c>
      <c r="D559" t="s">
        <v>71</v>
      </c>
      <c r="E559" s="27" t="s">
        <v>4780</v>
      </c>
      <c r="F559" s="28" t="s">
        <v>250</v>
      </c>
      <c r="G559" s="29">
        <v>189</v>
      </c>
      <c r="H559" s="28">
        <v>0</v>
      </c>
      <c r="I559" s="30">
        <f>ROUND(G559*H559,P4)</f>
        <v>0</v>
      </c>
      <c r="L559" s="31">
        <v>0</v>
      </c>
      <c r="M559" s="24">
        <f>ROUND(G559*L559,P4)</f>
        <v>0</v>
      </c>
      <c r="N559" s="25" t="s">
        <v>328</v>
      </c>
      <c r="O559" s="32">
        <f>M559*AA559</f>
        <v>0</v>
      </c>
      <c r="P559" s="1">
        <v>3</v>
      </c>
      <c r="AA559" s="1">
        <f>IF(P559=1,$O$3,IF(P559=2,$O$4,$O$5))</f>
        <v>0</v>
      </c>
    </row>
    <row r="560">
      <c r="A560" s="1" t="s">
        <v>75</v>
      </c>
      <c r="E560" s="27" t="s">
        <v>71</v>
      </c>
    </row>
    <row r="561" ht="25.5">
      <c r="A561" s="1" t="s">
        <v>76</v>
      </c>
      <c r="E561" s="33" t="s">
        <v>4781</v>
      </c>
    </row>
    <row r="562" ht="89.25">
      <c r="A562" s="1" t="s">
        <v>78</v>
      </c>
      <c r="E562" s="27" t="s">
        <v>4782</v>
      </c>
    </row>
    <row r="563">
      <c r="A563" s="1" t="s">
        <v>69</v>
      </c>
      <c r="B563" s="1">
        <v>137</v>
      </c>
      <c r="C563" s="26" t="s">
        <v>4783</v>
      </c>
      <c r="D563" t="s">
        <v>71</v>
      </c>
      <c r="E563" s="27" t="s">
        <v>4784</v>
      </c>
      <c r="F563" s="28" t="s">
        <v>396</v>
      </c>
      <c r="G563" s="29">
        <v>144</v>
      </c>
      <c r="H563" s="28">
        <v>0</v>
      </c>
      <c r="I563" s="30">
        <f>ROUND(G563*H563,P4)</f>
        <v>0</v>
      </c>
      <c r="L563" s="31">
        <v>0</v>
      </c>
      <c r="M563" s="24">
        <f>ROUND(G563*L563,P4)</f>
        <v>0</v>
      </c>
      <c r="N563" s="25" t="s">
        <v>328</v>
      </c>
      <c r="O563" s="32">
        <f>M563*AA563</f>
        <v>0</v>
      </c>
      <c r="P563" s="1">
        <v>3</v>
      </c>
      <c r="AA563" s="1">
        <f>IF(P563=1,$O$3,IF(P563=2,$O$4,$O$5))</f>
        <v>0</v>
      </c>
    </row>
    <row r="564">
      <c r="A564" s="1" t="s">
        <v>75</v>
      </c>
      <c r="E564" s="27" t="s">
        <v>71</v>
      </c>
    </row>
    <row r="565" ht="25.5">
      <c r="A565" s="1" t="s">
        <v>76</v>
      </c>
      <c r="E565" s="33" t="s">
        <v>4785</v>
      </c>
    </row>
    <row r="566" ht="178.5">
      <c r="A566" s="1" t="s">
        <v>78</v>
      </c>
      <c r="E566" s="27" t="s">
        <v>1704</v>
      </c>
    </row>
    <row r="567">
      <c r="A567" s="1" t="s">
        <v>63</v>
      </c>
      <c r="C567" s="22" t="s">
        <v>4786</v>
      </c>
      <c r="E567" s="23" t="s">
        <v>4787</v>
      </c>
      <c r="L567" s="24">
        <f>L568+L679</f>
        <v>0</v>
      </c>
      <c r="M567" s="24">
        <f>M568+M679</f>
        <v>0</v>
      </c>
      <c r="N567" s="25"/>
    </row>
    <row r="568">
      <c r="A568" s="1" t="s">
        <v>1645</v>
      </c>
      <c r="C568" s="22" t="s">
        <v>4788</v>
      </c>
      <c r="E568" s="23" t="s">
        <v>4789</v>
      </c>
      <c r="L568" s="24">
        <f>L569+L622</f>
        <v>0</v>
      </c>
      <c r="M568" s="24">
        <f>M569+M622</f>
        <v>0</v>
      </c>
      <c r="N568" s="25"/>
    </row>
    <row r="569">
      <c r="A569" s="1" t="s">
        <v>66</v>
      </c>
      <c r="C569" s="22" t="s">
        <v>4790</v>
      </c>
      <c r="E569" s="23" t="s">
        <v>4791</v>
      </c>
      <c r="L569" s="24">
        <f>SUMIFS(L570:L621,A570:A621,"P")</f>
        <v>0</v>
      </c>
      <c r="M569" s="24">
        <f>SUMIFS(M570:M621,A570:A621,"P")</f>
        <v>0</v>
      </c>
      <c r="N569" s="25"/>
    </row>
    <row r="570">
      <c r="A570" s="1" t="s">
        <v>69</v>
      </c>
      <c r="B570" s="1">
        <v>1</v>
      </c>
      <c r="C570" s="26" t="s">
        <v>4792</v>
      </c>
      <c r="D570" t="s">
        <v>71</v>
      </c>
      <c r="E570" s="27" t="s">
        <v>4793</v>
      </c>
      <c r="F570" s="28" t="s">
        <v>3377</v>
      </c>
      <c r="G570" s="29">
        <v>10</v>
      </c>
      <c r="H570" s="28">
        <v>0</v>
      </c>
      <c r="I570" s="30">
        <f>ROUND(G570*H570,P4)</f>
        <v>0</v>
      </c>
      <c r="L570" s="31">
        <v>0</v>
      </c>
      <c r="M570" s="24">
        <f>ROUND(G570*L570,P4)</f>
        <v>0</v>
      </c>
      <c r="N570" s="25" t="s">
        <v>2335</v>
      </c>
      <c r="O570" s="32">
        <f>M570*AA570</f>
        <v>0</v>
      </c>
      <c r="P570" s="1">
        <v>3</v>
      </c>
      <c r="AA570" s="1">
        <f>IF(P570=1,$O$3,IF(P570=2,$O$4,$O$5))</f>
        <v>0</v>
      </c>
    </row>
    <row r="571">
      <c r="A571" s="1" t="s">
        <v>75</v>
      </c>
      <c r="E571" s="27" t="s">
        <v>4793</v>
      </c>
    </row>
    <row r="572">
      <c r="A572" s="1" t="s">
        <v>76</v>
      </c>
    </row>
    <row r="573">
      <c r="A573" s="1" t="s">
        <v>78</v>
      </c>
      <c r="E573" s="27" t="s">
        <v>71</v>
      </c>
    </row>
    <row r="574">
      <c r="A574" s="1" t="s">
        <v>69</v>
      </c>
      <c r="B574" s="1">
        <v>2</v>
      </c>
      <c r="C574" s="26" t="s">
        <v>4794</v>
      </c>
      <c r="D574" t="s">
        <v>71</v>
      </c>
      <c r="E574" s="27" t="s">
        <v>4795</v>
      </c>
      <c r="F574" s="28" t="s">
        <v>85</v>
      </c>
      <c r="G574" s="29">
        <v>280</v>
      </c>
      <c r="H574" s="28">
        <v>0</v>
      </c>
      <c r="I574" s="30">
        <f>ROUND(G574*H574,P4)</f>
        <v>0</v>
      </c>
      <c r="L574" s="31">
        <v>0</v>
      </c>
      <c r="M574" s="24">
        <f>ROUND(G574*L574,P4)</f>
        <v>0</v>
      </c>
      <c r="N574" s="25" t="s">
        <v>2335</v>
      </c>
      <c r="O574" s="32">
        <f>M574*AA574</f>
        <v>0</v>
      </c>
      <c r="P574" s="1">
        <v>3</v>
      </c>
      <c r="AA574" s="1">
        <f>IF(P574=1,$O$3,IF(P574=2,$O$4,$O$5))</f>
        <v>0</v>
      </c>
    </row>
    <row r="575">
      <c r="A575" s="1" t="s">
        <v>75</v>
      </c>
      <c r="E575" s="27" t="s">
        <v>4795</v>
      </c>
    </row>
    <row r="576">
      <c r="A576" s="1" t="s">
        <v>76</v>
      </c>
    </row>
    <row r="577">
      <c r="A577" s="1" t="s">
        <v>78</v>
      </c>
      <c r="E577" s="27" t="s">
        <v>71</v>
      </c>
    </row>
    <row r="578">
      <c r="A578" s="1" t="s">
        <v>69</v>
      </c>
      <c r="B578" s="1">
        <v>3</v>
      </c>
      <c r="C578" s="26" t="s">
        <v>4796</v>
      </c>
      <c r="D578" t="s">
        <v>71</v>
      </c>
      <c r="E578" s="27" t="s">
        <v>4797</v>
      </c>
      <c r="F578" s="28" t="s">
        <v>3377</v>
      </c>
      <c r="G578" s="29">
        <v>10</v>
      </c>
      <c r="H578" s="28">
        <v>0</v>
      </c>
      <c r="I578" s="30">
        <f>ROUND(G578*H578,P4)</f>
        <v>0</v>
      </c>
      <c r="L578" s="31">
        <v>0</v>
      </c>
      <c r="M578" s="24">
        <f>ROUND(G578*L578,P4)</f>
        <v>0</v>
      </c>
      <c r="N578" s="25" t="s">
        <v>2335</v>
      </c>
      <c r="O578" s="32">
        <f>M578*AA578</f>
        <v>0</v>
      </c>
      <c r="P578" s="1">
        <v>3</v>
      </c>
      <c r="AA578" s="1">
        <f>IF(P578=1,$O$3,IF(P578=2,$O$4,$O$5))</f>
        <v>0</v>
      </c>
    </row>
    <row r="579">
      <c r="A579" s="1" t="s">
        <v>75</v>
      </c>
      <c r="E579" s="27" t="s">
        <v>4797</v>
      </c>
    </row>
    <row r="580">
      <c r="A580" s="1" t="s">
        <v>76</v>
      </c>
    </row>
    <row r="581">
      <c r="A581" s="1" t="s">
        <v>78</v>
      </c>
      <c r="E581" s="27" t="s">
        <v>71</v>
      </c>
    </row>
    <row r="582">
      <c r="A582" s="1" t="s">
        <v>69</v>
      </c>
      <c r="B582" s="1">
        <v>4</v>
      </c>
      <c r="C582" s="26" t="s">
        <v>4798</v>
      </c>
      <c r="D582" t="s">
        <v>71</v>
      </c>
      <c r="E582" s="27" t="s">
        <v>4799</v>
      </c>
      <c r="F582" s="28" t="s">
        <v>3377</v>
      </c>
      <c r="G582" s="29">
        <v>8</v>
      </c>
      <c r="H582" s="28">
        <v>0</v>
      </c>
      <c r="I582" s="30">
        <f>ROUND(G582*H582,P4)</f>
        <v>0</v>
      </c>
      <c r="L582" s="31">
        <v>0</v>
      </c>
      <c r="M582" s="24">
        <f>ROUND(G582*L582,P4)</f>
        <v>0</v>
      </c>
      <c r="N582" s="25" t="s">
        <v>2335</v>
      </c>
      <c r="O582" s="32">
        <f>M582*AA582</f>
        <v>0</v>
      </c>
      <c r="P582" s="1">
        <v>3</v>
      </c>
      <c r="AA582" s="1">
        <f>IF(P582=1,$O$3,IF(P582=2,$O$4,$O$5))</f>
        <v>0</v>
      </c>
    </row>
    <row r="583">
      <c r="A583" s="1" t="s">
        <v>75</v>
      </c>
      <c r="E583" s="27" t="s">
        <v>4799</v>
      </c>
    </row>
    <row r="584">
      <c r="A584" s="1" t="s">
        <v>76</v>
      </c>
    </row>
    <row r="585">
      <c r="A585" s="1" t="s">
        <v>78</v>
      </c>
      <c r="E585" s="27" t="s">
        <v>71</v>
      </c>
    </row>
    <row r="586">
      <c r="A586" s="1" t="s">
        <v>69</v>
      </c>
      <c r="B586" s="1">
        <v>5</v>
      </c>
      <c r="C586" s="26" t="s">
        <v>4800</v>
      </c>
      <c r="D586" t="s">
        <v>71</v>
      </c>
      <c r="E586" s="27" t="s">
        <v>4801</v>
      </c>
      <c r="F586" s="28" t="s">
        <v>3377</v>
      </c>
      <c r="G586" s="29">
        <v>24</v>
      </c>
      <c r="H586" s="28">
        <v>0</v>
      </c>
      <c r="I586" s="30">
        <f>ROUND(G586*H586,P4)</f>
        <v>0</v>
      </c>
      <c r="L586" s="31">
        <v>0</v>
      </c>
      <c r="M586" s="24">
        <f>ROUND(G586*L586,P4)</f>
        <v>0</v>
      </c>
      <c r="N586" s="25" t="s">
        <v>2335</v>
      </c>
      <c r="O586" s="32">
        <f>M586*AA586</f>
        <v>0</v>
      </c>
      <c r="P586" s="1">
        <v>3</v>
      </c>
      <c r="AA586" s="1">
        <f>IF(P586=1,$O$3,IF(P586=2,$O$4,$O$5))</f>
        <v>0</v>
      </c>
    </row>
    <row r="587">
      <c r="A587" s="1" t="s">
        <v>75</v>
      </c>
      <c r="E587" s="27" t="s">
        <v>4801</v>
      </c>
    </row>
    <row r="588">
      <c r="A588" s="1" t="s">
        <v>76</v>
      </c>
    </row>
    <row r="589">
      <c r="A589" s="1" t="s">
        <v>78</v>
      </c>
      <c r="E589" s="27" t="s">
        <v>71</v>
      </c>
    </row>
    <row r="590">
      <c r="A590" s="1" t="s">
        <v>69</v>
      </c>
      <c r="B590" s="1">
        <v>6</v>
      </c>
      <c r="C590" s="26" t="s">
        <v>4802</v>
      </c>
      <c r="D590" t="s">
        <v>71</v>
      </c>
      <c r="E590" s="27" t="s">
        <v>4803</v>
      </c>
      <c r="F590" s="28" t="s">
        <v>3377</v>
      </c>
      <c r="G590" s="29">
        <v>72</v>
      </c>
      <c r="H590" s="28">
        <v>0</v>
      </c>
      <c r="I590" s="30">
        <f>ROUND(G590*H590,P4)</f>
        <v>0</v>
      </c>
      <c r="L590" s="31">
        <v>0</v>
      </c>
      <c r="M590" s="24">
        <f>ROUND(G590*L590,P4)</f>
        <v>0</v>
      </c>
      <c r="N590" s="25" t="s">
        <v>2335</v>
      </c>
      <c r="O590" s="32">
        <f>M590*AA590</f>
        <v>0</v>
      </c>
      <c r="P590" s="1">
        <v>3</v>
      </c>
      <c r="AA590" s="1">
        <f>IF(P590=1,$O$3,IF(P590=2,$O$4,$O$5))</f>
        <v>0</v>
      </c>
    </row>
    <row r="591">
      <c r="A591" s="1" t="s">
        <v>75</v>
      </c>
      <c r="E591" s="27" t="s">
        <v>4803</v>
      </c>
    </row>
    <row r="592">
      <c r="A592" s="1" t="s">
        <v>76</v>
      </c>
    </row>
    <row r="593">
      <c r="A593" s="1" t="s">
        <v>78</v>
      </c>
      <c r="E593" s="27" t="s">
        <v>71</v>
      </c>
    </row>
    <row r="594">
      <c r="A594" s="1" t="s">
        <v>69</v>
      </c>
      <c r="B594" s="1">
        <v>7</v>
      </c>
      <c r="C594" s="26" t="s">
        <v>4804</v>
      </c>
      <c r="D594" t="s">
        <v>71</v>
      </c>
      <c r="E594" s="27" t="s">
        <v>4805</v>
      </c>
      <c r="F594" s="28" t="s">
        <v>3377</v>
      </c>
      <c r="G594" s="29">
        <v>36</v>
      </c>
      <c r="H594" s="28">
        <v>0</v>
      </c>
      <c r="I594" s="30">
        <f>ROUND(G594*H594,P4)</f>
        <v>0</v>
      </c>
      <c r="L594" s="31">
        <v>0</v>
      </c>
      <c r="M594" s="24">
        <f>ROUND(G594*L594,P4)</f>
        <v>0</v>
      </c>
      <c r="N594" s="25" t="s">
        <v>2335</v>
      </c>
      <c r="O594" s="32">
        <f>M594*AA594</f>
        <v>0</v>
      </c>
      <c r="P594" s="1">
        <v>3</v>
      </c>
      <c r="AA594" s="1">
        <f>IF(P594=1,$O$3,IF(P594=2,$O$4,$O$5))</f>
        <v>0</v>
      </c>
    </row>
    <row r="595">
      <c r="A595" s="1" t="s">
        <v>75</v>
      </c>
      <c r="E595" s="27" t="s">
        <v>4805</v>
      </c>
    </row>
    <row r="596">
      <c r="A596" s="1" t="s">
        <v>76</v>
      </c>
    </row>
    <row r="597">
      <c r="A597" s="1" t="s">
        <v>78</v>
      </c>
      <c r="E597" s="27" t="s">
        <v>71</v>
      </c>
    </row>
    <row r="598">
      <c r="A598" s="1" t="s">
        <v>69</v>
      </c>
      <c r="B598" s="1">
        <v>8</v>
      </c>
      <c r="C598" s="26" t="s">
        <v>4806</v>
      </c>
      <c r="D598" t="s">
        <v>71</v>
      </c>
      <c r="E598" s="27" t="s">
        <v>4807</v>
      </c>
      <c r="F598" s="28" t="s">
        <v>85</v>
      </c>
      <c r="G598" s="29">
        <v>108</v>
      </c>
      <c r="H598" s="28">
        <v>0</v>
      </c>
      <c r="I598" s="30">
        <f>ROUND(G598*H598,P4)</f>
        <v>0</v>
      </c>
      <c r="L598" s="31">
        <v>0</v>
      </c>
      <c r="M598" s="24">
        <f>ROUND(G598*L598,P4)</f>
        <v>0</v>
      </c>
      <c r="N598" s="25" t="s">
        <v>2335</v>
      </c>
      <c r="O598" s="32">
        <f>M598*AA598</f>
        <v>0</v>
      </c>
      <c r="P598" s="1">
        <v>3</v>
      </c>
      <c r="AA598" s="1">
        <f>IF(P598=1,$O$3,IF(P598=2,$O$4,$O$5))</f>
        <v>0</v>
      </c>
    </row>
    <row r="599">
      <c r="A599" s="1" t="s">
        <v>75</v>
      </c>
      <c r="E599" s="27" t="s">
        <v>4807</v>
      </c>
    </row>
    <row r="600">
      <c r="A600" s="1" t="s">
        <v>76</v>
      </c>
    </row>
    <row r="601">
      <c r="A601" s="1" t="s">
        <v>78</v>
      </c>
      <c r="E601" s="27" t="s">
        <v>71</v>
      </c>
    </row>
    <row r="602">
      <c r="A602" s="1" t="s">
        <v>69</v>
      </c>
      <c r="B602" s="1">
        <v>9</v>
      </c>
      <c r="C602" s="26" t="s">
        <v>4808</v>
      </c>
      <c r="D602" t="s">
        <v>71</v>
      </c>
      <c r="E602" s="27" t="s">
        <v>4809</v>
      </c>
      <c r="F602" s="28" t="s">
        <v>85</v>
      </c>
      <c r="G602" s="29">
        <v>72</v>
      </c>
      <c r="H602" s="28">
        <v>0</v>
      </c>
      <c r="I602" s="30">
        <f>ROUND(G602*H602,P4)</f>
        <v>0</v>
      </c>
      <c r="L602" s="31">
        <v>0</v>
      </c>
      <c r="M602" s="24">
        <f>ROUND(G602*L602,P4)</f>
        <v>0</v>
      </c>
      <c r="N602" s="25" t="s">
        <v>2335</v>
      </c>
      <c r="O602" s="32">
        <f>M602*AA602</f>
        <v>0</v>
      </c>
      <c r="P602" s="1">
        <v>3</v>
      </c>
      <c r="AA602" s="1">
        <f>IF(P602=1,$O$3,IF(P602=2,$O$4,$O$5))</f>
        <v>0</v>
      </c>
    </row>
    <row r="603">
      <c r="A603" s="1" t="s">
        <v>75</v>
      </c>
      <c r="E603" s="27" t="s">
        <v>4809</v>
      </c>
    </row>
    <row r="604">
      <c r="A604" s="1" t="s">
        <v>76</v>
      </c>
    </row>
    <row r="605">
      <c r="A605" s="1" t="s">
        <v>78</v>
      </c>
      <c r="E605" s="27" t="s">
        <v>71</v>
      </c>
    </row>
    <row r="606">
      <c r="A606" s="1" t="s">
        <v>69</v>
      </c>
      <c r="B606" s="1">
        <v>10</v>
      </c>
      <c r="C606" s="26" t="s">
        <v>4810</v>
      </c>
      <c r="D606" t="s">
        <v>71</v>
      </c>
      <c r="E606" s="27" t="s">
        <v>4811</v>
      </c>
      <c r="F606" s="28" t="s">
        <v>3377</v>
      </c>
      <c r="G606" s="29">
        <v>36</v>
      </c>
      <c r="H606" s="28">
        <v>0</v>
      </c>
      <c r="I606" s="30">
        <f>ROUND(G606*H606,P4)</f>
        <v>0</v>
      </c>
      <c r="L606" s="31">
        <v>0</v>
      </c>
      <c r="M606" s="24">
        <f>ROUND(G606*L606,P4)</f>
        <v>0</v>
      </c>
      <c r="N606" s="25" t="s">
        <v>2335</v>
      </c>
      <c r="O606" s="32">
        <f>M606*AA606</f>
        <v>0</v>
      </c>
      <c r="P606" s="1">
        <v>3</v>
      </c>
      <c r="AA606" s="1">
        <f>IF(P606=1,$O$3,IF(P606=2,$O$4,$O$5))</f>
        <v>0</v>
      </c>
    </row>
    <row r="607">
      <c r="A607" s="1" t="s">
        <v>75</v>
      </c>
      <c r="E607" s="27" t="s">
        <v>4811</v>
      </c>
    </row>
    <row r="608">
      <c r="A608" s="1" t="s">
        <v>76</v>
      </c>
    </row>
    <row r="609">
      <c r="A609" s="1" t="s">
        <v>78</v>
      </c>
      <c r="E609" s="27" t="s">
        <v>71</v>
      </c>
    </row>
    <row r="610">
      <c r="A610" s="1" t="s">
        <v>69</v>
      </c>
      <c r="B610" s="1">
        <v>11</v>
      </c>
      <c r="C610" s="26" t="s">
        <v>4812</v>
      </c>
      <c r="D610" t="s">
        <v>71</v>
      </c>
      <c r="E610" s="27" t="s">
        <v>4813</v>
      </c>
      <c r="F610" s="28" t="s">
        <v>3377</v>
      </c>
      <c r="G610" s="29">
        <v>4</v>
      </c>
      <c r="H610" s="28">
        <v>0</v>
      </c>
      <c r="I610" s="30">
        <f>ROUND(G610*H610,P4)</f>
        <v>0</v>
      </c>
      <c r="L610" s="31">
        <v>0</v>
      </c>
      <c r="M610" s="24">
        <f>ROUND(G610*L610,P4)</f>
        <v>0</v>
      </c>
      <c r="N610" s="25" t="s">
        <v>2335</v>
      </c>
      <c r="O610" s="32">
        <f>M610*AA610</f>
        <v>0</v>
      </c>
      <c r="P610" s="1">
        <v>3</v>
      </c>
      <c r="AA610" s="1">
        <f>IF(P610=1,$O$3,IF(P610=2,$O$4,$O$5))</f>
        <v>0</v>
      </c>
    </row>
    <row r="611">
      <c r="A611" s="1" t="s">
        <v>75</v>
      </c>
      <c r="E611" s="27" t="s">
        <v>4813</v>
      </c>
    </row>
    <row r="612">
      <c r="A612" s="1" t="s">
        <v>76</v>
      </c>
    </row>
    <row r="613">
      <c r="A613" s="1" t="s">
        <v>78</v>
      </c>
      <c r="E613" s="27" t="s">
        <v>71</v>
      </c>
    </row>
    <row r="614">
      <c r="A614" s="1" t="s">
        <v>69</v>
      </c>
      <c r="B614" s="1">
        <v>12</v>
      </c>
      <c r="C614" s="26" t="s">
        <v>4814</v>
      </c>
      <c r="D614" t="s">
        <v>71</v>
      </c>
      <c r="E614" s="27" t="s">
        <v>4815</v>
      </c>
      <c r="F614" s="28" t="s">
        <v>4816</v>
      </c>
      <c r="G614" s="29">
        <v>128</v>
      </c>
      <c r="H614" s="28">
        <v>0</v>
      </c>
      <c r="I614" s="30">
        <f>ROUND(G614*H614,P4)</f>
        <v>0</v>
      </c>
      <c r="L614" s="31">
        <v>0</v>
      </c>
      <c r="M614" s="24">
        <f>ROUND(G614*L614,P4)</f>
        <v>0</v>
      </c>
      <c r="N614" s="25" t="s">
        <v>2335</v>
      </c>
      <c r="O614" s="32">
        <f>M614*AA614</f>
        <v>0</v>
      </c>
      <c r="P614" s="1">
        <v>3</v>
      </c>
      <c r="AA614" s="1">
        <f>IF(P614=1,$O$3,IF(P614=2,$O$4,$O$5))</f>
        <v>0</v>
      </c>
    </row>
    <row r="615">
      <c r="A615" s="1" t="s">
        <v>75</v>
      </c>
      <c r="E615" s="27" t="s">
        <v>4815</v>
      </c>
    </row>
    <row r="616">
      <c r="A616" s="1" t="s">
        <v>76</v>
      </c>
    </row>
    <row r="617">
      <c r="A617" s="1" t="s">
        <v>78</v>
      </c>
      <c r="E617" s="27" t="s">
        <v>71</v>
      </c>
    </row>
    <row r="618">
      <c r="A618" s="1" t="s">
        <v>69</v>
      </c>
      <c r="B618" s="1">
        <v>13</v>
      </c>
      <c r="C618" s="26" t="s">
        <v>4817</v>
      </c>
      <c r="D618" t="s">
        <v>71</v>
      </c>
      <c r="E618" s="27" t="s">
        <v>4818</v>
      </c>
      <c r="F618" s="28" t="s">
        <v>4816</v>
      </c>
      <c r="G618" s="29">
        <v>20</v>
      </c>
      <c r="H618" s="28">
        <v>0</v>
      </c>
      <c r="I618" s="30">
        <f>ROUND(G618*H618,P4)</f>
        <v>0</v>
      </c>
      <c r="L618" s="31">
        <v>0</v>
      </c>
      <c r="M618" s="24">
        <f>ROUND(G618*L618,P4)</f>
        <v>0</v>
      </c>
      <c r="N618" s="25" t="s">
        <v>2335</v>
      </c>
      <c r="O618" s="32">
        <f>M618*AA618</f>
        <v>0</v>
      </c>
      <c r="P618" s="1">
        <v>3</v>
      </c>
      <c r="AA618" s="1">
        <f>IF(P618=1,$O$3,IF(P618=2,$O$4,$O$5))</f>
        <v>0</v>
      </c>
    </row>
    <row r="619">
      <c r="A619" s="1" t="s">
        <v>75</v>
      </c>
      <c r="E619" s="27" t="s">
        <v>4818</v>
      </c>
    </row>
    <row r="620">
      <c r="A620" s="1" t="s">
        <v>76</v>
      </c>
    </row>
    <row r="621">
      <c r="A621" s="1" t="s">
        <v>78</v>
      </c>
      <c r="E621" s="27" t="s">
        <v>71</v>
      </c>
    </row>
    <row r="622">
      <c r="A622" s="1" t="s">
        <v>66</v>
      </c>
      <c r="C622" s="22" t="s">
        <v>4819</v>
      </c>
      <c r="E622" s="23" t="s">
        <v>4820</v>
      </c>
      <c r="L622" s="24">
        <f>SUMIFS(L623:L678,A623:A678,"P")</f>
        <v>0</v>
      </c>
      <c r="M622" s="24">
        <f>SUMIFS(M623:M678,A623:A678,"P")</f>
        <v>0</v>
      </c>
      <c r="N622" s="25"/>
    </row>
    <row r="623">
      <c r="A623" s="1" t="s">
        <v>69</v>
      </c>
      <c r="B623" s="1">
        <v>16</v>
      </c>
      <c r="C623" s="26" t="s">
        <v>4821</v>
      </c>
      <c r="D623" t="s">
        <v>71</v>
      </c>
      <c r="E623" s="27" t="s">
        <v>4822</v>
      </c>
      <c r="F623" s="28" t="s">
        <v>3377</v>
      </c>
      <c r="G623" s="29">
        <v>1</v>
      </c>
      <c r="H623" s="28">
        <v>0</v>
      </c>
      <c r="I623" s="30">
        <f>ROUND(G623*H623,P4)</f>
        <v>0</v>
      </c>
      <c r="L623" s="31">
        <v>0</v>
      </c>
      <c r="M623" s="24">
        <f>ROUND(G623*L623,P4)</f>
        <v>0</v>
      </c>
      <c r="N623" s="25" t="s">
        <v>2335</v>
      </c>
      <c r="O623" s="32">
        <f>M623*AA623</f>
        <v>0</v>
      </c>
      <c r="P623" s="1">
        <v>3</v>
      </c>
      <c r="AA623" s="1">
        <f>IF(P623=1,$O$3,IF(P623=2,$O$4,$O$5))</f>
        <v>0</v>
      </c>
    </row>
    <row r="624">
      <c r="A624" s="1" t="s">
        <v>75</v>
      </c>
      <c r="E624" s="27" t="s">
        <v>4822</v>
      </c>
    </row>
    <row r="625">
      <c r="A625" s="1" t="s">
        <v>76</v>
      </c>
    </row>
    <row r="626">
      <c r="A626" s="1" t="s">
        <v>78</v>
      </c>
      <c r="E626" s="27" t="s">
        <v>71</v>
      </c>
    </row>
    <row r="627">
      <c r="A627" s="1" t="s">
        <v>69</v>
      </c>
      <c r="B627" s="1">
        <v>17</v>
      </c>
      <c r="C627" s="26" t="s">
        <v>4823</v>
      </c>
      <c r="D627" t="s">
        <v>71</v>
      </c>
      <c r="E627" s="27" t="s">
        <v>4824</v>
      </c>
      <c r="F627" s="28" t="s">
        <v>3377</v>
      </c>
      <c r="G627" s="29">
        <v>2</v>
      </c>
      <c r="H627" s="28">
        <v>0</v>
      </c>
      <c r="I627" s="30">
        <f>ROUND(G627*H627,P4)</f>
        <v>0</v>
      </c>
      <c r="L627" s="31">
        <v>0</v>
      </c>
      <c r="M627" s="24">
        <f>ROUND(G627*L627,P4)</f>
        <v>0</v>
      </c>
      <c r="N627" s="25" t="s">
        <v>2335</v>
      </c>
      <c r="O627" s="32">
        <f>M627*AA627</f>
        <v>0</v>
      </c>
      <c r="P627" s="1">
        <v>3</v>
      </c>
      <c r="AA627" s="1">
        <f>IF(P627=1,$O$3,IF(P627=2,$O$4,$O$5))</f>
        <v>0</v>
      </c>
    </row>
    <row r="628">
      <c r="A628" s="1" t="s">
        <v>75</v>
      </c>
      <c r="E628" s="27" t="s">
        <v>4824</v>
      </c>
    </row>
    <row r="629">
      <c r="A629" s="1" t="s">
        <v>76</v>
      </c>
    </row>
    <row r="630">
      <c r="A630" s="1" t="s">
        <v>78</v>
      </c>
      <c r="E630" s="27" t="s">
        <v>71</v>
      </c>
    </row>
    <row r="631">
      <c r="A631" s="1" t="s">
        <v>69</v>
      </c>
      <c r="B631" s="1">
        <v>18</v>
      </c>
      <c r="C631" s="26" t="s">
        <v>4825</v>
      </c>
      <c r="D631" t="s">
        <v>71</v>
      </c>
      <c r="E631" s="27" t="s">
        <v>4826</v>
      </c>
      <c r="F631" s="28" t="s">
        <v>3377</v>
      </c>
      <c r="G631" s="29">
        <v>4</v>
      </c>
      <c r="H631" s="28">
        <v>0</v>
      </c>
      <c r="I631" s="30">
        <f>ROUND(G631*H631,P4)</f>
        <v>0</v>
      </c>
      <c r="L631" s="31">
        <v>0</v>
      </c>
      <c r="M631" s="24">
        <f>ROUND(G631*L631,P4)</f>
        <v>0</v>
      </c>
      <c r="N631" s="25" t="s">
        <v>2335</v>
      </c>
      <c r="O631" s="32">
        <f>M631*AA631</f>
        <v>0</v>
      </c>
      <c r="P631" s="1">
        <v>3</v>
      </c>
      <c r="AA631" s="1">
        <f>IF(P631=1,$O$3,IF(P631=2,$O$4,$O$5))</f>
        <v>0</v>
      </c>
    </row>
    <row r="632">
      <c r="A632" s="1" t="s">
        <v>75</v>
      </c>
      <c r="E632" s="27" t="s">
        <v>4826</v>
      </c>
    </row>
    <row r="633">
      <c r="A633" s="1" t="s">
        <v>76</v>
      </c>
    </row>
    <row r="634">
      <c r="A634" s="1" t="s">
        <v>78</v>
      </c>
      <c r="E634" s="27" t="s">
        <v>71</v>
      </c>
    </row>
    <row r="635">
      <c r="A635" s="1" t="s">
        <v>69</v>
      </c>
      <c r="B635" s="1">
        <v>19</v>
      </c>
      <c r="C635" s="26" t="s">
        <v>4827</v>
      </c>
      <c r="D635" t="s">
        <v>71</v>
      </c>
      <c r="E635" s="27" t="s">
        <v>4828</v>
      </c>
      <c r="F635" s="28" t="s">
        <v>3377</v>
      </c>
      <c r="G635" s="29">
        <v>2</v>
      </c>
      <c r="H635" s="28">
        <v>0</v>
      </c>
      <c r="I635" s="30">
        <f>ROUND(G635*H635,P4)</f>
        <v>0</v>
      </c>
      <c r="L635" s="31">
        <v>0</v>
      </c>
      <c r="M635" s="24">
        <f>ROUND(G635*L635,P4)</f>
        <v>0</v>
      </c>
      <c r="N635" s="25" t="s">
        <v>2335</v>
      </c>
      <c r="O635" s="32">
        <f>M635*AA635</f>
        <v>0</v>
      </c>
      <c r="P635" s="1">
        <v>3</v>
      </c>
      <c r="AA635" s="1">
        <f>IF(P635=1,$O$3,IF(P635=2,$O$4,$O$5))</f>
        <v>0</v>
      </c>
    </row>
    <row r="636">
      <c r="A636" s="1" t="s">
        <v>75</v>
      </c>
      <c r="E636" s="27" t="s">
        <v>4828</v>
      </c>
    </row>
    <row r="637">
      <c r="A637" s="1" t="s">
        <v>76</v>
      </c>
    </row>
    <row r="638">
      <c r="A638" s="1" t="s">
        <v>78</v>
      </c>
      <c r="E638" s="27" t="s">
        <v>71</v>
      </c>
    </row>
    <row r="639">
      <c r="A639" s="1" t="s">
        <v>69</v>
      </c>
      <c r="B639" s="1">
        <v>20</v>
      </c>
      <c r="C639" s="26" t="s">
        <v>4829</v>
      </c>
      <c r="D639" t="s">
        <v>71</v>
      </c>
      <c r="E639" s="27" t="s">
        <v>4830</v>
      </c>
      <c r="F639" s="28" t="s">
        <v>85</v>
      </c>
      <c r="G639" s="29">
        <v>185</v>
      </c>
      <c r="H639" s="28">
        <v>0</v>
      </c>
      <c r="I639" s="30">
        <f>ROUND(G639*H639,P4)</f>
        <v>0</v>
      </c>
      <c r="L639" s="31">
        <v>0</v>
      </c>
      <c r="M639" s="24">
        <f>ROUND(G639*L639,P4)</f>
        <v>0</v>
      </c>
      <c r="N639" s="25" t="s">
        <v>2335</v>
      </c>
      <c r="O639" s="32">
        <f>M639*AA639</f>
        <v>0</v>
      </c>
      <c r="P639" s="1">
        <v>3</v>
      </c>
      <c r="AA639" s="1">
        <f>IF(P639=1,$O$3,IF(P639=2,$O$4,$O$5))</f>
        <v>0</v>
      </c>
    </row>
    <row r="640">
      <c r="A640" s="1" t="s">
        <v>75</v>
      </c>
      <c r="E640" s="27" t="s">
        <v>4830</v>
      </c>
    </row>
    <row r="641">
      <c r="A641" s="1" t="s">
        <v>76</v>
      </c>
    </row>
    <row r="642">
      <c r="A642" s="1" t="s">
        <v>78</v>
      </c>
      <c r="E642" s="27" t="s">
        <v>71</v>
      </c>
    </row>
    <row r="643">
      <c r="A643" s="1" t="s">
        <v>69</v>
      </c>
      <c r="B643" s="1">
        <v>21</v>
      </c>
      <c r="C643" s="26" t="s">
        <v>4831</v>
      </c>
      <c r="D643" t="s">
        <v>71</v>
      </c>
      <c r="E643" s="27" t="s">
        <v>4832</v>
      </c>
      <c r="F643" s="28" t="s">
        <v>85</v>
      </c>
      <c r="G643" s="29">
        <v>230</v>
      </c>
      <c r="H643" s="28">
        <v>0</v>
      </c>
      <c r="I643" s="30">
        <f>ROUND(G643*H643,P4)</f>
        <v>0</v>
      </c>
      <c r="L643" s="31">
        <v>0</v>
      </c>
      <c r="M643" s="24">
        <f>ROUND(G643*L643,P4)</f>
        <v>0</v>
      </c>
      <c r="N643" s="25" t="s">
        <v>2335</v>
      </c>
      <c r="O643" s="32">
        <f>M643*AA643</f>
        <v>0</v>
      </c>
      <c r="P643" s="1">
        <v>3</v>
      </c>
      <c r="AA643" s="1">
        <f>IF(P643=1,$O$3,IF(P643=2,$O$4,$O$5))</f>
        <v>0</v>
      </c>
    </row>
    <row r="644">
      <c r="A644" s="1" t="s">
        <v>75</v>
      </c>
      <c r="E644" s="27" t="s">
        <v>4832</v>
      </c>
    </row>
    <row r="645">
      <c r="A645" s="1" t="s">
        <v>76</v>
      </c>
    </row>
    <row r="646">
      <c r="A646" s="1" t="s">
        <v>78</v>
      </c>
      <c r="E646" s="27" t="s">
        <v>71</v>
      </c>
    </row>
    <row r="647">
      <c r="A647" s="1" t="s">
        <v>69</v>
      </c>
      <c r="B647" s="1">
        <v>22</v>
      </c>
      <c r="C647" s="26" t="s">
        <v>4833</v>
      </c>
      <c r="D647" t="s">
        <v>71</v>
      </c>
      <c r="E647" s="27" t="s">
        <v>4834</v>
      </c>
      <c r="F647" s="28" t="s">
        <v>85</v>
      </c>
      <c r="G647" s="29">
        <v>130</v>
      </c>
      <c r="H647" s="28">
        <v>0</v>
      </c>
      <c r="I647" s="30">
        <f>ROUND(G647*H647,P4)</f>
        <v>0</v>
      </c>
      <c r="L647" s="31">
        <v>0</v>
      </c>
      <c r="M647" s="24">
        <f>ROUND(G647*L647,P4)</f>
        <v>0</v>
      </c>
      <c r="N647" s="25" t="s">
        <v>2335</v>
      </c>
      <c r="O647" s="32">
        <f>M647*AA647</f>
        <v>0</v>
      </c>
      <c r="P647" s="1">
        <v>3</v>
      </c>
      <c r="AA647" s="1">
        <f>IF(P647=1,$O$3,IF(P647=2,$O$4,$O$5))</f>
        <v>0</v>
      </c>
    </row>
    <row r="648">
      <c r="A648" s="1" t="s">
        <v>75</v>
      </c>
      <c r="E648" s="27" t="s">
        <v>4834</v>
      </c>
    </row>
    <row r="649">
      <c r="A649" s="1" t="s">
        <v>76</v>
      </c>
    </row>
    <row r="650">
      <c r="A650" s="1" t="s">
        <v>78</v>
      </c>
      <c r="E650" s="27" t="s">
        <v>71</v>
      </c>
    </row>
    <row r="651">
      <c r="A651" s="1" t="s">
        <v>69</v>
      </c>
      <c r="B651" s="1">
        <v>23</v>
      </c>
      <c r="C651" s="26" t="s">
        <v>4835</v>
      </c>
      <c r="D651" t="s">
        <v>71</v>
      </c>
      <c r="E651" s="27" t="s">
        <v>4836</v>
      </c>
      <c r="F651" s="28" t="s">
        <v>85</v>
      </c>
      <c r="G651" s="29">
        <v>30</v>
      </c>
      <c r="H651" s="28">
        <v>0</v>
      </c>
      <c r="I651" s="30">
        <f>ROUND(G651*H651,P4)</f>
        <v>0</v>
      </c>
      <c r="L651" s="31">
        <v>0</v>
      </c>
      <c r="M651" s="24">
        <f>ROUND(G651*L651,P4)</f>
        <v>0</v>
      </c>
      <c r="N651" s="25" t="s">
        <v>2335</v>
      </c>
      <c r="O651" s="32">
        <f>M651*AA651</f>
        <v>0</v>
      </c>
      <c r="P651" s="1">
        <v>3</v>
      </c>
      <c r="AA651" s="1">
        <f>IF(P651=1,$O$3,IF(P651=2,$O$4,$O$5))</f>
        <v>0</v>
      </c>
    </row>
    <row r="652">
      <c r="A652" s="1" t="s">
        <v>75</v>
      </c>
      <c r="E652" s="27" t="s">
        <v>4836</v>
      </c>
    </row>
    <row r="653">
      <c r="A653" s="1" t="s">
        <v>76</v>
      </c>
    </row>
    <row r="654">
      <c r="A654" s="1" t="s">
        <v>78</v>
      </c>
      <c r="E654" s="27" t="s">
        <v>71</v>
      </c>
    </row>
    <row r="655">
      <c r="A655" s="1" t="s">
        <v>69</v>
      </c>
      <c r="B655" s="1">
        <v>24</v>
      </c>
      <c r="C655" s="26" t="s">
        <v>4837</v>
      </c>
      <c r="D655" t="s">
        <v>71</v>
      </c>
      <c r="E655" s="27" t="s">
        <v>4838</v>
      </c>
      <c r="F655" s="28" t="s">
        <v>85</v>
      </c>
      <c r="G655" s="29">
        <v>25</v>
      </c>
      <c r="H655" s="28">
        <v>0</v>
      </c>
      <c r="I655" s="30">
        <f>ROUND(G655*H655,P4)</f>
        <v>0</v>
      </c>
      <c r="L655" s="31">
        <v>0</v>
      </c>
      <c r="M655" s="24">
        <f>ROUND(G655*L655,P4)</f>
        <v>0</v>
      </c>
      <c r="N655" s="25" t="s">
        <v>2335</v>
      </c>
      <c r="O655" s="32">
        <f>M655*AA655</f>
        <v>0</v>
      </c>
      <c r="P655" s="1">
        <v>3</v>
      </c>
      <c r="AA655" s="1">
        <f>IF(P655=1,$O$3,IF(P655=2,$O$4,$O$5))</f>
        <v>0</v>
      </c>
    </row>
    <row r="656">
      <c r="A656" s="1" t="s">
        <v>75</v>
      </c>
      <c r="E656" s="27" t="s">
        <v>4838</v>
      </c>
    </row>
    <row r="657">
      <c r="A657" s="1" t="s">
        <v>76</v>
      </c>
    </row>
    <row r="658">
      <c r="A658" s="1" t="s">
        <v>78</v>
      </c>
      <c r="E658" s="27" t="s">
        <v>71</v>
      </c>
    </row>
    <row r="659">
      <c r="A659" s="1" t="s">
        <v>69</v>
      </c>
      <c r="B659" s="1">
        <v>25</v>
      </c>
      <c r="C659" s="26" t="s">
        <v>4839</v>
      </c>
      <c r="D659" t="s">
        <v>71</v>
      </c>
      <c r="E659" s="27" t="s">
        <v>4793</v>
      </c>
      <c r="F659" s="28" t="s">
        <v>3377</v>
      </c>
      <c r="G659" s="29">
        <v>830</v>
      </c>
      <c r="H659" s="28">
        <v>0</v>
      </c>
      <c r="I659" s="30">
        <f>ROUND(G659*H659,P4)</f>
        <v>0</v>
      </c>
      <c r="L659" s="31">
        <v>0</v>
      </c>
      <c r="M659" s="24">
        <f>ROUND(G659*L659,P4)</f>
        <v>0</v>
      </c>
      <c r="N659" s="25" t="s">
        <v>2335</v>
      </c>
      <c r="O659" s="32">
        <f>M659*AA659</f>
        <v>0</v>
      </c>
      <c r="P659" s="1">
        <v>3</v>
      </c>
      <c r="AA659" s="1">
        <f>IF(P659=1,$O$3,IF(P659=2,$O$4,$O$5))</f>
        <v>0</v>
      </c>
    </row>
    <row r="660">
      <c r="A660" s="1" t="s">
        <v>75</v>
      </c>
      <c r="E660" s="27" t="s">
        <v>4793</v>
      </c>
    </row>
    <row r="661">
      <c r="A661" s="1" t="s">
        <v>76</v>
      </c>
    </row>
    <row r="662">
      <c r="A662" s="1" t="s">
        <v>78</v>
      </c>
      <c r="E662" s="27" t="s">
        <v>71</v>
      </c>
    </row>
    <row r="663">
      <c r="A663" s="1" t="s">
        <v>69</v>
      </c>
      <c r="B663" s="1">
        <v>26</v>
      </c>
      <c r="C663" s="26" t="s">
        <v>4840</v>
      </c>
      <c r="D663" t="s">
        <v>71</v>
      </c>
      <c r="E663" s="27" t="s">
        <v>4841</v>
      </c>
      <c r="F663" s="28" t="s">
        <v>4816</v>
      </c>
      <c r="G663" s="29">
        <v>64</v>
      </c>
      <c r="H663" s="28">
        <v>0</v>
      </c>
      <c r="I663" s="30">
        <f>ROUND(G663*H663,P4)</f>
        <v>0</v>
      </c>
      <c r="L663" s="31">
        <v>0</v>
      </c>
      <c r="M663" s="24">
        <f>ROUND(G663*L663,P4)</f>
        <v>0</v>
      </c>
      <c r="N663" s="25" t="s">
        <v>2335</v>
      </c>
      <c r="O663" s="32">
        <f>M663*AA663</f>
        <v>0</v>
      </c>
      <c r="P663" s="1">
        <v>3</v>
      </c>
      <c r="AA663" s="1">
        <f>IF(P663=1,$O$3,IF(P663=2,$O$4,$O$5))</f>
        <v>0</v>
      </c>
    </row>
    <row r="664">
      <c r="A664" s="1" t="s">
        <v>75</v>
      </c>
      <c r="E664" s="27" t="s">
        <v>4841</v>
      </c>
    </row>
    <row r="665">
      <c r="A665" s="1" t="s">
        <v>76</v>
      </c>
    </row>
    <row r="666">
      <c r="A666" s="1" t="s">
        <v>78</v>
      </c>
      <c r="E666" s="27" t="s">
        <v>71</v>
      </c>
    </row>
    <row r="667">
      <c r="A667" s="1" t="s">
        <v>69</v>
      </c>
      <c r="B667" s="1">
        <v>27</v>
      </c>
      <c r="C667" s="26" t="s">
        <v>4842</v>
      </c>
      <c r="D667" t="s">
        <v>71</v>
      </c>
      <c r="E667" s="27" t="s">
        <v>4843</v>
      </c>
      <c r="F667" s="28" t="s">
        <v>4816</v>
      </c>
      <c r="G667" s="29">
        <v>64</v>
      </c>
      <c r="H667" s="28">
        <v>0</v>
      </c>
      <c r="I667" s="30">
        <f>ROUND(G667*H667,P4)</f>
        <v>0</v>
      </c>
      <c r="L667" s="31">
        <v>0</v>
      </c>
      <c r="M667" s="24">
        <f>ROUND(G667*L667,P4)</f>
        <v>0</v>
      </c>
      <c r="N667" s="25" t="s">
        <v>2335</v>
      </c>
      <c r="O667" s="32">
        <f>M667*AA667</f>
        <v>0</v>
      </c>
      <c r="P667" s="1">
        <v>3</v>
      </c>
      <c r="AA667" s="1">
        <f>IF(P667=1,$O$3,IF(P667=2,$O$4,$O$5))</f>
        <v>0</v>
      </c>
    </row>
    <row r="668">
      <c r="A668" s="1" t="s">
        <v>75</v>
      </c>
      <c r="E668" s="27" t="s">
        <v>4843</v>
      </c>
    </row>
    <row r="669">
      <c r="A669" s="1" t="s">
        <v>76</v>
      </c>
    </row>
    <row r="670">
      <c r="A670" s="1" t="s">
        <v>78</v>
      </c>
      <c r="E670" s="27" t="s">
        <v>71</v>
      </c>
    </row>
    <row r="671">
      <c r="A671" s="1" t="s">
        <v>69</v>
      </c>
      <c r="B671" s="1">
        <v>28</v>
      </c>
      <c r="C671" s="26" t="s">
        <v>4844</v>
      </c>
      <c r="D671" t="s">
        <v>71</v>
      </c>
      <c r="E671" s="27" t="s">
        <v>4845</v>
      </c>
      <c r="F671" s="28" t="s">
        <v>4816</v>
      </c>
      <c r="G671" s="29">
        <v>128</v>
      </c>
      <c r="H671" s="28">
        <v>0</v>
      </c>
      <c r="I671" s="30">
        <f>ROUND(G671*H671,P4)</f>
        <v>0</v>
      </c>
      <c r="L671" s="31">
        <v>0</v>
      </c>
      <c r="M671" s="24">
        <f>ROUND(G671*L671,P4)</f>
        <v>0</v>
      </c>
      <c r="N671" s="25" t="s">
        <v>2335</v>
      </c>
      <c r="O671" s="32">
        <f>M671*AA671</f>
        <v>0</v>
      </c>
      <c r="P671" s="1">
        <v>3</v>
      </c>
      <c r="AA671" s="1">
        <f>IF(P671=1,$O$3,IF(P671=2,$O$4,$O$5))</f>
        <v>0</v>
      </c>
    </row>
    <row r="672">
      <c r="A672" s="1" t="s">
        <v>75</v>
      </c>
      <c r="E672" s="27" t="s">
        <v>4845</v>
      </c>
    </row>
    <row r="673">
      <c r="A673" s="1" t="s">
        <v>76</v>
      </c>
    </row>
    <row r="674">
      <c r="A674" s="1" t="s">
        <v>78</v>
      </c>
      <c r="E674" s="27" t="s">
        <v>71</v>
      </c>
    </row>
    <row r="675">
      <c r="A675" s="1" t="s">
        <v>69</v>
      </c>
      <c r="B675" s="1">
        <v>29</v>
      </c>
      <c r="C675" s="26" t="s">
        <v>4846</v>
      </c>
      <c r="D675" t="s">
        <v>71</v>
      </c>
      <c r="E675" s="27" t="s">
        <v>4818</v>
      </c>
      <c r="F675" s="28" t="s">
        <v>4816</v>
      </c>
      <c r="G675" s="29">
        <v>30</v>
      </c>
      <c r="H675" s="28">
        <v>0</v>
      </c>
      <c r="I675" s="30">
        <f>ROUND(G675*H675,P4)</f>
        <v>0</v>
      </c>
      <c r="L675" s="31">
        <v>0</v>
      </c>
      <c r="M675" s="24">
        <f>ROUND(G675*L675,P4)</f>
        <v>0</v>
      </c>
      <c r="N675" s="25" t="s">
        <v>2335</v>
      </c>
      <c r="O675" s="32">
        <f>M675*AA675</f>
        <v>0</v>
      </c>
      <c r="P675" s="1">
        <v>3</v>
      </c>
      <c r="AA675" s="1">
        <f>IF(P675=1,$O$3,IF(P675=2,$O$4,$O$5))</f>
        <v>0</v>
      </c>
    </row>
    <row r="676">
      <c r="A676" s="1" t="s">
        <v>75</v>
      </c>
      <c r="E676" s="27" t="s">
        <v>4818</v>
      </c>
    </row>
    <row r="677">
      <c r="A677" s="1" t="s">
        <v>76</v>
      </c>
    </row>
    <row r="678">
      <c r="A678" s="1" t="s">
        <v>78</v>
      </c>
      <c r="E678" s="27" t="s">
        <v>71</v>
      </c>
    </row>
    <row r="679">
      <c r="A679" s="1" t="s">
        <v>1645</v>
      </c>
      <c r="C679" s="22" t="s">
        <v>4847</v>
      </c>
      <c r="E679" s="23" t="s">
        <v>4848</v>
      </c>
      <c r="L679" s="24">
        <f>L680+L865</f>
        <v>0</v>
      </c>
      <c r="M679" s="24">
        <f>M680+M865</f>
        <v>0</v>
      </c>
      <c r="N679" s="25"/>
    </row>
    <row r="680">
      <c r="A680" s="1" t="s">
        <v>66</v>
      </c>
      <c r="C680" s="22" t="s">
        <v>4849</v>
      </c>
      <c r="E680" s="23" t="s">
        <v>4787</v>
      </c>
      <c r="L680" s="24">
        <f>SUMIFS(L681:L864,A681:A864,"P")</f>
        <v>0</v>
      </c>
      <c r="M680" s="24">
        <f>SUMIFS(M681:M864,A681:A864,"P")</f>
        <v>0</v>
      </c>
      <c r="N680" s="25"/>
    </row>
    <row r="681">
      <c r="A681" s="1" t="s">
        <v>69</v>
      </c>
      <c r="B681" s="1">
        <v>1</v>
      </c>
      <c r="C681" s="26" t="s">
        <v>4850</v>
      </c>
      <c r="D681" t="s">
        <v>71</v>
      </c>
      <c r="E681" s="27" t="s">
        <v>4851</v>
      </c>
      <c r="F681" s="28" t="s">
        <v>3377</v>
      </c>
      <c r="G681" s="29">
        <v>3</v>
      </c>
      <c r="H681" s="28">
        <v>0</v>
      </c>
      <c r="I681" s="30">
        <f>ROUND(G681*H681,P4)</f>
        <v>0</v>
      </c>
      <c r="L681" s="31">
        <v>0</v>
      </c>
      <c r="M681" s="24">
        <f>ROUND(G681*L681,P4)</f>
        <v>0</v>
      </c>
      <c r="N681" s="25" t="s">
        <v>2335</v>
      </c>
      <c r="O681" s="32">
        <f>M681*AA681</f>
        <v>0</v>
      </c>
      <c r="P681" s="1">
        <v>3</v>
      </c>
      <c r="AA681" s="1">
        <f>IF(P681=1,$O$3,IF(P681=2,$O$4,$O$5))</f>
        <v>0</v>
      </c>
    </row>
    <row r="682">
      <c r="A682" s="1" t="s">
        <v>75</v>
      </c>
      <c r="E682" s="27" t="s">
        <v>4851</v>
      </c>
    </row>
    <row r="683">
      <c r="A683" s="1" t="s">
        <v>76</v>
      </c>
    </row>
    <row r="684">
      <c r="A684" s="1" t="s">
        <v>78</v>
      </c>
      <c r="E684" s="27" t="s">
        <v>71</v>
      </c>
    </row>
    <row r="685">
      <c r="A685" s="1" t="s">
        <v>69</v>
      </c>
      <c r="B685" s="1">
        <v>2</v>
      </c>
      <c r="C685" s="26" t="s">
        <v>4852</v>
      </c>
      <c r="D685" t="s">
        <v>71</v>
      </c>
      <c r="E685" s="27" t="s">
        <v>4853</v>
      </c>
      <c r="F685" s="28" t="s">
        <v>3377</v>
      </c>
      <c r="G685" s="29">
        <v>1</v>
      </c>
      <c r="H685" s="28">
        <v>0</v>
      </c>
      <c r="I685" s="30">
        <f>ROUND(G685*H685,P4)</f>
        <v>0</v>
      </c>
      <c r="L685" s="31">
        <v>0</v>
      </c>
      <c r="M685" s="24">
        <f>ROUND(G685*L685,P4)</f>
        <v>0</v>
      </c>
      <c r="N685" s="25" t="s">
        <v>2335</v>
      </c>
      <c r="O685" s="32">
        <f>M685*AA685</f>
        <v>0</v>
      </c>
      <c r="P685" s="1">
        <v>3</v>
      </c>
      <c r="AA685" s="1">
        <f>IF(P685=1,$O$3,IF(P685=2,$O$4,$O$5))</f>
        <v>0</v>
      </c>
    </row>
    <row r="686">
      <c r="A686" s="1" t="s">
        <v>75</v>
      </c>
      <c r="E686" s="27" t="s">
        <v>4853</v>
      </c>
    </row>
    <row r="687">
      <c r="A687" s="1" t="s">
        <v>76</v>
      </c>
    </row>
    <row r="688">
      <c r="A688" s="1" t="s">
        <v>78</v>
      </c>
      <c r="E688" s="27" t="s">
        <v>71</v>
      </c>
    </row>
    <row r="689">
      <c r="A689" s="1" t="s">
        <v>69</v>
      </c>
      <c r="B689" s="1">
        <v>3</v>
      </c>
      <c r="C689" s="26" t="s">
        <v>4854</v>
      </c>
      <c r="D689" t="s">
        <v>71</v>
      </c>
      <c r="E689" s="27" t="s">
        <v>4855</v>
      </c>
      <c r="F689" s="28" t="s">
        <v>3377</v>
      </c>
      <c r="G689" s="29">
        <v>4</v>
      </c>
      <c r="H689" s="28">
        <v>0</v>
      </c>
      <c r="I689" s="30">
        <f>ROUND(G689*H689,P4)</f>
        <v>0</v>
      </c>
      <c r="L689" s="31">
        <v>0</v>
      </c>
      <c r="M689" s="24">
        <f>ROUND(G689*L689,P4)</f>
        <v>0</v>
      </c>
      <c r="N689" s="25" t="s">
        <v>2335</v>
      </c>
      <c r="O689" s="32">
        <f>M689*AA689</f>
        <v>0</v>
      </c>
      <c r="P689" s="1">
        <v>3</v>
      </c>
      <c r="AA689" s="1">
        <f>IF(P689=1,$O$3,IF(P689=2,$O$4,$O$5))</f>
        <v>0</v>
      </c>
    </row>
    <row r="690">
      <c r="A690" s="1" t="s">
        <v>75</v>
      </c>
      <c r="E690" s="27" t="s">
        <v>4855</v>
      </c>
    </row>
    <row r="691">
      <c r="A691" s="1" t="s">
        <v>76</v>
      </c>
    </row>
    <row r="692">
      <c r="A692" s="1" t="s">
        <v>78</v>
      </c>
      <c r="E692" s="27" t="s">
        <v>71</v>
      </c>
    </row>
    <row r="693">
      <c r="A693" s="1" t="s">
        <v>69</v>
      </c>
      <c r="B693" s="1">
        <v>4</v>
      </c>
      <c r="C693" s="26" t="s">
        <v>4856</v>
      </c>
      <c r="D693" t="s">
        <v>71</v>
      </c>
      <c r="E693" s="27" t="s">
        <v>4857</v>
      </c>
      <c r="F693" s="28" t="s">
        <v>73</v>
      </c>
      <c r="G693" s="29">
        <v>10</v>
      </c>
      <c r="H693" s="28">
        <v>0</v>
      </c>
      <c r="I693" s="30">
        <f>ROUND(G693*H693,P4)</f>
        <v>0</v>
      </c>
      <c r="L693" s="31">
        <v>0</v>
      </c>
      <c r="M693" s="24">
        <f>ROUND(G693*L693,P4)</f>
        <v>0</v>
      </c>
      <c r="N693" s="25" t="s">
        <v>2335</v>
      </c>
      <c r="O693" s="32">
        <f>M693*AA693</f>
        <v>0</v>
      </c>
      <c r="P693" s="1">
        <v>3</v>
      </c>
      <c r="AA693" s="1">
        <f>IF(P693=1,$O$3,IF(P693=2,$O$4,$O$5))</f>
        <v>0</v>
      </c>
    </row>
    <row r="694">
      <c r="A694" s="1" t="s">
        <v>75</v>
      </c>
      <c r="E694" s="27" t="s">
        <v>4857</v>
      </c>
    </row>
    <row r="695">
      <c r="A695" s="1" t="s">
        <v>76</v>
      </c>
    </row>
    <row r="696">
      <c r="A696" s="1" t="s">
        <v>78</v>
      </c>
      <c r="E696" s="27" t="s">
        <v>71</v>
      </c>
    </row>
    <row r="697">
      <c r="A697" s="1" t="s">
        <v>69</v>
      </c>
      <c r="B697" s="1">
        <v>46</v>
      </c>
      <c r="C697" s="26" t="s">
        <v>4858</v>
      </c>
      <c r="D697" t="s">
        <v>71</v>
      </c>
      <c r="E697" s="27" t="s">
        <v>4859</v>
      </c>
      <c r="F697" s="28" t="s">
        <v>3377</v>
      </c>
      <c r="G697" s="29">
        <v>2</v>
      </c>
      <c r="H697" s="28">
        <v>0</v>
      </c>
      <c r="I697" s="30">
        <f>ROUND(G697*H697,P4)</f>
        <v>0</v>
      </c>
      <c r="L697" s="31">
        <v>0</v>
      </c>
      <c r="M697" s="24">
        <f>ROUND(G697*L697,P4)</f>
        <v>0</v>
      </c>
      <c r="N697" s="25" t="s">
        <v>2335</v>
      </c>
      <c r="O697" s="32">
        <f>M697*AA697</f>
        <v>0</v>
      </c>
      <c r="P697" s="1">
        <v>3</v>
      </c>
      <c r="AA697" s="1">
        <f>IF(P697=1,$O$3,IF(P697=2,$O$4,$O$5))</f>
        <v>0</v>
      </c>
    </row>
    <row r="698">
      <c r="A698" s="1" t="s">
        <v>75</v>
      </c>
      <c r="E698" s="27" t="s">
        <v>4859</v>
      </c>
    </row>
    <row r="699">
      <c r="A699" s="1" t="s">
        <v>76</v>
      </c>
    </row>
    <row r="700">
      <c r="A700" s="1" t="s">
        <v>78</v>
      </c>
      <c r="E700" s="27" t="s">
        <v>71</v>
      </c>
    </row>
    <row r="701">
      <c r="A701" s="1" t="s">
        <v>69</v>
      </c>
      <c r="B701" s="1">
        <v>5</v>
      </c>
      <c r="C701" s="26" t="s">
        <v>4860</v>
      </c>
      <c r="D701" t="s">
        <v>71</v>
      </c>
      <c r="E701" s="27" t="s">
        <v>4861</v>
      </c>
      <c r="F701" s="28" t="s">
        <v>73</v>
      </c>
      <c r="G701" s="29">
        <v>4</v>
      </c>
      <c r="H701" s="28">
        <v>0</v>
      </c>
      <c r="I701" s="30">
        <f>ROUND(G701*H701,P4)</f>
        <v>0</v>
      </c>
      <c r="L701" s="31">
        <v>0</v>
      </c>
      <c r="M701" s="24">
        <f>ROUND(G701*L701,P4)</f>
        <v>0</v>
      </c>
      <c r="N701" s="25" t="s">
        <v>2335</v>
      </c>
      <c r="O701" s="32">
        <f>M701*AA701</f>
        <v>0</v>
      </c>
      <c r="P701" s="1">
        <v>3</v>
      </c>
      <c r="AA701" s="1">
        <f>IF(P701=1,$O$3,IF(P701=2,$O$4,$O$5))</f>
        <v>0</v>
      </c>
    </row>
    <row r="702">
      <c r="A702" s="1" t="s">
        <v>75</v>
      </c>
      <c r="E702" s="27" t="s">
        <v>4861</v>
      </c>
    </row>
    <row r="703">
      <c r="A703" s="1" t="s">
        <v>76</v>
      </c>
    </row>
    <row r="704">
      <c r="A704" s="1" t="s">
        <v>78</v>
      </c>
      <c r="E704" s="27" t="s">
        <v>71</v>
      </c>
    </row>
    <row r="705">
      <c r="A705" s="1" t="s">
        <v>69</v>
      </c>
      <c r="B705" s="1">
        <v>6</v>
      </c>
      <c r="C705" s="26" t="s">
        <v>4862</v>
      </c>
      <c r="D705" t="s">
        <v>71</v>
      </c>
      <c r="E705" s="27" t="s">
        <v>4863</v>
      </c>
      <c r="F705" s="28" t="s">
        <v>73</v>
      </c>
      <c r="G705" s="29">
        <v>33</v>
      </c>
      <c r="H705" s="28">
        <v>0</v>
      </c>
      <c r="I705" s="30">
        <f>ROUND(G705*H705,P4)</f>
        <v>0</v>
      </c>
      <c r="L705" s="31">
        <v>0</v>
      </c>
      <c r="M705" s="24">
        <f>ROUND(G705*L705,P4)</f>
        <v>0</v>
      </c>
      <c r="N705" s="25" t="s">
        <v>2335</v>
      </c>
      <c r="O705" s="32">
        <f>M705*AA705</f>
        <v>0</v>
      </c>
      <c r="P705" s="1">
        <v>3</v>
      </c>
      <c r="AA705" s="1">
        <f>IF(P705=1,$O$3,IF(P705=2,$O$4,$O$5))</f>
        <v>0</v>
      </c>
    </row>
    <row r="706">
      <c r="A706" s="1" t="s">
        <v>75</v>
      </c>
      <c r="E706" s="27" t="s">
        <v>4863</v>
      </c>
    </row>
    <row r="707">
      <c r="A707" s="1" t="s">
        <v>76</v>
      </c>
    </row>
    <row r="708">
      <c r="A708" s="1" t="s">
        <v>78</v>
      </c>
      <c r="E708" s="27" t="s">
        <v>71</v>
      </c>
    </row>
    <row r="709">
      <c r="A709" s="1" t="s">
        <v>69</v>
      </c>
      <c r="B709" s="1">
        <v>7</v>
      </c>
      <c r="C709" s="26" t="s">
        <v>4864</v>
      </c>
      <c r="D709" t="s">
        <v>71</v>
      </c>
      <c r="E709" s="27" t="s">
        <v>4865</v>
      </c>
      <c r="F709" s="28" t="s">
        <v>3377</v>
      </c>
      <c r="G709" s="29">
        <v>10</v>
      </c>
      <c r="H709" s="28">
        <v>0</v>
      </c>
      <c r="I709" s="30">
        <f>ROUND(G709*H709,P4)</f>
        <v>0</v>
      </c>
      <c r="L709" s="31">
        <v>0</v>
      </c>
      <c r="M709" s="24">
        <f>ROUND(G709*L709,P4)</f>
        <v>0</v>
      </c>
      <c r="N709" s="25" t="s">
        <v>2335</v>
      </c>
      <c r="O709" s="32">
        <f>M709*AA709</f>
        <v>0</v>
      </c>
      <c r="P709" s="1">
        <v>3</v>
      </c>
      <c r="AA709" s="1">
        <f>IF(P709=1,$O$3,IF(P709=2,$O$4,$O$5))</f>
        <v>0</v>
      </c>
    </row>
    <row r="710">
      <c r="A710" s="1" t="s">
        <v>75</v>
      </c>
      <c r="E710" s="27" t="s">
        <v>4865</v>
      </c>
    </row>
    <row r="711">
      <c r="A711" s="1" t="s">
        <v>76</v>
      </c>
    </row>
    <row r="712">
      <c r="A712" s="1" t="s">
        <v>78</v>
      </c>
      <c r="E712" s="27" t="s">
        <v>71</v>
      </c>
    </row>
    <row r="713">
      <c r="A713" s="1" t="s">
        <v>69</v>
      </c>
      <c r="B713" s="1">
        <v>8</v>
      </c>
      <c r="C713" s="26" t="s">
        <v>4866</v>
      </c>
      <c r="D713" t="s">
        <v>71</v>
      </c>
      <c r="E713" s="27" t="s">
        <v>4867</v>
      </c>
      <c r="F713" s="28" t="s">
        <v>85</v>
      </c>
      <c r="G713" s="29">
        <v>600</v>
      </c>
      <c r="H713" s="28">
        <v>0</v>
      </c>
      <c r="I713" s="30">
        <f>ROUND(G713*H713,P4)</f>
        <v>0</v>
      </c>
      <c r="L713" s="31">
        <v>0</v>
      </c>
      <c r="M713" s="24">
        <f>ROUND(G713*L713,P4)</f>
        <v>0</v>
      </c>
      <c r="N713" s="25" t="s">
        <v>2335</v>
      </c>
      <c r="O713" s="32">
        <f>M713*AA713</f>
        <v>0</v>
      </c>
      <c r="P713" s="1">
        <v>3</v>
      </c>
      <c r="AA713" s="1">
        <f>IF(P713=1,$O$3,IF(P713=2,$O$4,$O$5))</f>
        <v>0</v>
      </c>
    </row>
    <row r="714">
      <c r="A714" s="1" t="s">
        <v>75</v>
      </c>
      <c r="E714" s="27" t="s">
        <v>4867</v>
      </c>
    </row>
    <row r="715">
      <c r="A715" s="1" t="s">
        <v>76</v>
      </c>
    </row>
    <row r="716">
      <c r="A716" s="1" t="s">
        <v>78</v>
      </c>
      <c r="E716" s="27" t="s">
        <v>71</v>
      </c>
    </row>
    <row r="717">
      <c r="A717" s="1" t="s">
        <v>69</v>
      </c>
      <c r="B717" s="1">
        <v>9</v>
      </c>
      <c r="C717" s="26" t="s">
        <v>4868</v>
      </c>
      <c r="D717" t="s">
        <v>71</v>
      </c>
      <c r="E717" s="27" t="s">
        <v>4869</v>
      </c>
      <c r="F717" s="28" t="s">
        <v>3377</v>
      </c>
      <c r="G717" s="29">
        <v>8</v>
      </c>
      <c r="H717" s="28">
        <v>0</v>
      </c>
      <c r="I717" s="30">
        <f>ROUND(G717*H717,P4)</f>
        <v>0</v>
      </c>
      <c r="L717" s="31">
        <v>0</v>
      </c>
      <c r="M717" s="24">
        <f>ROUND(G717*L717,P4)</f>
        <v>0</v>
      </c>
      <c r="N717" s="25" t="s">
        <v>2335</v>
      </c>
      <c r="O717" s="32">
        <f>M717*AA717</f>
        <v>0</v>
      </c>
      <c r="P717" s="1">
        <v>3</v>
      </c>
      <c r="AA717" s="1">
        <f>IF(P717=1,$O$3,IF(P717=2,$O$4,$O$5))</f>
        <v>0</v>
      </c>
    </row>
    <row r="718">
      <c r="A718" s="1" t="s">
        <v>75</v>
      </c>
      <c r="E718" s="27" t="s">
        <v>4869</v>
      </c>
    </row>
    <row r="719">
      <c r="A719" s="1" t="s">
        <v>76</v>
      </c>
    </row>
    <row r="720">
      <c r="A720" s="1" t="s">
        <v>78</v>
      </c>
      <c r="E720" s="27" t="s">
        <v>71</v>
      </c>
    </row>
    <row r="721">
      <c r="A721" s="1" t="s">
        <v>69</v>
      </c>
      <c r="B721" s="1">
        <v>10</v>
      </c>
      <c r="C721" s="26" t="s">
        <v>4870</v>
      </c>
      <c r="D721" t="s">
        <v>71</v>
      </c>
      <c r="E721" s="27" t="s">
        <v>4871</v>
      </c>
      <c r="F721" s="28" t="s">
        <v>3377</v>
      </c>
      <c r="G721" s="29">
        <v>1</v>
      </c>
      <c r="H721" s="28">
        <v>0</v>
      </c>
      <c r="I721" s="30">
        <f>ROUND(G721*H721,P4)</f>
        <v>0</v>
      </c>
      <c r="L721" s="31">
        <v>0</v>
      </c>
      <c r="M721" s="24">
        <f>ROUND(G721*L721,P4)</f>
        <v>0</v>
      </c>
      <c r="N721" s="25" t="s">
        <v>2335</v>
      </c>
      <c r="O721" s="32">
        <f>M721*AA721</f>
        <v>0</v>
      </c>
      <c r="P721" s="1">
        <v>3</v>
      </c>
      <c r="AA721" s="1">
        <f>IF(P721=1,$O$3,IF(P721=2,$O$4,$O$5))</f>
        <v>0</v>
      </c>
    </row>
    <row r="722">
      <c r="A722" s="1" t="s">
        <v>75</v>
      </c>
      <c r="E722" s="27" t="s">
        <v>4871</v>
      </c>
    </row>
    <row r="723">
      <c r="A723" s="1" t="s">
        <v>76</v>
      </c>
    </row>
    <row r="724">
      <c r="A724" s="1" t="s">
        <v>78</v>
      </c>
      <c r="E724" s="27" t="s">
        <v>71</v>
      </c>
    </row>
    <row r="725">
      <c r="A725" s="1" t="s">
        <v>69</v>
      </c>
      <c r="B725" s="1">
        <v>11</v>
      </c>
      <c r="C725" s="26" t="s">
        <v>4872</v>
      </c>
      <c r="D725" t="s">
        <v>71</v>
      </c>
      <c r="E725" s="27" t="s">
        <v>4873</v>
      </c>
      <c r="F725" s="28" t="s">
        <v>3377</v>
      </c>
      <c r="G725" s="29">
        <v>24</v>
      </c>
      <c r="H725" s="28">
        <v>0</v>
      </c>
      <c r="I725" s="30">
        <f>ROUND(G725*H725,P4)</f>
        <v>0</v>
      </c>
      <c r="L725" s="31">
        <v>0</v>
      </c>
      <c r="M725" s="24">
        <f>ROUND(G725*L725,P4)</f>
        <v>0</v>
      </c>
      <c r="N725" s="25" t="s">
        <v>2335</v>
      </c>
      <c r="O725" s="32">
        <f>M725*AA725</f>
        <v>0</v>
      </c>
      <c r="P725" s="1">
        <v>3</v>
      </c>
      <c r="AA725" s="1">
        <f>IF(P725=1,$O$3,IF(P725=2,$O$4,$O$5))</f>
        <v>0</v>
      </c>
    </row>
    <row r="726">
      <c r="A726" s="1" t="s">
        <v>75</v>
      </c>
      <c r="E726" s="27" t="s">
        <v>4873</v>
      </c>
    </row>
    <row r="727">
      <c r="A727" s="1" t="s">
        <v>76</v>
      </c>
    </row>
    <row r="728">
      <c r="A728" s="1" t="s">
        <v>78</v>
      </c>
      <c r="E728" s="27" t="s">
        <v>71</v>
      </c>
    </row>
    <row r="729">
      <c r="A729" s="1" t="s">
        <v>69</v>
      </c>
      <c r="B729" s="1">
        <v>12</v>
      </c>
      <c r="C729" s="26" t="s">
        <v>4874</v>
      </c>
      <c r="D729" t="s">
        <v>71</v>
      </c>
      <c r="E729" s="27" t="s">
        <v>4875</v>
      </c>
      <c r="F729" s="28" t="s">
        <v>3377</v>
      </c>
      <c r="G729" s="29">
        <v>38</v>
      </c>
      <c r="H729" s="28">
        <v>0</v>
      </c>
      <c r="I729" s="30">
        <f>ROUND(G729*H729,P4)</f>
        <v>0</v>
      </c>
      <c r="L729" s="31">
        <v>0</v>
      </c>
      <c r="M729" s="24">
        <f>ROUND(G729*L729,P4)</f>
        <v>0</v>
      </c>
      <c r="N729" s="25" t="s">
        <v>2335</v>
      </c>
      <c r="O729" s="32">
        <f>M729*AA729</f>
        <v>0</v>
      </c>
      <c r="P729" s="1">
        <v>3</v>
      </c>
      <c r="AA729" s="1">
        <f>IF(P729=1,$O$3,IF(P729=2,$O$4,$O$5))</f>
        <v>0</v>
      </c>
    </row>
    <row r="730">
      <c r="A730" s="1" t="s">
        <v>75</v>
      </c>
      <c r="E730" s="27" t="s">
        <v>4875</v>
      </c>
    </row>
    <row r="731">
      <c r="A731" s="1" t="s">
        <v>76</v>
      </c>
    </row>
    <row r="732">
      <c r="A732" s="1" t="s">
        <v>78</v>
      </c>
      <c r="E732" s="27" t="s">
        <v>71</v>
      </c>
    </row>
    <row r="733">
      <c r="A733" s="1" t="s">
        <v>69</v>
      </c>
      <c r="B733" s="1">
        <v>13</v>
      </c>
      <c r="C733" s="26" t="s">
        <v>4876</v>
      </c>
      <c r="D733" t="s">
        <v>71</v>
      </c>
      <c r="E733" s="27" t="s">
        <v>4877</v>
      </c>
      <c r="F733" s="28" t="s">
        <v>3377</v>
      </c>
      <c r="G733" s="29">
        <v>36</v>
      </c>
      <c r="H733" s="28">
        <v>0</v>
      </c>
      <c r="I733" s="30">
        <f>ROUND(G733*H733,P4)</f>
        <v>0</v>
      </c>
      <c r="L733" s="31">
        <v>0</v>
      </c>
      <c r="M733" s="24">
        <f>ROUND(G733*L733,P4)</f>
        <v>0</v>
      </c>
      <c r="N733" s="25" t="s">
        <v>2335</v>
      </c>
      <c r="O733" s="32">
        <f>M733*AA733</f>
        <v>0</v>
      </c>
      <c r="P733" s="1">
        <v>3</v>
      </c>
      <c r="AA733" s="1">
        <f>IF(P733=1,$O$3,IF(P733=2,$O$4,$O$5))</f>
        <v>0</v>
      </c>
    </row>
    <row r="734">
      <c r="A734" s="1" t="s">
        <v>75</v>
      </c>
      <c r="E734" s="27" t="s">
        <v>4877</v>
      </c>
    </row>
    <row r="735">
      <c r="A735" s="1" t="s">
        <v>76</v>
      </c>
    </row>
    <row r="736">
      <c r="A736" s="1" t="s">
        <v>78</v>
      </c>
      <c r="E736" s="27" t="s">
        <v>71</v>
      </c>
    </row>
    <row r="737">
      <c r="A737" s="1" t="s">
        <v>69</v>
      </c>
      <c r="B737" s="1">
        <v>14</v>
      </c>
      <c r="C737" s="26" t="s">
        <v>4878</v>
      </c>
      <c r="D737" t="s">
        <v>71</v>
      </c>
      <c r="E737" s="27" t="s">
        <v>4879</v>
      </c>
      <c r="F737" s="28" t="s">
        <v>4880</v>
      </c>
      <c r="G737" s="29">
        <v>720</v>
      </c>
      <c r="H737" s="28">
        <v>0</v>
      </c>
      <c r="I737" s="30">
        <f>ROUND(G737*H737,P4)</f>
        <v>0</v>
      </c>
      <c r="L737" s="31">
        <v>0</v>
      </c>
      <c r="M737" s="24">
        <f>ROUND(G737*L737,P4)</f>
        <v>0</v>
      </c>
      <c r="N737" s="25" t="s">
        <v>2335</v>
      </c>
      <c r="O737" s="32">
        <f>M737*AA737</f>
        <v>0</v>
      </c>
      <c r="P737" s="1">
        <v>3</v>
      </c>
      <c r="AA737" s="1">
        <f>IF(P737=1,$O$3,IF(P737=2,$O$4,$O$5))</f>
        <v>0</v>
      </c>
    </row>
    <row r="738">
      <c r="A738" s="1" t="s">
        <v>75</v>
      </c>
      <c r="E738" s="27" t="s">
        <v>4879</v>
      </c>
    </row>
    <row r="739">
      <c r="A739" s="1" t="s">
        <v>76</v>
      </c>
    </row>
    <row r="740">
      <c r="A740" s="1" t="s">
        <v>78</v>
      </c>
      <c r="E740" s="27" t="s">
        <v>71</v>
      </c>
    </row>
    <row r="741">
      <c r="A741" s="1" t="s">
        <v>69</v>
      </c>
      <c r="B741" s="1">
        <v>15</v>
      </c>
      <c r="C741" s="26" t="s">
        <v>4881</v>
      </c>
      <c r="D741" t="s">
        <v>71</v>
      </c>
      <c r="E741" s="27" t="s">
        <v>4811</v>
      </c>
      <c r="F741" s="28" t="s">
        <v>3377</v>
      </c>
      <c r="G741" s="29">
        <v>10</v>
      </c>
      <c r="H741" s="28">
        <v>0</v>
      </c>
      <c r="I741" s="30">
        <f>ROUND(G741*H741,P4)</f>
        <v>0</v>
      </c>
      <c r="L741" s="31">
        <v>0</v>
      </c>
      <c r="M741" s="24">
        <f>ROUND(G741*L741,P4)</f>
        <v>0</v>
      </c>
      <c r="N741" s="25" t="s">
        <v>2335</v>
      </c>
      <c r="O741" s="32">
        <f>M741*AA741</f>
        <v>0</v>
      </c>
      <c r="P741" s="1">
        <v>3</v>
      </c>
      <c r="AA741" s="1">
        <f>IF(P741=1,$O$3,IF(P741=2,$O$4,$O$5))</f>
        <v>0</v>
      </c>
    </row>
    <row r="742">
      <c r="A742" s="1" t="s">
        <v>75</v>
      </c>
      <c r="E742" s="27" t="s">
        <v>4811</v>
      </c>
    </row>
    <row r="743">
      <c r="A743" s="1" t="s">
        <v>76</v>
      </c>
    </row>
    <row r="744">
      <c r="A744" s="1" t="s">
        <v>78</v>
      </c>
      <c r="E744" s="27" t="s">
        <v>71</v>
      </c>
    </row>
    <row r="745">
      <c r="A745" s="1" t="s">
        <v>69</v>
      </c>
      <c r="B745" s="1">
        <v>16</v>
      </c>
      <c r="C745" s="26" t="s">
        <v>4882</v>
      </c>
      <c r="D745" t="s">
        <v>71</v>
      </c>
      <c r="E745" s="27" t="s">
        <v>4883</v>
      </c>
      <c r="F745" s="28" t="s">
        <v>85</v>
      </c>
      <c r="G745" s="29">
        <v>10</v>
      </c>
      <c r="H745" s="28">
        <v>0</v>
      </c>
      <c r="I745" s="30">
        <f>ROUND(G745*H745,P4)</f>
        <v>0</v>
      </c>
      <c r="L745" s="31">
        <v>0</v>
      </c>
      <c r="M745" s="24">
        <f>ROUND(G745*L745,P4)</f>
        <v>0</v>
      </c>
      <c r="N745" s="25" t="s">
        <v>2335</v>
      </c>
      <c r="O745" s="32">
        <f>M745*AA745</f>
        <v>0</v>
      </c>
      <c r="P745" s="1">
        <v>3</v>
      </c>
      <c r="AA745" s="1">
        <f>IF(P745=1,$O$3,IF(P745=2,$O$4,$O$5))</f>
        <v>0</v>
      </c>
    </row>
    <row r="746">
      <c r="A746" s="1" t="s">
        <v>75</v>
      </c>
      <c r="E746" s="27" t="s">
        <v>4883</v>
      </c>
    </row>
    <row r="747">
      <c r="A747" s="1" t="s">
        <v>76</v>
      </c>
    </row>
    <row r="748">
      <c r="A748" s="1" t="s">
        <v>78</v>
      </c>
      <c r="E748" s="27" t="s">
        <v>71</v>
      </c>
    </row>
    <row r="749">
      <c r="A749" s="1" t="s">
        <v>69</v>
      </c>
      <c r="B749" s="1">
        <v>17</v>
      </c>
      <c r="C749" s="26" t="s">
        <v>4884</v>
      </c>
      <c r="D749" t="s">
        <v>71</v>
      </c>
      <c r="E749" s="27" t="s">
        <v>4885</v>
      </c>
      <c r="F749" s="28" t="s">
        <v>3377</v>
      </c>
      <c r="G749" s="29">
        <v>60</v>
      </c>
      <c r="H749" s="28">
        <v>0</v>
      </c>
      <c r="I749" s="30">
        <f>ROUND(G749*H749,P4)</f>
        <v>0</v>
      </c>
      <c r="L749" s="31">
        <v>0</v>
      </c>
      <c r="M749" s="24">
        <f>ROUND(G749*L749,P4)</f>
        <v>0</v>
      </c>
      <c r="N749" s="25" t="s">
        <v>2335</v>
      </c>
      <c r="O749" s="32">
        <f>M749*AA749</f>
        <v>0</v>
      </c>
      <c r="P749" s="1">
        <v>3</v>
      </c>
      <c r="AA749" s="1">
        <f>IF(P749=1,$O$3,IF(P749=2,$O$4,$O$5))</f>
        <v>0</v>
      </c>
    </row>
    <row r="750">
      <c r="A750" s="1" t="s">
        <v>75</v>
      </c>
      <c r="E750" s="27" t="s">
        <v>4885</v>
      </c>
    </row>
    <row r="751">
      <c r="A751" s="1" t="s">
        <v>76</v>
      </c>
    </row>
    <row r="752">
      <c r="A752" s="1" t="s">
        <v>78</v>
      </c>
      <c r="E752" s="27" t="s">
        <v>71</v>
      </c>
    </row>
    <row r="753">
      <c r="A753" s="1" t="s">
        <v>69</v>
      </c>
      <c r="B753" s="1">
        <v>18</v>
      </c>
      <c r="C753" s="26" t="s">
        <v>4886</v>
      </c>
      <c r="D753" t="s">
        <v>71</v>
      </c>
      <c r="E753" s="27" t="s">
        <v>4887</v>
      </c>
      <c r="F753" s="28" t="s">
        <v>85</v>
      </c>
      <c r="G753" s="29">
        <v>4</v>
      </c>
      <c r="H753" s="28">
        <v>0</v>
      </c>
      <c r="I753" s="30">
        <f>ROUND(G753*H753,P4)</f>
        <v>0</v>
      </c>
      <c r="L753" s="31">
        <v>0</v>
      </c>
      <c r="M753" s="24">
        <f>ROUND(G753*L753,P4)</f>
        <v>0</v>
      </c>
      <c r="N753" s="25" t="s">
        <v>2335</v>
      </c>
      <c r="O753" s="32">
        <f>M753*AA753</f>
        <v>0</v>
      </c>
      <c r="P753" s="1">
        <v>3</v>
      </c>
      <c r="AA753" s="1">
        <f>IF(P753=1,$O$3,IF(P753=2,$O$4,$O$5))</f>
        <v>0</v>
      </c>
    </row>
    <row r="754">
      <c r="A754" s="1" t="s">
        <v>75</v>
      </c>
      <c r="E754" s="27" t="s">
        <v>4887</v>
      </c>
    </row>
    <row r="755">
      <c r="A755" s="1" t="s">
        <v>76</v>
      </c>
    </row>
    <row r="756">
      <c r="A756" s="1" t="s">
        <v>78</v>
      </c>
      <c r="E756" s="27" t="s">
        <v>71</v>
      </c>
    </row>
    <row r="757">
      <c r="A757" s="1" t="s">
        <v>69</v>
      </c>
      <c r="B757" s="1">
        <v>19</v>
      </c>
      <c r="C757" s="26" t="s">
        <v>4888</v>
      </c>
      <c r="D757" t="s">
        <v>71</v>
      </c>
      <c r="E757" s="27" t="s">
        <v>4889</v>
      </c>
      <c r="F757" s="28" t="s">
        <v>3377</v>
      </c>
      <c r="G757" s="29">
        <v>20</v>
      </c>
      <c r="H757" s="28">
        <v>0</v>
      </c>
      <c r="I757" s="30">
        <f>ROUND(G757*H757,P4)</f>
        <v>0</v>
      </c>
      <c r="L757" s="31">
        <v>0</v>
      </c>
      <c r="M757" s="24">
        <f>ROUND(G757*L757,P4)</f>
        <v>0</v>
      </c>
      <c r="N757" s="25" t="s">
        <v>2335</v>
      </c>
      <c r="O757" s="32">
        <f>M757*AA757</f>
        <v>0</v>
      </c>
      <c r="P757" s="1">
        <v>3</v>
      </c>
      <c r="AA757" s="1">
        <f>IF(P757=1,$O$3,IF(P757=2,$O$4,$O$5))</f>
        <v>0</v>
      </c>
    </row>
    <row r="758">
      <c r="A758" s="1" t="s">
        <v>75</v>
      </c>
      <c r="E758" s="27" t="s">
        <v>4889</v>
      </c>
    </row>
    <row r="759">
      <c r="A759" s="1" t="s">
        <v>76</v>
      </c>
    </row>
    <row r="760">
      <c r="A760" s="1" t="s">
        <v>78</v>
      </c>
      <c r="E760" s="27" t="s">
        <v>71</v>
      </c>
    </row>
    <row r="761">
      <c r="A761" s="1" t="s">
        <v>69</v>
      </c>
      <c r="B761" s="1">
        <v>20</v>
      </c>
      <c r="C761" s="26" t="s">
        <v>4890</v>
      </c>
      <c r="D761" t="s">
        <v>71</v>
      </c>
      <c r="E761" s="27" t="s">
        <v>4891</v>
      </c>
      <c r="F761" s="28" t="s">
        <v>85</v>
      </c>
      <c r="G761" s="29">
        <v>80</v>
      </c>
      <c r="H761" s="28">
        <v>0</v>
      </c>
      <c r="I761" s="30">
        <f>ROUND(G761*H761,P4)</f>
        <v>0</v>
      </c>
      <c r="L761" s="31">
        <v>0</v>
      </c>
      <c r="M761" s="24">
        <f>ROUND(G761*L761,P4)</f>
        <v>0</v>
      </c>
      <c r="N761" s="25" t="s">
        <v>2335</v>
      </c>
      <c r="O761" s="32">
        <f>M761*AA761</f>
        <v>0</v>
      </c>
      <c r="P761" s="1">
        <v>3</v>
      </c>
      <c r="AA761" s="1">
        <f>IF(P761=1,$O$3,IF(P761=2,$O$4,$O$5))</f>
        <v>0</v>
      </c>
    </row>
    <row r="762">
      <c r="A762" s="1" t="s">
        <v>75</v>
      </c>
      <c r="E762" s="27" t="s">
        <v>4891</v>
      </c>
    </row>
    <row r="763">
      <c r="A763" s="1" t="s">
        <v>76</v>
      </c>
    </row>
    <row r="764">
      <c r="A764" s="1" t="s">
        <v>78</v>
      </c>
      <c r="E764" s="27" t="s">
        <v>71</v>
      </c>
    </row>
    <row r="765">
      <c r="A765" s="1" t="s">
        <v>69</v>
      </c>
      <c r="B765" s="1">
        <v>21</v>
      </c>
      <c r="C765" s="26" t="s">
        <v>4892</v>
      </c>
      <c r="D765" t="s">
        <v>71</v>
      </c>
      <c r="E765" s="27" t="s">
        <v>4893</v>
      </c>
      <c r="F765" s="28" t="s">
        <v>85</v>
      </c>
      <c r="G765" s="29">
        <v>12</v>
      </c>
      <c r="H765" s="28">
        <v>0</v>
      </c>
      <c r="I765" s="30">
        <f>ROUND(G765*H765,P4)</f>
        <v>0</v>
      </c>
      <c r="L765" s="31">
        <v>0</v>
      </c>
      <c r="M765" s="24">
        <f>ROUND(G765*L765,P4)</f>
        <v>0</v>
      </c>
      <c r="N765" s="25" t="s">
        <v>2335</v>
      </c>
      <c r="O765" s="32">
        <f>M765*AA765</f>
        <v>0</v>
      </c>
      <c r="P765" s="1">
        <v>3</v>
      </c>
      <c r="AA765" s="1">
        <f>IF(P765=1,$O$3,IF(P765=2,$O$4,$O$5))</f>
        <v>0</v>
      </c>
    </row>
    <row r="766">
      <c r="A766" s="1" t="s">
        <v>75</v>
      </c>
      <c r="E766" s="27" t="s">
        <v>4893</v>
      </c>
    </row>
    <row r="767">
      <c r="A767" s="1" t="s">
        <v>76</v>
      </c>
    </row>
    <row r="768">
      <c r="A768" s="1" t="s">
        <v>78</v>
      </c>
      <c r="E768" s="27" t="s">
        <v>71</v>
      </c>
    </row>
    <row r="769">
      <c r="A769" s="1" t="s">
        <v>69</v>
      </c>
      <c r="B769" s="1">
        <v>22</v>
      </c>
      <c r="C769" s="26" t="s">
        <v>4894</v>
      </c>
      <c r="D769" t="s">
        <v>71</v>
      </c>
      <c r="E769" s="27" t="s">
        <v>4895</v>
      </c>
      <c r="F769" s="28" t="s">
        <v>3377</v>
      </c>
      <c r="G769" s="29">
        <v>8</v>
      </c>
      <c r="H769" s="28">
        <v>0</v>
      </c>
      <c r="I769" s="30">
        <f>ROUND(G769*H769,P4)</f>
        <v>0</v>
      </c>
      <c r="L769" s="31">
        <v>0</v>
      </c>
      <c r="M769" s="24">
        <f>ROUND(G769*L769,P4)</f>
        <v>0</v>
      </c>
      <c r="N769" s="25" t="s">
        <v>2335</v>
      </c>
      <c r="O769" s="32">
        <f>M769*AA769</f>
        <v>0</v>
      </c>
      <c r="P769" s="1">
        <v>3</v>
      </c>
      <c r="AA769" s="1">
        <f>IF(P769=1,$O$3,IF(P769=2,$O$4,$O$5))</f>
        <v>0</v>
      </c>
    </row>
    <row r="770">
      <c r="A770" s="1" t="s">
        <v>75</v>
      </c>
      <c r="E770" s="27" t="s">
        <v>4895</v>
      </c>
    </row>
    <row r="771">
      <c r="A771" s="1" t="s">
        <v>76</v>
      </c>
    </row>
    <row r="772">
      <c r="A772" s="1" t="s">
        <v>78</v>
      </c>
      <c r="E772" s="27" t="s">
        <v>71</v>
      </c>
    </row>
    <row r="773">
      <c r="A773" s="1" t="s">
        <v>69</v>
      </c>
      <c r="B773" s="1">
        <v>23</v>
      </c>
      <c r="C773" s="26" t="s">
        <v>4896</v>
      </c>
      <c r="D773" t="s">
        <v>71</v>
      </c>
      <c r="E773" s="27" t="s">
        <v>4897</v>
      </c>
      <c r="F773" s="28" t="s">
        <v>85</v>
      </c>
      <c r="G773" s="29">
        <v>493</v>
      </c>
      <c r="H773" s="28">
        <v>0</v>
      </c>
      <c r="I773" s="30">
        <f>ROUND(G773*H773,P4)</f>
        <v>0</v>
      </c>
      <c r="L773" s="31">
        <v>0</v>
      </c>
      <c r="M773" s="24">
        <f>ROUND(G773*L773,P4)</f>
        <v>0</v>
      </c>
      <c r="N773" s="25" t="s">
        <v>2335</v>
      </c>
      <c r="O773" s="32">
        <f>M773*AA773</f>
        <v>0</v>
      </c>
      <c r="P773" s="1">
        <v>3</v>
      </c>
      <c r="AA773" s="1">
        <f>IF(P773=1,$O$3,IF(P773=2,$O$4,$O$5))</f>
        <v>0</v>
      </c>
    </row>
    <row r="774">
      <c r="A774" s="1" t="s">
        <v>75</v>
      </c>
      <c r="E774" s="27" t="s">
        <v>4897</v>
      </c>
    </row>
    <row r="775">
      <c r="A775" s="1" t="s">
        <v>76</v>
      </c>
    </row>
    <row r="776">
      <c r="A776" s="1" t="s">
        <v>78</v>
      </c>
      <c r="E776" s="27" t="s">
        <v>71</v>
      </c>
    </row>
    <row r="777">
      <c r="A777" s="1" t="s">
        <v>69</v>
      </c>
      <c r="B777" s="1">
        <v>24</v>
      </c>
      <c r="C777" s="26" t="s">
        <v>4898</v>
      </c>
      <c r="D777" t="s">
        <v>71</v>
      </c>
      <c r="E777" s="27" t="s">
        <v>4899</v>
      </c>
      <c r="F777" s="28" t="s">
        <v>85</v>
      </c>
      <c r="G777" s="29">
        <v>177</v>
      </c>
      <c r="H777" s="28">
        <v>0</v>
      </c>
      <c r="I777" s="30">
        <f>ROUND(G777*H777,P4)</f>
        <v>0</v>
      </c>
      <c r="L777" s="31">
        <v>0</v>
      </c>
      <c r="M777" s="24">
        <f>ROUND(G777*L777,P4)</f>
        <v>0</v>
      </c>
      <c r="N777" s="25" t="s">
        <v>2335</v>
      </c>
      <c r="O777" s="32">
        <f>M777*AA777</f>
        <v>0</v>
      </c>
      <c r="P777" s="1">
        <v>3</v>
      </c>
      <c r="AA777" s="1">
        <f>IF(P777=1,$O$3,IF(P777=2,$O$4,$O$5))</f>
        <v>0</v>
      </c>
    </row>
    <row r="778">
      <c r="A778" s="1" t="s">
        <v>75</v>
      </c>
      <c r="E778" s="27" t="s">
        <v>4899</v>
      </c>
    </row>
    <row r="779">
      <c r="A779" s="1" t="s">
        <v>76</v>
      </c>
    </row>
    <row r="780">
      <c r="A780" s="1" t="s">
        <v>78</v>
      </c>
      <c r="E780" s="27" t="s">
        <v>71</v>
      </c>
    </row>
    <row r="781">
      <c r="A781" s="1" t="s">
        <v>69</v>
      </c>
      <c r="B781" s="1">
        <v>25</v>
      </c>
      <c r="C781" s="26" t="s">
        <v>4900</v>
      </c>
      <c r="D781" t="s">
        <v>71</v>
      </c>
      <c r="E781" s="27" t="s">
        <v>4901</v>
      </c>
      <c r="F781" s="28" t="s">
        <v>3377</v>
      </c>
      <c r="G781" s="29">
        <v>12</v>
      </c>
      <c r="H781" s="28">
        <v>0</v>
      </c>
      <c r="I781" s="30">
        <f>ROUND(G781*H781,P4)</f>
        <v>0</v>
      </c>
      <c r="L781" s="31">
        <v>0</v>
      </c>
      <c r="M781" s="24">
        <f>ROUND(G781*L781,P4)</f>
        <v>0</v>
      </c>
      <c r="N781" s="25" t="s">
        <v>2335</v>
      </c>
      <c r="O781" s="32">
        <f>M781*AA781</f>
        <v>0</v>
      </c>
      <c r="P781" s="1">
        <v>3</v>
      </c>
      <c r="AA781" s="1">
        <f>IF(P781=1,$O$3,IF(P781=2,$O$4,$O$5))</f>
        <v>0</v>
      </c>
    </row>
    <row r="782">
      <c r="A782" s="1" t="s">
        <v>75</v>
      </c>
      <c r="E782" s="27" t="s">
        <v>4901</v>
      </c>
    </row>
    <row r="783">
      <c r="A783" s="1" t="s">
        <v>76</v>
      </c>
    </row>
    <row r="784">
      <c r="A784" s="1" t="s">
        <v>78</v>
      </c>
      <c r="E784" s="27" t="s">
        <v>71</v>
      </c>
    </row>
    <row r="785">
      <c r="A785" s="1" t="s">
        <v>69</v>
      </c>
      <c r="B785" s="1">
        <v>26</v>
      </c>
      <c r="C785" s="26" t="s">
        <v>4902</v>
      </c>
      <c r="D785" t="s">
        <v>71</v>
      </c>
      <c r="E785" s="27" t="s">
        <v>4903</v>
      </c>
      <c r="F785" s="28" t="s">
        <v>3377</v>
      </c>
      <c r="G785" s="29">
        <v>12</v>
      </c>
      <c r="H785" s="28">
        <v>0</v>
      </c>
      <c r="I785" s="30">
        <f>ROUND(G785*H785,P4)</f>
        <v>0</v>
      </c>
      <c r="L785" s="31">
        <v>0</v>
      </c>
      <c r="M785" s="24">
        <f>ROUND(G785*L785,P4)</f>
        <v>0</v>
      </c>
      <c r="N785" s="25" t="s">
        <v>2335</v>
      </c>
      <c r="O785" s="32">
        <f>M785*AA785</f>
        <v>0</v>
      </c>
      <c r="P785" s="1">
        <v>3</v>
      </c>
      <c r="AA785" s="1">
        <f>IF(P785=1,$O$3,IF(P785=2,$O$4,$O$5))</f>
        <v>0</v>
      </c>
    </row>
    <row r="786">
      <c r="A786" s="1" t="s">
        <v>75</v>
      </c>
      <c r="E786" s="27" t="s">
        <v>4903</v>
      </c>
    </row>
    <row r="787">
      <c r="A787" s="1" t="s">
        <v>76</v>
      </c>
    </row>
    <row r="788">
      <c r="A788" s="1" t="s">
        <v>78</v>
      </c>
      <c r="E788" s="27" t="s">
        <v>71</v>
      </c>
    </row>
    <row r="789">
      <c r="A789" s="1" t="s">
        <v>69</v>
      </c>
      <c r="B789" s="1">
        <v>27</v>
      </c>
      <c r="C789" s="26" t="s">
        <v>4904</v>
      </c>
      <c r="D789" t="s">
        <v>71</v>
      </c>
      <c r="E789" s="27" t="s">
        <v>4905</v>
      </c>
      <c r="F789" s="28" t="s">
        <v>3377</v>
      </c>
      <c r="G789" s="29">
        <v>16</v>
      </c>
      <c r="H789" s="28">
        <v>0</v>
      </c>
      <c r="I789" s="30">
        <f>ROUND(G789*H789,P4)</f>
        <v>0</v>
      </c>
      <c r="L789" s="31">
        <v>0</v>
      </c>
      <c r="M789" s="24">
        <f>ROUND(G789*L789,P4)</f>
        <v>0</v>
      </c>
      <c r="N789" s="25" t="s">
        <v>2335</v>
      </c>
      <c r="O789" s="32">
        <f>M789*AA789</f>
        <v>0</v>
      </c>
      <c r="P789" s="1">
        <v>3</v>
      </c>
      <c r="AA789" s="1">
        <f>IF(P789=1,$O$3,IF(P789=2,$O$4,$O$5))</f>
        <v>0</v>
      </c>
    </row>
    <row r="790">
      <c r="A790" s="1" t="s">
        <v>75</v>
      </c>
      <c r="E790" s="27" t="s">
        <v>4905</v>
      </c>
    </row>
    <row r="791">
      <c r="A791" s="1" t="s">
        <v>76</v>
      </c>
    </row>
    <row r="792">
      <c r="A792" s="1" t="s">
        <v>78</v>
      </c>
      <c r="E792" s="27" t="s">
        <v>71</v>
      </c>
    </row>
    <row r="793">
      <c r="A793" s="1" t="s">
        <v>69</v>
      </c>
      <c r="B793" s="1">
        <v>28</v>
      </c>
      <c r="C793" s="26" t="s">
        <v>4906</v>
      </c>
      <c r="D793" t="s">
        <v>71</v>
      </c>
      <c r="E793" s="27" t="s">
        <v>4907</v>
      </c>
      <c r="F793" s="28" t="s">
        <v>3377</v>
      </c>
      <c r="G793" s="29">
        <v>8</v>
      </c>
      <c r="H793" s="28">
        <v>0</v>
      </c>
      <c r="I793" s="30">
        <f>ROUND(G793*H793,P4)</f>
        <v>0</v>
      </c>
      <c r="L793" s="31">
        <v>0</v>
      </c>
      <c r="M793" s="24">
        <f>ROUND(G793*L793,P4)</f>
        <v>0</v>
      </c>
      <c r="N793" s="25" t="s">
        <v>2335</v>
      </c>
      <c r="O793" s="32">
        <f>M793*AA793</f>
        <v>0</v>
      </c>
      <c r="P793" s="1">
        <v>3</v>
      </c>
      <c r="AA793" s="1">
        <f>IF(P793=1,$O$3,IF(P793=2,$O$4,$O$5))</f>
        <v>0</v>
      </c>
    </row>
    <row r="794">
      <c r="A794" s="1" t="s">
        <v>75</v>
      </c>
      <c r="E794" s="27" t="s">
        <v>4907</v>
      </c>
    </row>
    <row r="795">
      <c r="A795" s="1" t="s">
        <v>76</v>
      </c>
    </row>
    <row r="796">
      <c r="A796" s="1" t="s">
        <v>78</v>
      </c>
      <c r="E796" s="27" t="s">
        <v>71</v>
      </c>
    </row>
    <row r="797">
      <c r="A797" s="1" t="s">
        <v>69</v>
      </c>
      <c r="B797" s="1">
        <v>29</v>
      </c>
      <c r="C797" s="26" t="s">
        <v>4908</v>
      </c>
      <c r="D797" t="s">
        <v>71</v>
      </c>
      <c r="E797" s="27" t="s">
        <v>4909</v>
      </c>
      <c r="F797" s="28" t="s">
        <v>3377</v>
      </c>
      <c r="G797" s="29">
        <v>1</v>
      </c>
      <c r="H797" s="28">
        <v>0</v>
      </c>
      <c r="I797" s="30">
        <f>ROUND(G797*H797,P4)</f>
        <v>0</v>
      </c>
      <c r="L797" s="31">
        <v>0</v>
      </c>
      <c r="M797" s="24">
        <f>ROUND(G797*L797,P4)</f>
        <v>0</v>
      </c>
      <c r="N797" s="25" t="s">
        <v>2335</v>
      </c>
      <c r="O797" s="32">
        <f>M797*AA797</f>
        <v>0</v>
      </c>
      <c r="P797" s="1">
        <v>3</v>
      </c>
      <c r="AA797" s="1">
        <f>IF(P797=1,$O$3,IF(P797=2,$O$4,$O$5))</f>
        <v>0</v>
      </c>
    </row>
    <row r="798">
      <c r="A798" s="1" t="s">
        <v>75</v>
      </c>
      <c r="E798" s="27" t="s">
        <v>4909</v>
      </c>
    </row>
    <row r="799">
      <c r="A799" s="1" t="s">
        <v>76</v>
      </c>
    </row>
    <row r="800">
      <c r="A800" s="1" t="s">
        <v>78</v>
      </c>
      <c r="E800" s="27" t="s">
        <v>71</v>
      </c>
    </row>
    <row r="801">
      <c r="A801" s="1" t="s">
        <v>69</v>
      </c>
      <c r="B801" s="1">
        <v>30</v>
      </c>
      <c r="C801" s="26" t="s">
        <v>4910</v>
      </c>
      <c r="D801" t="s">
        <v>71</v>
      </c>
      <c r="E801" s="27" t="s">
        <v>4911</v>
      </c>
      <c r="F801" s="28" t="s">
        <v>3377</v>
      </c>
      <c r="G801" s="29">
        <v>12</v>
      </c>
      <c r="H801" s="28">
        <v>0</v>
      </c>
      <c r="I801" s="30">
        <f>ROUND(G801*H801,P4)</f>
        <v>0</v>
      </c>
      <c r="L801" s="31">
        <v>0</v>
      </c>
      <c r="M801" s="24">
        <f>ROUND(G801*L801,P4)</f>
        <v>0</v>
      </c>
      <c r="N801" s="25" t="s">
        <v>2335</v>
      </c>
      <c r="O801" s="32">
        <f>M801*AA801</f>
        <v>0</v>
      </c>
      <c r="P801" s="1">
        <v>3</v>
      </c>
      <c r="AA801" s="1">
        <f>IF(P801=1,$O$3,IF(P801=2,$O$4,$O$5))</f>
        <v>0</v>
      </c>
    </row>
    <row r="802">
      <c r="A802" s="1" t="s">
        <v>75</v>
      </c>
      <c r="E802" s="27" t="s">
        <v>4911</v>
      </c>
    </row>
    <row r="803">
      <c r="A803" s="1" t="s">
        <v>76</v>
      </c>
    </row>
    <row r="804">
      <c r="A804" s="1" t="s">
        <v>78</v>
      </c>
      <c r="E804" s="27" t="s">
        <v>71</v>
      </c>
    </row>
    <row r="805">
      <c r="A805" s="1" t="s">
        <v>69</v>
      </c>
      <c r="B805" s="1">
        <v>31</v>
      </c>
      <c r="C805" s="26" t="s">
        <v>4912</v>
      </c>
      <c r="D805" t="s">
        <v>71</v>
      </c>
      <c r="E805" s="27" t="s">
        <v>4913</v>
      </c>
      <c r="F805" s="28" t="s">
        <v>3377</v>
      </c>
      <c r="G805" s="29">
        <v>2</v>
      </c>
      <c r="H805" s="28">
        <v>0</v>
      </c>
      <c r="I805" s="30">
        <f>ROUND(G805*H805,P4)</f>
        <v>0</v>
      </c>
      <c r="L805" s="31">
        <v>0</v>
      </c>
      <c r="M805" s="24">
        <f>ROUND(G805*L805,P4)</f>
        <v>0</v>
      </c>
      <c r="N805" s="25" t="s">
        <v>2335</v>
      </c>
      <c r="O805" s="32">
        <f>M805*AA805</f>
        <v>0</v>
      </c>
      <c r="P805" s="1">
        <v>3</v>
      </c>
      <c r="AA805" s="1">
        <f>IF(P805=1,$O$3,IF(P805=2,$O$4,$O$5))</f>
        <v>0</v>
      </c>
    </row>
    <row r="806">
      <c r="A806" s="1" t="s">
        <v>75</v>
      </c>
      <c r="E806" s="27" t="s">
        <v>4913</v>
      </c>
    </row>
    <row r="807">
      <c r="A807" s="1" t="s">
        <v>76</v>
      </c>
    </row>
    <row r="808">
      <c r="A808" s="1" t="s">
        <v>78</v>
      </c>
      <c r="E808" s="27" t="s">
        <v>71</v>
      </c>
    </row>
    <row r="809">
      <c r="A809" s="1" t="s">
        <v>69</v>
      </c>
      <c r="B809" s="1">
        <v>32</v>
      </c>
      <c r="C809" s="26" t="s">
        <v>4914</v>
      </c>
      <c r="D809" t="s">
        <v>71</v>
      </c>
      <c r="E809" s="27" t="s">
        <v>4915</v>
      </c>
      <c r="F809" s="28" t="s">
        <v>3377</v>
      </c>
      <c r="G809" s="29">
        <v>140</v>
      </c>
      <c r="H809" s="28">
        <v>0</v>
      </c>
      <c r="I809" s="30">
        <f>ROUND(G809*H809,P4)</f>
        <v>0</v>
      </c>
      <c r="L809" s="31">
        <v>0</v>
      </c>
      <c r="M809" s="24">
        <f>ROUND(G809*L809,P4)</f>
        <v>0</v>
      </c>
      <c r="N809" s="25" t="s">
        <v>2335</v>
      </c>
      <c r="O809" s="32">
        <f>M809*AA809</f>
        <v>0</v>
      </c>
      <c r="P809" s="1">
        <v>3</v>
      </c>
      <c r="AA809" s="1">
        <f>IF(P809=1,$O$3,IF(P809=2,$O$4,$O$5))</f>
        <v>0</v>
      </c>
    </row>
    <row r="810">
      <c r="A810" s="1" t="s">
        <v>75</v>
      </c>
      <c r="E810" s="27" t="s">
        <v>4915</v>
      </c>
    </row>
    <row r="811">
      <c r="A811" s="1" t="s">
        <v>76</v>
      </c>
    </row>
    <row r="812">
      <c r="A812" s="1" t="s">
        <v>78</v>
      </c>
      <c r="E812" s="27" t="s">
        <v>71</v>
      </c>
    </row>
    <row r="813">
      <c r="A813" s="1" t="s">
        <v>69</v>
      </c>
      <c r="B813" s="1">
        <v>33</v>
      </c>
      <c r="C813" s="26" t="s">
        <v>4916</v>
      </c>
      <c r="D813" t="s">
        <v>71</v>
      </c>
      <c r="E813" s="27" t="s">
        <v>4917</v>
      </c>
      <c r="F813" s="28" t="s">
        <v>3377</v>
      </c>
      <c r="G813" s="29">
        <v>6</v>
      </c>
      <c r="H813" s="28">
        <v>0</v>
      </c>
      <c r="I813" s="30">
        <f>ROUND(G813*H813,P4)</f>
        <v>0</v>
      </c>
      <c r="L813" s="31">
        <v>0</v>
      </c>
      <c r="M813" s="24">
        <f>ROUND(G813*L813,P4)</f>
        <v>0</v>
      </c>
      <c r="N813" s="25" t="s">
        <v>2335</v>
      </c>
      <c r="O813" s="32">
        <f>M813*AA813</f>
        <v>0</v>
      </c>
      <c r="P813" s="1">
        <v>3</v>
      </c>
      <c r="AA813" s="1">
        <f>IF(P813=1,$O$3,IF(P813=2,$O$4,$O$5))</f>
        <v>0</v>
      </c>
    </row>
    <row r="814">
      <c r="A814" s="1" t="s">
        <v>75</v>
      </c>
      <c r="E814" s="27" t="s">
        <v>4917</v>
      </c>
    </row>
    <row r="815">
      <c r="A815" s="1" t="s">
        <v>76</v>
      </c>
    </row>
    <row r="816">
      <c r="A816" s="1" t="s">
        <v>78</v>
      </c>
      <c r="E816" s="27" t="s">
        <v>71</v>
      </c>
    </row>
    <row r="817">
      <c r="A817" s="1" t="s">
        <v>69</v>
      </c>
      <c r="B817" s="1">
        <v>34</v>
      </c>
      <c r="C817" s="26" t="s">
        <v>4918</v>
      </c>
      <c r="D817" t="s">
        <v>71</v>
      </c>
      <c r="E817" s="27" t="s">
        <v>4919</v>
      </c>
      <c r="F817" s="28" t="s">
        <v>3377</v>
      </c>
      <c r="G817" s="29">
        <v>68</v>
      </c>
      <c r="H817" s="28">
        <v>0</v>
      </c>
      <c r="I817" s="30">
        <f>ROUND(G817*H817,P4)</f>
        <v>0</v>
      </c>
      <c r="L817" s="31">
        <v>0</v>
      </c>
      <c r="M817" s="24">
        <f>ROUND(G817*L817,P4)</f>
        <v>0</v>
      </c>
      <c r="N817" s="25" t="s">
        <v>2335</v>
      </c>
      <c r="O817" s="32">
        <f>M817*AA817</f>
        <v>0</v>
      </c>
      <c r="P817" s="1">
        <v>3</v>
      </c>
      <c r="AA817" s="1">
        <f>IF(P817=1,$O$3,IF(P817=2,$O$4,$O$5))</f>
        <v>0</v>
      </c>
    </row>
    <row r="818">
      <c r="A818" s="1" t="s">
        <v>75</v>
      </c>
      <c r="E818" s="27" t="s">
        <v>4919</v>
      </c>
    </row>
    <row r="819">
      <c r="A819" s="1" t="s">
        <v>76</v>
      </c>
    </row>
    <row r="820">
      <c r="A820" s="1" t="s">
        <v>78</v>
      </c>
      <c r="E820" s="27" t="s">
        <v>71</v>
      </c>
    </row>
    <row r="821">
      <c r="A821" s="1" t="s">
        <v>69</v>
      </c>
      <c r="B821" s="1">
        <v>35</v>
      </c>
      <c r="C821" s="26" t="s">
        <v>4920</v>
      </c>
      <c r="D821" t="s">
        <v>71</v>
      </c>
      <c r="E821" s="27" t="s">
        <v>4921</v>
      </c>
      <c r="F821" s="28" t="s">
        <v>3377</v>
      </c>
      <c r="G821" s="29">
        <v>42</v>
      </c>
      <c r="H821" s="28">
        <v>0</v>
      </c>
      <c r="I821" s="30">
        <f>ROUND(G821*H821,P4)</f>
        <v>0</v>
      </c>
      <c r="L821" s="31">
        <v>0</v>
      </c>
      <c r="M821" s="24">
        <f>ROUND(G821*L821,P4)</f>
        <v>0</v>
      </c>
      <c r="N821" s="25" t="s">
        <v>2335</v>
      </c>
      <c r="O821" s="32">
        <f>M821*AA821</f>
        <v>0</v>
      </c>
      <c r="P821" s="1">
        <v>3</v>
      </c>
      <c r="AA821" s="1">
        <f>IF(P821=1,$O$3,IF(P821=2,$O$4,$O$5))</f>
        <v>0</v>
      </c>
    </row>
    <row r="822">
      <c r="A822" s="1" t="s">
        <v>75</v>
      </c>
      <c r="E822" s="27" t="s">
        <v>4921</v>
      </c>
    </row>
    <row r="823">
      <c r="A823" s="1" t="s">
        <v>76</v>
      </c>
    </row>
    <row r="824">
      <c r="A824" s="1" t="s">
        <v>78</v>
      </c>
      <c r="E824" s="27" t="s">
        <v>71</v>
      </c>
    </row>
    <row r="825">
      <c r="A825" s="1" t="s">
        <v>69</v>
      </c>
      <c r="B825" s="1">
        <v>36</v>
      </c>
      <c r="C825" s="26" t="s">
        <v>4922</v>
      </c>
      <c r="D825" t="s">
        <v>71</v>
      </c>
      <c r="E825" s="27" t="s">
        <v>4923</v>
      </c>
      <c r="F825" s="28" t="s">
        <v>3377</v>
      </c>
      <c r="G825" s="29">
        <v>12</v>
      </c>
      <c r="H825" s="28">
        <v>0</v>
      </c>
      <c r="I825" s="30">
        <f>ROUND(G825*H825,P4)</f>
        <v>0</v>
      </c>
      <c r="L825" s="31">
        <v>0</v>
      </c>
      <c r="M825" s="24">
        <f>ROUND(G825*L825,P4)</f>
        <v>0</v>
      </c>
      <c r="N825" s="25" t="s">
        <v>2335</v>
      </c>
      <c r="O825" s="32">
        <f>M825*AA825</f>
        <v>0</v>
      </c>
      <c r="P825" s="1">
        <v>3</v>
      </c>
      <c r="AA825" s="1">
        <f>IF(P825=1,$O$3,IF(P825=2,$O$4,$O$5))</f>
        <v>0</v>
      </c>
    </row>
    <row r="826">
      <c r="A826" s="1" t="s">
        <v>75</v>
      </c>
      <c r="E826" s="27" t="s">
        <v>4923</v>
      </c>
    </row>
    <row r="827">
      <c r="A827" s="1" t="s">
        <v>76</v>
      </c>
    </row>
    <row r="828">
      <c r="A828" s="1" t="s">
        <v>78</v>
      </c>
      <c r="E828" s="27" t="s">
        <v>71</v>
      </c>
    </row>
    <row r="829">
      <c r="A829" s="1" t="s">
        <v>69</v>
      </c>
      <c r="B829" s="1">
        <v>37</v>
      </c>
      <c r="C829" s="26" t="s">
        <v>4924</v>
      </c>
      <c r="D829" t="s">
        <v>71</v>
      </c>
      <c r="E829" s="27" t="s">
        <v>4925</v>
      </c>
      <c r="F829" s="28" t="s">
        <v>3377</v>
      </c>
      <c r="G829" s="29">
        <v>11</v>
      </c>
      <c r="H829" s="28">
        <v>0</v>
      </c>
      <c r="I829" s="30">
        <f>ROUND(G829*H829,P4)</f>
        <v>0</v>
      </c>
      <c r="L829" s="31">
        <v>0</v>
      </c>
      <c r="M829" s="24">
        <f>ROUND(G829*L829,P4)</f>
        <v>0</v>
      </c>
      <c r="N829" s="25" t="s">
        <v>2335</v>
      </c>
      <c r="O829" s="32">
        <f>M829*AA829</f>
        <v>0</v>
      </c>
      <c r="P829" s="1">
        <v>3</v>
      </c>
      <c r="AA829" s="1">
        <f>IF(P829=1,$O$3,IF(P829=2,$O$4,$O$5))</f>
        <v>0</v>
      </c>
    </row>
    <row r="830">
      <c r="A830" s="1" t="s">
        <v>75</v>
      </c>
      <c r="E830" s="27" t="s">
        <v>4925</v>
      </c>
    </row>
    <row r="831">
      <c r="A831" s="1" t="s">
        <v>76</v>
      </c>
    </row>
    <row r="832">
      <c r="A832" s="1" t="s">
        <v>78</v>
      </c>
      <c r="E832" s="27" t="s">
        <v>71</v>
      </c>
    </row>
    <row r="833">
      <c r="A833" s="1" t="s">
        <v>69</v>
      </c>
      <c r="B833" s="1">
        <v>38</v>
      </c>
      <c r="C833" s="26" t="s">
        <v>4926</v>
      </c>
      <c r="D833" t="s">
        <v>71</v>
      </c>
      <c r="E833" s="27" t="s">
        <v>4927</v>
      </c>
      <c r="F833" s="28" t="s">
        <v>3377</v>
      </c>
      <c r="G833" s="29">
        <v>84</v>
      </c>
      <c r="H833" s="28">
        <v>0</v>
      </c>
      <c r="I833" s="30">
        <f>ROUND(G833*H833,P4)</f>
        <v>0</v>
      </c>
      <c r="L833" s="31">
        <v>0</v>
      </c>
      <c r="M833" s="24">
        <f>ROUND(G833*L833,P4)</f>
        <v>0</v>
      </c>
      <c r="N833" s="25" t="s">
        <v>2335</v>
      </c>
      <c r="O833" s="32">
        <f>M833*AA833</f>
        <v>0</v>
      </c>
      <c r="P833" s="1">
        <v>3</v>
      </c>
      <c r="AA833" s="1">
        <f>IF(P833=1,$O$3,IF(P833=2,$O$4,$O$5))</f>
        <v>0</v>
      </c>
    </row>
    <row r="834">
      <c r="A834" s="1" t="s">
        <v>75</v>
      </c>
      <c r="E834" s="27" t="s">
        <v>4927</v>
      </c>
    </row>
    <row r="835">
      <c r="A835" s="1" t="s">
        <v>76</v>
      </c>
    </row>
    <row r="836">
      <c r="A836" s="1" t="s">
        <v>78</v>
      </c>
      <c r="E836" s="27" t="s">
        <v>71</v>
      </c>
    </row>
    <row r="837">
      <c r="A837" s="1" t="s">
        <v>69</v>
      </c>
      <c r="B837" s="1">
        <v>39</v>
      </c>
      <c r="C837" s="26" t="s">
        <v>4928</v>
      </c>
      <c r="D837" t="s">
        <v>71</v>
      </c>
      <c r="E837" s="27" t="s">
        <v>4929</v>
      </c>
      <c r="F837" s="28" t="s">
        <v>3377</v>
      </c>
      <c r="G837" s="29">
        <v>12</v>
      </c>
      <c r="H837" s="28">
        <v>0</v>
      </c>
      <c r="I837" s="30">
        <f>ROUND(G837*H837,P4)</f>
        <v>0</v>
      </c>
      <c r="L837" s="31">
        <v>0</v>
      </c>
      <c r="M837" s="24">
        <f>ROUND(G837*L837,P4)</f>
        <v>0</v>
      </c>
      <c r="N837" s="25" t="s">
        <v>2335</v>
      </c>
      <c r="O837" s="32">
        <f>M837*AA837</f>
        <v>0</v>
      </c>
      <c r="P837" s="1">
        <v>3</v>
      </c>
      <c r="AA837" s="1">
        <f>IF(P837=1,$O$3,IF(P837=2,$O$4,$O$5))</f>
        <v>0</v>
      </c>
    </row>
    <row r="838">
      <c r="A838" s="1" t="s">
        <v>75</v>
      </c>
      <c r="E838" s="27" t="s">
        <v>4929</v>
      </c>
    </row>
    <row r="839">
      <c r="A839" s="1" t="s">
        <v>76</v>
      </c>
    </row>
    <row r="840">
      <c r="A840" s="1" t="s">
        <v>78</v>
      </c>
      <c r="E840" s="27" t="s">
        <v>71</v>
      </c>
    </row>
    <row r="841">
      <c r="A841" s="1" t="s">
        <v>69</v>
      </c>
      <c r="B841" s="1">
        <v>40</v>
      </c>
      <c r="C841" s="26" t="s">
        <v>4930</v>
      </c>
      <c r="D841" t="s">
        <v>71</v>
      </c>
      <c r="E841" s="27" t="s">
        <v>4931</v>
      </c>
      <c r="F841" s="28" t="s">
        <v>3377</v>
      </c>
      <c r="G841" s="29">
        <v>12</v>
      </c>
      <c r="H841" s="28">
        <v>0</v>
      </c>
      <c r="I841" s="30">
        <f>ROUND(G841*H841,P4)</f>
        <v>0</v>
      </c>
      <c r="L841" s="31">
        <v>0</v>
      </c>
      <c r="M841" s="24">
        <f>ROUND(G841*L841,P4)</f>
        <v>0</v>
      </c>
      <c r="N841" s="25" t="s">
        <v>2335</v>
      </c>
      <c r="O841" s="32">
        <f>M841*AA841</f>
        <v>0</v>
      </c>
      <c r="P841" s="1">
        <v>3</v>
      </c>
      <c r="AA841" s="1">
        <f>IF(P841=1,$O$3,IF(P841=2,$O$4,$O$5))</f>
        <v>0</v>
      </c>
    </row>
    <row r="842">
      <c r="A842" s="1" t="s">
        <v>75</v>
      </c>
      <c r="E842" s="27" t="s">
        <v>4931</v>
      </c>
    </row>
    <row r="843">
      <c r="A843" s="1" t="s">
        <v>76</v>
      </c>
    </row>
    <row r="844">
      <c r="A844" s="1" t="s">
        <v>78</v>
      </c>
      <c r="E844" s="27" t="s">
        <v>71</v>
      </c>
    </row>
    <row r="845">
      <c r="A845" s="1" t="s">
        <v>69</v>
      </c>
      <c r="B845" s="1">
        <v>41</v>
      </c>
      <c r="C845" s="26" t="s">
        <v>4932</v>
      </c>
      <c r="D845" t="s">
        <v>71</v>
      </c>
      <c r="E845" s="27" t="s">
        <v>4933</v>
      </c>
      <c r="F845" s="28" t="s">
        <v>3377</v>
      </c>
      <c r="G845" s="29">
        <v>128</v>
      </c>
      <c r="H845" s="28">
        <v>0</v>
      </c>
      <c r="I845" s="30">
        <f>ROUND(G845*H845,P4)</f>
        <v>0</v>
      </c>
      <c r="L845" s="31">
        <v>0</v>
      </c>
      <c r="M845" s="24">
        <f>ROUND(G845*L845,P4)</f>
        <v>0</v>
      </c>
      <c r="N845" s="25" t="s">
        <v>2335</v>
      </c>
      <c r="O845" s="32">
        <f>M845*AA845</f>
        <v>0</v>
      </c>
      <c r="P845" s="1">
        <v>3</v>
      </c>
      <c r="AA845" s="1">
        <f>IF(P845=1,$O$3,IF(P845=2,$O$4,$O$5))</f>
        <v>0</v>
      </c>
    </row>
    <row r="846">
      <c r="A846" s="1" t="s">
        <v>75</v>
      </c>
      <c r="E846" s="27" t="s">
        <v>4933</v>
      </c>
    </row>
    <row r="847">
      <c r="A847" s="1" t="s">
        <v>76</v>
      </c>
    </row>
    <row r="848">
      <c r="A848" s="1" t="s">
        <v>78</v>
      </c>
      <c r="E848" s="27" t="s">
        <v>71</v>
      </c>
    </row>
    <row r="849">
      <c r="A849" s="1" t="s">
        <v>69</v>
      </c>
      <c r="B849" s="1">
        <v>42</v>
      </c>
      <c r="C849" s="26" t="s">
        <v>4934</v>
      </c>
      <c r="D849" t="s">
        <v>71</v>
      </c>
      <c r="E849" s="27" t="s">
        <v>4935</v>
      </c>
      <c r="F849" s="28" t="s">
        <v>3377</v>
      </c>
      <c r="G849" s="29">
        <v>8</v>
      </c>
      <c r="H849" s="28">
        <v>0</v>
      </c>
      <c r="I849" s="30">
        <f>ROUND(G849*H849,P4)</f>
        <v>0</v>
      </c>
      <c r="L849" s="31">
        <v>0</v>
      </c>
      <c r="M849" s="24">
        <f>ROUND(G849*L849,P4)</f>
        <v>0</v>
      </c>
      <c r="N849" s="25" t="s">
        <v>2335</v>
      </c>
      <c r="O849" s="32">
        <f>M849*AA849</f>
        <v>0</v>
      </c>
      <c r="P849" s="1">
        <v>3</v>
      </c>
      <c r="AA849" s="1">
        <f>IF(P849=1,$O$3,IF(P849=2,$O$4,$O$5))</f>
        <v>0</v>
      </c>
    </row>
    <row r="850">
      <c r="A850" s="1" t="s">
        <v>75</v>
      </c>
      <c r="E850" s="27" t="s">
        <v>4935</v>
      </c>
    </row>
    <row r="851">
      <c r="A851" s="1" t="s">
        <v>76</v>
      </c>
    </row>
    <row r="852">
      <c r="A852" s="1" t="s">
        <v>78</v>
      </c>
      <c r="E852" s="27" t="s">
        <v>71</v>
      </c>
    </row>
    <row r="853">
      <c r="A853" s="1" t="s">
        <v>69</v>
      </c>
      <c r="B853" s="1">
        <v>43</v>
      </c>
      <c r="C853" s="26" t="s">
        <v>4936</v>
      </c>
      <c r="D853" t="s">
        <v>71</v>
      </c>
      <c r="E853" s="27" t="s">
        <v>4937</v>
      </c>
      <c r="F853" s="28" t="s">
        <v>3377</v>
      </c>
      <c r="G853" s="29">
        <v>8</v>
      </c>
      <c r="H853" s="28">
        <v>0</v>
      </c>
      <c r="I853" s="30">
        <f>ROUND(G853*H853,P4)</f>
        <v>0</v>
      </c>
      <c r="L853" s="31">
        <v>0</v>
      </c>
      <c r="M853" s="24">
        <f>ROUND(G853*L853,P4)</f>
        <v>0</v>
      </c>
      <c r="N853" s="25" t="s">
        <v>2335</v>
      </c>
      <c r="O853" s="32">
        <f>M853*AA853</f>
        <v>0</v>
      </c>
      <c r="P853" s="1">
        <v>3</v>
      </c>
      <c r="AA853" s="1">
        <f>IF(P853=1,$O$3,IF(P853=2,$O$4,$O$5))</f>
        <v>0</v>
      </c>
    </row>
    <row r="854">
      <c r="A854" s="1" t="s">
        <v>75</v>
      </c>
      <c r="E854" s="27" t="s">
        <v>4937</v>
      </c>
    </row>
    <row r="855">
      <c r="A855" s="1" t="s">
        <v>76</v>
      </c>
    </row>
    <row r="856">
      <c r="A856" s="1" t="s">
        <v>78</v>
      </c>
      <c r="E856" s="27" t="s">
        <v>71</v>
      </c>
    </row>
    <row r="857">
      <c r="A857" s="1" t="s">
        <v>69</v>
      </c>
      <c r="B857" s="1">
        <v>44</v>
      </c>
      <c r="C857" s="26" t="s">
        <v>4938</v>
      </c>
      <c r="D857" t="s">
        <v>71</v>
      </c>
      <c r="E857" s="27" t="s">
        <v>4939</v>
      </c>
      <c r="F857" s="28" t="s">
        <v>3377</v>
      </c>
      <c r="G857" s="29">
        <v>2</v>
      </c>
      <c r="H857" s="28">
        <v>0</v>
      </c>
      <c r="I857" s="30">
        <f>ROUND(G857*H857,P4)</f>
        <v>0</v>
      </c>
      <c r="L857" s="31">
        <v>0</v>
      </c>
      <c r="M857" s="24">
        <f>ROUND(G857*L857,P4)</f>
        <v>0</v>
      </c>
      <c r="N857" s="25" t="s">
        <v>2335</v>
      </c>
      <c r="O857" s="32">
        <f>M857*AA857</f>
        <v>0</v>
      </c>
      <c r="P857" s="1">
        <v>3</v>
      </c>
      <c r="AA857" s="1">
        <f>IF(P857=1,$O$3,IF(P857=2,$O$4,$O$5))</f>
        <v>0</v>
      </c>
    </row>
    <row r="858">
      <c r="A858" s="1" t="s">
        <v>75</v>
      </c>
      <c r="E858" s="27" t="s">
        <v>4939</v>
      </c>
    </row>
    <row r="859">
      <c r="A859" s="1" t="s">
        <v>76</v>
      </c>
    </row>
    <row r="860">
      <c r="A860" s="1" t="s">
        <v>78</v>
      </c>
      <c r="E860" s="27" t="s">
        <v>71</v>
      </c>
    </row>
    <row r="861">
      <c r="A861" s="1" t="s">
        <v>69</v>
      </c>
      <c r="B861" s="1">
        <v>45</v>
      </c>
      <c r="C861" s="26" t="s">
        <v>4940</v>
      </c>
      <c r="D861" t="s">
        <v>71</v>
      </c>
      <c r="E861" s="27" t="s">
        <v>4941</v>
      </c>
      <c r="F861" s="28" t="s">
        <v>3377</v>
      </c>
      <c r="G861" s="29">
        <v>5</v>
      </c>
      <c r="H861" s="28">
        <v>0</v>
      </c>
      <c r="I861" s="30">
        <f>ROUND(G861*H861,P4)</f>
        <v>0</v>
      </c>
      <c r="L861" s="31">
        <v>0</v>
      </c>
      <c r="M861" s="24">
        <f>ROUND(G861*L861,P4)</f>
        <v>0</v>
      </c>
      <c r="N861" s="25" t="s">
        <v>2335</v>
      </c>
      <c r="O861" s="32">
        <f>M861*AA861</f>
        <v>0</v>
      </c>
      <c r="P861" s="1">
        <v>3</v>
      </c>
      <c r="AA861" s="1">
        <f>IF(P861=1,$O$3,IF(P861=2,$O$4,$O$5))</f>
        <v>0</v>
      </c>
    </row>
    <row r="862">
      <c r="A862" s="1" t="s">
        <v>75</v>
      </c>
      <c r="E862" s="27" t="s">
        <v>4941</v>
      </c>
    </row>
    <row r="863">
      <c r="A863" s="1" t="s">
        <v>76</v>
      </c>
    </row>
    <row r="864">
      <c r="A864" s="1" t="s">
        <v>78</v>
      </c>
      <c r="E864" s="27" t="s">
        <v>71</v>
      </c>
    </row>
    <row r="865">
      <c r="A865" s="1" t="s">
        <v>66</v>
      </c>
      <c r="C865" s="22" t="s">
        <v>4942</v>
      </c>
      <c r="E865" s="23" t="s">
        <v>4943</v>
      </c>
      <c r="L865" s="24">
        <f>SUMIFS(L866:L877,A866:A877,"P")</f>
        <v>0</v>
      </c>
      <c r="M865" s="24">
        <f>SUMIFS(M866:M877,A866:A877,"P")</f>
        <v>0</v>
      </c>
      <c r="N865" s="25"/>
    </row>
    <row r="866">
      <c r="A866" s="1" t="s">
        <v>69</v>
      </c>
      <c r="B866" s="1">
        <v>47</v>
      </c>
      <c r="C866" s="26" t="s">
        <v>4944</v>
      </c>
      <c r="D866" t="s">
        <v>71</v>
      </c>
      <c r="E866" s="27" t="s">
        <v>4945</v>
      </c>
      <c r="F866" s="28" t="s">
        <v>881</v>
      </c>
      <c r="G866" s="29">
        <v>0.40000000000000002</v>
      </c>
      <c r="H866" s="28">
        <v>0</v>
      </c>
      <c r="I866" s="30">
        <f>ROUND(G866*H866,P4)</f>
        <v>0</v>
      </c>
      <c r="L866" s="31">
        <v>0</v>
      </c>
      <c r="M866" s="24">
        <f>ROUND(G866*L866,P4)</f>
        <v>0</v>
      </c>
      <c r="N866" s="25" t="s">
        <v>2335</v>
      </c>
      <c r="O866" s="32">
        <f>M866*AA866</f>
        <v>0</v>
      </c>
      <c r="P866" s="1">
        <v>3</v>
      </c>
      <c r="AA866" s="1">
        <f>IF(P866=1,$O$3,IF(P866=2,$O$4,$O$5))</f>
        <v>0</v>
      </c>
    </row>
    <row r="867">
      <c r="A867" s="1" t="s">
        <v>75</v>
      </c>
      <c r="E867" s="27" t="s">
        <v>4945</v>
      </c>
    </row>
    <row r="868">
      <c r="A868" s="1" t="s">
        <v>76</v>
      </c>
    </row>
    <row r="869">
      <c r="A869" s="1" t="s">
        <v>78</v>
      </c>
      <c r="E869" s="27" t="s">
        <v>71</v>
      </c>
    </row>
    <row r="870">
      <c r="A870" s="1" t="s">
        <v>69</v>
      </c>
      <c r="B870" s="1">
        <v>48</v>
      </c>
      <c r="C870" s="26" t="s">
        <v>4946</v>
      </c>
      <c r="D870" t="s">
        <v>71</v>
      </c>
      <c r="E870" s="27" t="s">
        <v>4947</v>
      </c>
      <c r="F870" s="28" t="s">
        <v>4816</v>
      </c>
      <c r="G870" s="29">
        <v>320</v>
      </c>
      <c r="H870" s="28">
        <v>0</v>
      </c>
      <c r="I870" s="30">
        <f>ROUND(G870*H870,P4)</f>
        <v>0</v>
      </c>
      <c r="L870" s="31">
        <v>0</v>
      </c>
      <c r="M870" s="24">
        <f>ROUND(G870*L870,P4)</f>
        <v>0</v>
      </c>
      <c r="N870" s="25" t="s">
        <v>2335</v>
      </c>
      <c r="O870" s="32">
        <f>M870*AA870</f>
        <v>0</v>
      </c>
      <c r="P870" s="1">
        <v>3</v>
      </c>
      <c r="AA870" s="1">
        <f>IF(P870=1,$O$3,IF(P870=2,$O$4,$O$5))</f>
        <v>0</v>
      </c>
    </row>
    <row r="871">
      <c r="A871" s="1" t="s">
        <v>75</v>
      </c>
      <c r="E871" s="27" t="s">
        <v>4947</v>
      </c>
    </row>
    <row r="872">
      <c r="A872" s="1" t="s">
        <v>76</v>
      </c>
    </row>
    <row r="873">
      <c r="A873" s="1" t="s">
        <v>78</v>
      </c>
      <c r="E873" s="27" t="s">
        <v>71</v>
      </c>
    </row>
    <row r="874">
      <c r="A874" s="1" t="s">
        <v>69</v>
      </c>
      <c r="B874" s="1">
        <v>49</v>
      </c>
      <c r="C874" s="26" t="s">
        <v>4948</v>
      </c>
      <c r="D874" t="s">
        <v>71</v>
      </c>
      <c r="E874" s="27" t="s">
        <v>4818</v>
      </c>
      <c r="F874" s="28" t="s">
        <v>4816</v>
      </c>
      <c r="G874" s="29">
        <v>50</v>
      </c>
      <c r="H874" s="28">
        <v>0</v>
      </c>
      <c r="I874" s="30">
        <f>ROUND(G874*H874,P4)</f>
        <v>0</v>
      </c>
      <c r="L874" s="31">
        <v>0</v>
      </c>
      <c r="M874" s="24">
        <f>ROUND(G874*L874,P4)</f>
        <v>0</v>
      </c>
      <c r="N874" s="25" t="s">
        <v>2335</v>
      </c>
      <c r="O874" s="32">
        <f>M874*AA874</f>
        <v>0</v>
      </c>
      <c r="P874" s="1">
        <v>3</v>
      </c>
      <c r="AA874" s="1">
        <f>IF(P874=1,$O$3,IF(P874=2,$O$4,$O$5))</f>
        <v>0</v>
      </c>
    </row>
    <row r="875">
      <c r="A875" s="1" t="s">
        <v>75</v>
      </c>
      <c r="E875" s="27" t="s">
        <v>4818</v>
      </c>
    </row>
    <row r="876">
      <c r="A876" s="1" t="s">
        <v>76</v>
      </c>
    </row>
    <row r="877">
      <c r="A877" s="1" t="s">
        <v>78</v>
      </c>
      <c r="E877" s="27" t="s">
        <v>71</v>
      </c>
    </row>
    <row r="878">
      <c r="A878" s="1" t="s">
        <v>60</v>
      </c>
      <c r="C878" s="22" t="s">
        <v>4949</v>
      </c>
      <c r="E878" s="23" t="s">
        <v>4950</v>
      </c>
      <c r="L878" s="24">
        <f>L879</f>
        <v>0</v>
      </c>
      <c r="M878" s="24">
        <f>M879</f>
        <v>0</v>
      </c>
      <c r="N878" s="25"/>
    </row>
    <row r="879">
      <c r="A879" s="1" t="s">
        <v>63</v>
      </c>
      <c r="C879" s="22" t="s">
        <v>4951</v>
      </c>
      <c r="E879" s="23" t="s">
        <v>4952</v>
      </c>
      <c r="L879" s="24">
        <f>L880+L917+L926+L931+L936+L1185+L1190+L1199</f>
        <v>0</v>
      </c>
      <c r="M879" s="24">
        <f>M880+M917+M926+M931+M936+M1185+M1190+M1199</f>
        <v>0</v>
      </c>
      <c r="N879" s="25"/>
    </row>
    <row r="880">
      <c r="A880" s="1" t="s">
        <v>66</v>
      </c>
      <c r="C880" s="22" t="s">
        <v>67</v>
      </c>
      <c r="E880" s="23" t="s">
        <v>68</v>
      </c>
      <c r="L880" s="24">
        <f>SUMIFS(L881:L916,A881:A916,"P")</f>
        <v>0</v>
      </c>
      <c r="M880" s="24">
        <f>SUMIFS(M881:M916,A881:A916,"P")</f>
        <v>0</v>
      </c>
      <c r="N880" s="25"/>
    </row>
    <row r="881">
      <c r="A881" s="1" t="s">
        <v>69</v>
      </c>
      <c r="B881" s="1">
        <v>1</v>
      </c>
      <c r="C881" s="26" t="s">
        <v>4953</v>
      </c>
      <c r="D881" t="s">
        <v>71</v>
      </c>
      <c r="E881" s="27" t="s">
        <v>4954</v>
      </c>
      <c r="F881" s="28" t="s">
        <v>706</v>
      </c>
      <c r="G881" s="29">
        <v>14</v>
      </c>
      <c r="H881" s="28">
        <v>0</v>
      </c>
      <c r="I881" s="30">
        <f>ROUND(G881*H881,P4)</f>
        <v>0</v>
      </c>
      <c r="L881" s="31">
        <v>0</v>
      </c>
      <c r="M881" s="24">
        <f>ROUND(G881*L881,P4)</f>
        <v>0</v>
      </c>
      <c r="N881" s="25" t="s">
        <v>328</v>
      </c>
      <c r="O881" s="32">
        <f>M881*AA881</f>
        <v>0</v>
      </c>
      <c r="P881" s="1">
        <v>3</v>
      </c>
      <c r="AA881" s="1">
        <f>IF(P881=1,$O$3,IF(P881=2,$O$4,$O$5))</f>
        <v>0</v>
      </c>
    </row>
    <row r="882">
      <c r="A882" s="1" t="s">
        <v>75</v>
      </c>
      <c r="E882" s="27" t="s">
        <v>71</v>
      </c>
    </row>
    <row r="883">
      <c r="A883" s="1" t="s">
        <v>76</v>
      </c>
      <c r="E883" s="33" t="s">
        <v>4955</v>
      </c>
    </row>
    <row r="884" ht="89.25">
      <c r="A884" s="1" t="s">
        <v>78</v>
      </c>
      <c r="E884" s="27" t="s">
        <v>4956</v>
      </c>
    </row>
    <row r="885">
      <c r="A885" s="1" t="s">
        <v>69</v>
      </c>
      <c r="B885" s="1">
        <v>2</v>
      </c>
      <c r="C885" s="26" t="s">
        <v>4957</v>
      </c>
      <c r="D885" t="s">
        <v>71</v>
      </c>
      <c r="E885" s="27" t="s">
        <v>4958</v>
      </c>
      <c r="F885" s="28" t="s">
        <v>706</v>
      </c>
      <c r="G885" s="29">
        <v>1</v>
      </c>
      <c r="H885" s="28">
        <v>0</v>
      </c>
      <c r="I885" s="30">
        <f>ROUND(G885*H885,P4)</f>
        <v>0</v>
      </c>
      <c r="L885" s="31">
        <v>0</v>
      </c>
      <c r="M885" s="24">
        <f>ROUND(G885*L885,P4)</f>
        <v>0</v>
      </c>
      <c r="N885" s="25" t="s">
        <v>328</v>
      </c>
      <c r="O885" s="32">
        <f>M885*AA885</f>
        <v>0</v>
      </c>
      <c r="P885" s="1">
        <v>3</v>
      </c>
      <c r="AA885" s="1">
        <f>IF(P885=1,$O$3,IF(P885=2,$O$4,$O$5))</f>
        <v>0</v>
      </c>
    </row>
    <row r="886">
      <c r="A886" s="1" t="s">
        <v>75</v>
      </c>
      <c r="E886" s="27" t="s">
        <v>71</v>
      </c>
    </row>
    <row r="887">
      <c r="A887" s="1" t="s">
        <v>76</v>
      </c>
      <c r="E887" s="33" t="s">
        <v>4955</v>
      </c>
    </row>
    <row r="888" ht="51">
      <c r="A888" s="1" t="s">
        <v>78</v>
      </c>
      <c r="E888" s="27" t="s">
        <v>852</v>
      </c>
    </row>
    <row r="889">
      <c r="A889" s="1" t="s">
        <v>69</v>
      </c>
      <c r="B889" s="1">
        <v>3</v>
      </c>
      <c r="C889" s="26" t="s">
        <v>4959</v>
      </c>
      <c r="D889" t="s">
        <v>71</v>
      </c>
      <c r="E889" s="27" t="s">
        <v>4960</v>
      </c>
      <c r="F889" s="28" t="s">
        <v>706</v>
      </c>
      <c r="G889" s="29">
        <v>1</v>
      </c>
      <c r="H889" s="28">
        <v>0</v>
      </c>
      <c r="I889" s="30">
        <f>ROUND(G889*H889,P4)</f>
        <v>0</v>
      </c>
      <c r="L889" s="31">
        <v>0</v>
      </c>
      <c r="M889" s="24">
        <f>ROUND(G889*L889,P4)</f>
        <v>0</v>
      </c>
      <c r="N889" s="25" t="s">
        <v>328</v>
      </c>
      <c r="O889" s="32">
        <f>M889*AA889</f>
        <v>0</v>
      </c>
      <c r="P889" s="1">
        <v>3</v>
      </c>
      <c r="AA889" s="1">
        <f>IF(P889=1,$O$3,IF(P889=2,$O$4,$O$5))</f>
        <v>0</v>
      </c>
    </row>
    <row r="890">
      <c r="A890" s="1" t="s">
        <v>75</v>
      </c>
      <c r="E890" s="27" t="s">
        <v>71</v>
      </c>
    </row>
    <row r="891">
      <c r="A891" s="1" t="s">
        <v>76</v>
      </c>
      <c r="E891" s="33" t="s">
        <v>4955</v>
      </c>
    </row>
    <row r="892" ht="51">
      <c r="A892" s="1" t="s">
        <v>78</v>
      </c>
      <c r="E892" s="27" t="s">
        <v>852</v>
      </c>
    </row>
    <row r="893">
      <c r="A893" s="1" t="s">
        <v>69</v>
      </c>
      <c r="B893" s="1">
        <v>4</v>
      </c>
      <c r="C893" s="26" t="s">
        <v>1796</v>
      </c>
      <c r="D893" t="s">
        <v>71</v>
      </c>
      <c r="E893" s="27" t="s">
        <v>1797</v>
      </c>
      <c r="F893" s="28" t="s">
        <v>1574</v>
      </c>
      <c r="G893" s="29">
        <v>906</v>
      </c>
      <c r="H893" s="28">
        <v>0</v>
      </c>
      <c r="I893" s="30">
        <f>ROUND(G893*H893,P4)</f>
        <v>0</v>
      </c>
      <c r="L893" s="31">
        <v>0</v>
      </c>
      <c r="M893" s="24">
        <f>ROUND(G893*L893,P4)</f>
        <v>0</v>
      </c>
      <c r="N893" s="25" t="s">
        <v>328</v>
      </c>
      <c r="O893" s="32">
        <f>M893*AA893</f>
        <v>0</v>
      </c>
      <c r="P893" s="1">
        <v>3</v>
      </c>
      <c r="AA893" s="1">
        <f>IF(P893=1,$O$3,IF(P893=2,$O$4,$O$5))</f>
        <v>0</v>
      </c>
    </row>
    <row r="894">
      <c r="A894" s="1" t="s">
        <v>75</v>
      </c>
      <c r="E894" s="27" t="s">
        <v>71</v>
      </c>
    </row>
    <row r="895">
      <c r="A895" s="1" t="s">
        <v>76</v>
      </c>
      <c r="E895" s="33" t="s">
        <v>4955</v>
      </c>
    </row>
    <row r="896">
      <c r="A896" s="1" t="s">
        <v>78</v>
      </c>
      <c r="E896" s="27" t="s">
        <v>4961</v>
      </c>
    </row>
    <row r="897">
      <c r="A897" s="1" t="s">
        <v>69</v>
      </c>
      <c r="B897" s="1">
        <v>5</v>
      </c>
      <c r="C897" s="26" t="s">
        <v>3882</v>
      </c>
      <c r="D897" t="s">
        <v>71</v>
      </c>
      <c r="E897" s="27" t="s">
        <v>3883</v>
      </c>
      <c r="F897" s="28" t="s">
        <v>73</v>
      </c>
      <c r="G897" s="29">
        <v>27.5</v>
      </c>
      <c r="H897" s="28">
        <v>0</v>
      </c>
      <c r="I897" s="30">
        <f>ROUND(G897*H897,P4)</f>
        <v>0</v>
      </c>
      <c r="L897" s="31">
        <v>0</v>
      </c>
      <c r="M897" s="24">
        <f>ROUND(G897*L897,P4)</f>
        <v>0</v>
      </c>
      <c r="N897" s="25" t="s">
        <v>328</v>
      </c>
      <c r="O897" s="32">
        <f>M897*AA897</f>
        <v>0</v>
      </c>
      <c r="P897" s="1">
        <v>3</v>
      </c>
      <c r="AA897" s="1">
        <f>IF(P897=1,$O$3,IF(P897=2,$O$4,$O$5))</f>
        <v>0</v>
      </c>
    </row>
    <row r="898">
      <c r="A898" s="1" t="s">
        <v>75</v>
      </c>
      <c r="E898" s="27" t="s">
        <v>71</v>
      </c>
    </row>
    <row r="899">
      <c r="A899" s="1" t="s">
        <v>76</v>
      </c>
      <c r="E899" s="33" t="s">
        <v>4955</v>
      </c>
    </row>
    <row r="900" ht="63.75">
      <c r="A900" s="1" t="s">
        <v>78</v>
      </c>
      <c r="E900" s="27" t="s">
        <v>4962</v>
      </c>
    </row>
    <row r="901">
      <c r="A901" s="1" t="s">
        <v>69</v>
      </c>
      <c r="B901" s="1">
        <v>6</v>
      </c>
      <c r="C901" s="26" t="s">
        <v>80</v>
      </c>
      <c r="D901" t="s">
        <v>71</v>
      </c>
      <c r="E901" s="27" t="s">
        <v>81</v>
      </c>
      <c r="F901" s="28" t="s">
        <v>73</v>
      </c>
      <c r="G901" s="29">
        <v>250.90000000000001</v>
      </c>
      <c r="H901" s="28">
        <v>0</v>
      </c>
      <c r="I901" s="30">
        <f>ROUND(G901*H901,P4)</f>
        <v>0</v>
      </c>
      <c r="L901" s="31">
        <v>0</v>
      </c>
      <c r="M901" s="24">
        <f>ROUND(G901*L901,P4)</f>
        <v>0</v>
      </c>
      <c r="N901" s="25" t="s">
        <v>328</v>
      </c>
      <c r="O901" s="32">
        <f>M901*AA901</f>
        <v>0</v>
      </c>
      <c r="P901" s="1">
        <v>3</v>
      </c>
      <c r="AA901" s="1">
        <f>IF(P901=1,$O$3,IF(P901=2,$O$4,$O$5))</f>
        <v>0</v>
      </c>
    </row>
    <row r="902">
      <c r="A902" s="1" t="s">
        <v>75</v>
      </c>
      <c r="E902" s="27" t="s">
        <v>71</v>
      </c>
    </row>
    <row r="903">
      <c r="A903" s="1" t="s">
        <v>76</v>
      </c>
      <c r="E903" s="33" t="s">
        <v>4955</v>
      </c>
    </row>
    <row r="904" ht="318.75">
      <c r="A904" s="1" t="s">
        <v>78</v>
      </c>
      <c r="E904" s="27" t="s">
        <v>1067</v>
      </c>
    </row>
    <row r="905">
      <c r="A905" s="1" t="s">
        <v>69</v>
      </c>
      <c r="B905" s="1">
        <v>7</v>
      </c>
      <c r="C905" s="26" t="s">
        <v>1714</v>
      </c>
      <c r="D905" t="s">
        <v>71</v>
      </c>
      <c r="E905" s="27" t="s">
        <v>1715</v>
      </c>
      <c r="F905" s="28" t="s">
        <v>330</v>
      </c>
      <c r="G905" s="29">
        <v>138</v>
      </c>
      <c r="H905" s="28">
        <v>0</v>
      </c>
      <c r="I905" s="30">
        <f>ROUND(G905*H905,P4)</f>
        <v>0</v>
      </c>
      <c r="L905" s="31">
        <v>0</v>
      </c>
      <c r="M905" s="24">
        <f>ROUND(G905*L905,P4)</f>
        <v>0</v>
      </c>
      <c r="N905" s="25" t="s">
        <v>328</v>
      </c>
      <c r="O905" s="32">
        <f>M905*AA905</f>
        <v>0</v>
      </c>
      <c r="P905" s="1">
        <v>3</v>
      </c>
      <c r="AA905" s="1">
        <f>IF(P905=1,$O$3,IF(P905=2,$O$4,$O$5))</f>
        <v>0</v>
      </c>
    </row>
    <row r="906">
      <c r="A906" s="1" t="s">
        <v>75</v>
      </c>
      <c r="E906" s="27" t="s">
        <v>71</v>
      </c>
    </row>
    <row r="907">
      <c r="A907" s="1" t="s">
        <v>76</v>
      </c>
      <c r="E907" s="33" t="s">
        <v>4955</v>
      </c>
    </row>
    <row r="908" ht="25.5">
      <c r="A908" s="1" t="s">
        <v>78</v>
      </c>
      <c r="E908" s="27" t="s">
        <v>4963</v>
      </c>
    </row>
    <row r="909">
      <c r="A909" s="1" t="s">
        <v>69</v>
      </c>
      <c r="B909" s="1">
        <v>8</v>
      </c>
      <c r="C909" s="26" t="s">
        <v>88</v>
      </c>
      <c r="D909" t="s">
        <v>71</v>
      </c>
      <c r="E909" s="27" t="s">
        <v>89</v>
      </c>
      <c r="F909" s="28" t="s">
        <v>73</v>
      </c>
      <c r="G909" s="29">
        <v>225.80000000000001</v>
      </c>
      <c r="H909" s="28">
        <v>0</v>
      </c>
      <c r="I909" s="30">
        <f>ROUND(G909*H909,P4)</f>
        <v>0</v>
      </c>
      <c r="L909" s="31">
        <v>0</v>
      </c>
      <c r="M909" s="24">
        <f>ROUND(G909*L909,P4)</f>
        <v>0</v>
      </c>
      <c r="N909" s="25" t="s">
        <v>328</v>
      </c>
      <c r="O909" s="32">
        <f>M909*AA909</f>
        <v>0</v>
      </c>
      <c r="P909" s="1">
        <v>3</v>
      </c>
      <c r="AA909" s="1">
        <f>IF(P909=1,$O$3,IF(P909=2,$O$4,$O$5))</f>
        <v>0</v>
      </c>
    </row>
    <row r="910">
      <c r="A910" s="1" t="s">
        <v>75</v>
      </c>
      <c r="E910" s="27" t="s">
        <v>71</v>
      </c>
    </row>
    <row r="911">
      <c r="A911" s="1" t="s">
        <v>76</v>
      </c>
      <c r="E911" s="33" t="s">
        <v>4955</v>
      </c>
    </row>
    <row r="912" ht="229.5">
      <c r="A912" s="1" t="s">
        <v>78</v>
      </c>
      <c r="E912" s="27" t="s">
        <v>1080</v>
      </c>
    </row>
    <row r="913">
      <c r="A913" s="1" t="s">
        <v>69</v>
      </c>
      <c r="B913" s="1">
        <v>9</v>
      </c>
      <c r="C913" s="26" t="s">
        <v>1653</v>
      </c>
      <c r="D913" t="s">
        <v>71</v>
      </c>
      <c r="E913" s="27" t="s">
        <v>1654</v>
      </c>
      <c r="F913" s="28" t="s">
        <v>1574</v>
      </c>
      <c r="G913" s="29">
        <v>906</v>
      </c>
      <c r="H913" s="28">
        <v>0</v>
      </c>
      <c r="I913" s="30">
        <f>ROUND(G913*H913,P4)</f>
        <v>0</v>
      </c>
      <c r="L913" s="31">
        <v>0</v>
      </c>
      <c r="M913" s="24">
        <f>ROUND(G913*L913,P4)</f>
        <v>0</v>
      </c>
      <c r="N913" s="25" t="s">
        <v>328</v>
      </c>
      <c r="O913" s="32">
        <f>M913*AA913</f>
        <v>0</v>
      </c>
      <c r="P913" s="1">
        <v>3</v>
      </c>
      <c r="AA913" s="1">
        <f>IF(P913=1,$O$3,IF(P913=2,$O$4,$O$5))</f>
        <v>0</v>
      </c>
    </row>
    <row r="914">
      <c r="A914" s="1" t="s">
        <v>75</v>
      </c>
      <c r="E914" s="27" t="s">
        <v>71</v>
      </c>
    </row>
    <row r="915">
      <c r="A915" s="1" t="s">
        <v>76</v>
      </c>
      <c r="E915" s="33" t="s">
        <v>4955</v>
      </c>
    </row>
    <row r="916" ht="38.25">
      <c r="A916" s="1" t="s">
        <v>78</v>
      </c>
      <c r="E916" s="27" t="s">
        <v>1655</v>
      </c>
    </row>
    <row r="917">
      <c r="A917" s="1" t="s">
        <v>66</v>
      </c>
      <c r="C917" s="22" t="s">
        <v>1115</v>
      </c>
      <c r="E917" s="23" t="s">
        <v>1435</v>
      </c>
      <c r="L917" s="24">
        <f>SUMIFS(L918:L925,A918:A925,"P")</f>
        <v>0</v>
      </c>
      <c r="M917" s="24">
        <f>SUMIFS(M918:M925,A918:A925,"P")</f>
        <v>0</v>
      </c>
      <c r="N917" s="25"/>
    </row>
    <row r="918">
      <c r="A918" s="1" t="s">
        <v>69</v>
      </c>
      <c r="B918" s="1">
        <v>10</v>
      </c>
      <c r="C918" s="26" t="s">
        <v>4964</v>
      </c>
      <c r="D918" t="s">
        <v>71</v>
      </c>
      <c r="E918" s="27" t="s">
        <v>4965</v>
      </c>
      <c r="F918" s="28" t="s">
        <v>1574</v>
      </c>
      <c r="G918" s="29">
        <v>785</v>
      </c>
      <c r="H918" s="28">
        <v>0</v>
      </c>
      <c r="I918" s="30">
        <f>ROUND(G918*H918,P4)</f>
        <v>0</v>
      </c>
      <c r="L918" s="31">
        <v>0</v>
      </c>
      <c r="M918" s="24">
        <f>ROUND(G918*L918,P4)</f>
        <v>0</v>
      </c>
      <c r="N918" s="25" t="s">
        <v>328</v>
      </c>
      <c r="O918" s="32">
        <f>M918*AA918</f>
        <v>0</v>
      </c>
      <c r="P918" s="1">
        <v>3</v>
      </c>
      <c r="AA918" s="1">
        <f>IF(P918=1,$O$3,IF(P918=2,$O$4,$O$5))</f>
        <v>0</v>
      </c>
    </row>
    <row r="919">
      <c r="A919" s="1" t="s">
        <v>75</v>
      </c>
      <c r="E919" s="27" t="s">
        <v>71</v>
      </c>
    </row>
    <row r="920">
      <c r="A920" s="1" t="s">
        <v>76</v>
      </c>
      <c r="E920" s="33" t="s">
        <v>4955</v>
      </c>
    </row>
    <row r="921" ht="114.75">
      <c r="A921" s="1" t="s">
        <v>78</v>
      </c>
      <c r="E921" s="27" t="s">
        <v>4966</v>
      </c>
    </row>
    <row r="922">
      <c r="A922" s="1" t="s">
        <v>69</v>
      </c>
      <c r="B922" s="1">
        <v>11</v>
      </c>
      <c r="C922" s="26" t="s">
        <v>4967</v>
      </c>
      <c r="D922" t="s">
        <v>71</v>
      </c>
      <c r="E922" s="27" t="s">
        <v>4968</v>
      </c>
      <c r="F922" s="28" t="s">
        <v>73</v>
      </c>
      <c r="G922" s="29">
        <v>2</v>
      </c>
      <c r="H922" s="28">
        <v>0</v>
      </c>
      <c r="I922" s="30">
        <f>ROUND(G922*H922,P4)</f>
        <v>0</v>
      </c>
      <c r="L922" s="31">
        <v>0</v>
      </c>
      <c r="M922" s="24">
        <f>ROUND(G922*L922,P4)</f>
        <v>0</v>
      </c>
      <c r="N922" s="25" t="s">
        <v>328</v>
      </c>
      <c r="O922" s="32">
        <f>M922*AA922</f>
        <v>0</v>
      </c>
      <c r="P922" s="1">
        <v>3</v>
      </c>
      <c r="AA922" s="1">
        <f>IF(P922=1,$O$3,IF(P922=2,$O$4,$O$5))</f>
        <v>0</v>
      </c>
    </row>
    <row r="923">
      <c r="A923" s="1" t="s">
        <v>75</v>
      </c>
      <c r="E923" s="27" t="s">
        <v>71</v>
      </c>
    </row>
    <row r="924">
      <c r="A924" s="1" t="s">
        <v>76</v>
      </c>
      <c r="E924" s="33" t="s">
        <v>4955</v>
      </c>
    </row>
    <row r="925" ht="357">
      <c r="A925" s="1" t="s">
        <v>78</v>
      </c>
      <c r="E925" s="27" t="s">
        <v>1464</v>
      </c>
    </row>
    <row r="926">
      <c r="A926" s="1" t="s">
        <v>66</v>
      </c>
      <c r="C926" s="22" t="s">
        <v>1125</v>
      </c>
      <c r="E926" s="23" t="s">
        <v>1126</v>
      </c>
      <c r="L926" s="24">
        <f>SUMIFS(L927:L930,A927:A930,"P")</f>
        <v>0</v>
      </c>
      <c r="M926" s="24">
        <f>SUMIFS(M927:M930,A927:A930,"P")</f>
        <v>0</v>
      </c>
      <c r="N926" s="25"/>
    </row>
    <row r="927">
      <c r="A927" s="1" t="s">
        <v>69</v>
      </c>
      <c r="B927" s="1">
        <v>12</v>
      </c>
      <c r="C927" s="26" t="s">
        <v>1142</v>
      </c>
      <c r="D927" t="s">
        <v>71</v>
      </c>
      <c r="E927" s="27" t="s">
        <v>1143</v>
      </c>
      <c r="F927" s="28" t="s">
        <v>73</v>
      </c>
      <c r="G927" s="29">
        <v>13.699999999999999</v>
      </c>
      <c r="H927" s="28">
        <v>0</v>
      </c>
      <c r="I927" s="30">
        <f>ROUND(G927*H927,P4)</f>
        <v>0</v>
      </c>
      <c r="L927" s="31">
        <v>0</v>
      </c>
      <c r="M927" s="24">
        <f>ROUND(G927*L927,P4)</f>
        <v>0</v>
      </c>
      <c r="N927" s="25" t="s">
        <v>328</v>
      </c>
      <c r="O927" s="32">
        <f>M927*AA927</f>
        <v>0</v>
      </c>
      <c r="P927" s="1">
        <v>3</v>
      </c>
      <c r="AA927" s="1">
        <f>IF(P927=1,$O$3,IF(P927=2,$O$4,$O$5))</f>
        <v>0</v>
      </c>
    </row>
    <row r="928">
      <c r="A928" s="1" t="s">
        <v>75</v>
      </c>
      <c r="E928" s="27" t="s">
        <v>71</v>
      </c>
    </row>
    <row r="929">
      <c r="A929" s="1" t="s">
        <v>76</v>
      </c>
      <c r="E929" s="33" t="s">
        <v>4955</v>
      </c>
    </row>
    <row r="930" ht="38.25">
      <c r="A930" s="1" t="s">
        <v>78</v>
      </c>
      <c r="E930" s="27" t="s">
        <v>1141</v>
      </c>
    </row>
    <row r="931">
      <c r="A931" s="1" t="s">
        <v>66</v>
      </c>
      <c r="C931" s="22" t="s">
        <v>1149</v>
      </c>
      <c r="E931" s="23" t="s">
        <v>2749</v>
      </c>
      <c r="L931" s="24">
        <f>SUMIFS(L932:L935,A932:A935,"P")</f>
        <v>0</v>
      </c>
      <c r="M931" s="24">
        <f>SUMIFS(M932:M935,A932:A935,"P")</f>
        <v>0</v>
      </c>
      <c r="N931" s="25"/>
    </row>
    <row r="932">
      <c r="A932" s="1" t="s">
        <v>69</v>
      </c>
      <c r="B932" s="1">
        <v>13</v>
      </c>
      <c r="C932" s="26" t="s">
        <v>679</v>
      </c>
      <c r="D932" t="s">
        <v>71</v>
      </c>
      <c r="E932" s="27" t="s">
        <v>680</v>
      </c>
      <c r="F932" s="28" t="s">
        <v>73</v>
      </c>
      <c r="G932" s="29">
        <v>27.5</v>
      </c>
      <c r="H932" s="28">
        <v>0</v>
      </c>
      <c r="I932" s="30">
        <f>ROUND(G932*H932,P4)</f>
        <v>0</v>
      </c>
      <c r="L932" s="31">
        <v>0</v>
      </c>
      <c r="M932" s="24">
        <f>ROUND(G932*L932,P4)</f>
        <v>0</v>
      </c>
      <c r="N932" s="25" t="s">
        <v>328</v>
      </c>
      <c r="O932" s="32">
        <f>M932*AA932</f>
        <v>0</v>
      </c>
      <c r="P932" s="1">
        <v>3</v>
      </c>
      <c r="AA932" s="1">
        <f>IF(P932=1,$O$3,IF(P932=2,$O$4,$O$5))</f>
        <v>0</v>
      </c>
    </row>
    <row r="933">
      <c r="A933" s="1" t="s">
        <v>75</v>
      </c>
      <c r="E933" s="27" t="s">
        <v>71</v>
      </c>
    </row>
    <row r="934">
      <c r="A934" s="1" t="s">
        <v>76</v>
      </c>
      <c r="E934" s="33" t="s">
        <v>4955</v>
      </c>
    </row>
    <row r="935" ht="89.25">
      <c r="A935" s="1" t="s">
        <v>78</v>
      </c>
      <c r="E935" s="27" t="s">
        <v>682</v>
      </c>
    </row>
    <row r="936">
      <c r="A936" s="1" t="s">
        <v>66</v>
      </c>
      <c r="C936" s="22" t="s">
        <v>92</v>
      </c>
      <c r="E936" s="23" t="s">
        <v>93</v>
      </c>
      <c r="L936" s="24">
        <f>SUMIFS(L937:L1184,A937:A1184,"P")</f>
        <v>0</v>
      </c>
      <c r="M936" s="24">
        <f>SUMIFS(M937:M1184,A937:A1184,"P")</f>
        <v>0</v>
      </c>
      <c r="N936" s="25"/>
    </row>
    <row r="937" ht="25.5">
      <c r="A937" s="1" t="s">
        <v>69</v>
      </c>
      <c r="B937" s="1">
        <v>14</v>
      </c>
      <c r="C937" s="26" t="s">
        <v>1807</v>
      </c>
      <c r="D937" t="s">
        <v>71</v>
      </c>
      <c r="E937" s="27" t="s">
        <v>1808</v>
      </c>
      <c r="F937" s="28" t="s">
        <v>96</v>
      </c>
      <c r="G937" s="29">
        <v>200</v>
      </c>
      <c r="H937" s="28">
        <v>0</v>
      </c>
      <c r="I937" s="30">
        <f>ROUND(G937*H937,P4)</f>
        <v>0</v>
      </c>
      <c r="L937" s="31">
        <v>0</v>
      </c>
      <c r="M937" s="24">
        <f>ROUND(G937*L937,P4)</f>
        <v>0</v>
      </c>
      <c r="N937" s="25" t="s">
        <v>328</v>
      </c>
      <c r="O937" s="32">
        <f>M937*AA937</f>
        <v>0</v>
      </c>
      <c r="P937" s="1">
        <v>3</v>
      </c>
      <c r="AA937" s="1">
        <f>IF(P937=1,$O$3,IF(P937=2,$O$4,$O$5))</f>
        <v>0</v>
      </c>
    </row>
    <row r="938">
      <c r="A938" s="1" t="s">
        <v>75</v>
      </c>
      <c r="E938" s="27" t="s">
        <v>71</v>
      </c>
    </row>
    <row r="939">
      <c r="A939" s="1" t="s">
        <v>76</v>
      </c>
      <c r="E939" s="33" t="s">
        <v>4955</v>
      </c>
    </row>
    <row r="940" ht="76.5">
      <c r="A940" s="1" t="s">
        <v>78</v>
      </c>
      <c r="E940" s="27" t="s">
        <v>4969</v>
      </c>
    </row>
    <row r="941">
      <c r="A941" s="1" t="s">
        <v>69</v>
      </c>
      <c r="B941" s="1">
        <v>15</v>
      </c>
      <c r="C941" s="26" t="s">
        <v>94</v>
      </c>
      <c r="D941" t="s">
        <v>71</v>
      </c>
      <c r="E941" s="27" t="s">
        <v>95</v>
      </c>
      <c r="F941" s="28" t="s">
        <v>96</v>
      </c>
      <c r="G941" s="29">
        <v>46</v>
      </c>
      <c r="H941" s="28">
        <v>0</v>
      </c>
      <c r="I941" s="30">
        <f>ROUND(G941*H941,P4)</f>
        <v>0</v>
      </c>
      <c r="L941" s="31">
        <v>0</v>
      </c>
      <c r="M941" s="24">
        <f>ROUND(G941*L941,P4)</f>
        <v>0</v>
      </c>
      <c r="N941" s="25" t="s">
        <v>328</v>
      </c>
      <c r="O941" s="32">
        <f>M941*AA941</f>
        <v>0</v>
      </c>
      <c r="P941" s="1">
        <v>3</v>
      </c>
      <c r="AA941" s="1">
        <f>IF(P941=1,$O$3,IF(P941=2,$O$4,$O$5))</f>
        <v>0</v>
      </c>
    </row>
    <row r="942">
      <c r="A942" s="1" t="s">
        <v>75</v>
      </c>
      <c r="E942" s="27" t="s">
        <v>71</v>
      </c>
    </row>
    <row r="943">
      <c r="A943" s="1" t="s">
        <v>76</v>
      </c>
      <c r="E943" s="33" t="s">
        <v>4955</v>
      </c>
    </row>
    <row r="944" ht="114.75">
      <c r="A944" s="1" t="s">
        <v>78</v>
      </c>
      <c r="E944" s="27" t="s">
        <v>1817</v>
      </c>
    </row>
    <row r="945">
      <c r="A945" s="1" t="s">
        <v>69</v>
      </c>
      <c r="B945" s="1">
        <v>16</v>
      </c>
      <c r="C945" s="26" t="s">
        <v>98</v>
      </c>
      <c r="D945" t="s">
        <v>71</v>
      </c>
      <c r="E945" s="27" t="s">
        <v>99</v>
      </c>
      <c r="F945" s="28" t="s">
        <v>330</v>
      </c>
      <c r="G945" s="29">
        <v>620</v>
      </c>
      <c r="H945" s="28">
        <v>0</v>
      </c>
      <c r="I945" s="30">
        <f>ROUND(G945*H945,P4)</f>
        <v>0</v>
      </c>
      <c r="L945" s="31">
        <v>0</v>
      </c>
      <c r="M945" s="24">
        <f>ROUND(G945*L945,P4)</f>
        <v>0</v>
      </c>
      <c r="N945" s="25" t="s">
        <v>328</v>
      </c>
      <c r="O945" s="32">
        <f>M945*AA945</f>
        <v>0</v>
      </c>
      <c r="P945" s="1">
        <v>3</v>
      </c>
      <c r="AA945" s="1">
        <f>IF(P945=1,$O$3,IF(P945=2,$O$4,$O$5))</f>
        <v>0</v>
      </c>
    </row>
    <row r="946">
      <c r="A946" s="1" t="s">
        <v>75</v>
      </c>
      <c r="E946" s="27" t="s">
        <v>71</v>
      </c>
    </row>
    <row r="947">
      <c r="A947" s="1" t="s">
        <v>76</v>
      </c>
      <c r="E947" s="33" t="s">
        <v>4955</v>
      </c>
    </row>
    <row r="948" ht="102">
      <c r="A948" s="1" t="s">
        <v>78</v>
      </c>
      <c r="E948" s="27" t="s">
        <v>4970</v>
      </c>
    </row>
    <row r="949">
      <c r="A949" s="1" t="s">
        <v>69</v>
      </c>
      <c r="B949" s="1">
        <v>17</v>
      </c>
      <c r="C949" s="26" t="s">
        <v>102</v>
      </c>
      <c r="D949" t="s">
        <v>71</v>
      </c>
      <c r="E949" s="27" t="s">
        <v>103</v>
      </c>
      <c r="F949" s="28" t="s">
        <v>330</v>
      </c>
      <c r="G949" s="29">
        <v>165</v>
      </c>
      <c r="H949" s="28">
        <v>0</v>
      </c>
      <c r="I949" s="30">
        <f>ROUND(G949*H949,P4)</f>
        <v>0</v>
      </c>
      <c r="L949" s="31">
        <v>0</v>
      </c>
      <c r="M949" s="24">
        <f>ROUND(G949*L949,P4)</f>
        <v>0</v>
      </c>
      <c r="N949" s="25" t="s">
        <v>328</v>
      </c>
      <c r="O949" s="32">
        <f>M949*AA949</f>
        <v>0</v>
      </c>
      <c r="P949" s="1">
        <v>3</v>
      </c>
      <c r="AA949" s="1">
        <f>IF(P949=1,$O$3,IF(P949=2,$O$4,$O$5))</f>
        <v>0</v>
      </c>
    </row>
    <row r="950">
      <c r="A950" s="1" t="s">
        <v>75</v>
      </c>
      <c r="E950" s="27" t="s">
        <v>71</v>
      </c>
    </row>
    <row r="951">
      <c r="A951" s="1" t="s">
        <v>76</v>
      </c>
      <c r="E951" s="33" t="s">
        <v>4955</v>
      </c>
    </row>
    <row r="952" ht="76.5">
      <c r="A952" s="1" t="s">
        <v>78</v>
      </c>
      <c r="E952" s="27" t="s">
        <v>101</v>
      </c>
    </row>
    <row r="953">
      <c r="A953" s="1" t="s">
        <v>69</v>
      </c>
      <c r="B953" s="1">
        <v>18</v>
      </c>
      <c r="C953" s="26" t="s">
        <v>1809</v>
      </c>
      <c r="D953" t="s">
        <v>71</v>
      </c>
      <c r="E953" s="27" t="s">
        <v>1810</v>
      </c>
      <c r="F953" s="28" t="s">
        <v>330</v>
      </c>
      <c r="G953" s="29">
        <v>50</v>
      </c>
      <c r="H953" s="28">
        <v>0</v>
      </c>
      <c r="I953" s="30">
        <f>ROUND(G953*H953,P4)</f>
        <v>0</v>
      </c>
      <c r="L953" s="31">
        <v>0</v>
      </c>
      <c r="M953" s="24">
        <f>ROUND(G953*L953,P4)</f>
        <v>0</v>
      </c>
      <c r="N953" s="25" t="s">
        <v>328</v>
      </c>
      <c r="O953" s="32">
        <f>M953*AA953</f>
        <v>0</v>
      </c>
      <c r="P953" s="1">
        <v>3</v>
      </c>
      <c r="AA953" s="1">
        <f>IF(P953=1,$O$3,IF(P953=2,$O$4,$O$5))</f>
        <v>0</v>
      </c>
    </row>
    <row r="954">
      <c r="A954" s="1" t="s">
        <v>75</v>
      </c>
      <c r="E954" s="27" t="s">
        <v>71</v>
      </c>
    </row>
    <row r="955">
      <c r="A955" s="1" t="s">
        <v>76</v>
      </c>
      <c r="E955" s="33" t="s">
        <v>4955</v>
      </c>
    </row>
    <row r="956" ht="102">
      <c r="A956" s="1" t="s">
        <v>78</v>
      </c>
      <c r="E956" s="27" t="s">
        <v>4971</v>
      </c>
    </row>
    <row r="957">
      <c r="A957" s="1" t="s">
        <v>69</v>
      </c>
      <c r="B957" s="1">
        <v>19</v>
      </c>
      <c r="C957" s="26" t="s">
        <v>1811</v>
      </c>
      <c r="D957" t="s">
        <v>71</v>
      </c>
      <c r="E957" s="27" t="s">
        <v>1812</v>
      </c>
      <c r="F957" s="28" t="s">
        <v>330</v>
      </c>
      <c r="G957" s="29">
        <v>396</v>
      </c>
      <c r="H957" s="28">
        <v>0</v>
      </c>
      <c r="I957" s="30">
        <f>ROUND(G957*H957,P4)</f>
        <v>0</v>
      </c>
      <c r="L957" s="31">
        <v>0</v>
      </c>
      <c r="M957" s="24">
        <f>ROUND(G957*L957,P4)</f>
        <v>0</v>
      </c>
      <c r="N957" s="25" t="s">
        <v>328</v>
      </c>
      <c r="O957" s="32">
        <f>M957*AA957</f>
        <v>0</v>
      </c>
      <c r="P957" s="1">
        <v>3</v>
      </c>
      <c r="AA957" s="1">
        <f>IF(P957=1,$O$3,IF(P957=2,$O$4,$O$5))</f>
        <v>0</v>
      </c>
    </row>
    <row r="958">
      <c r="A958" s="1" t="s">
        <v>75</v>
      </c>
      <c r="E958" s="27" t="s">
        <v>71</v>
      </c>
    </row>
    <row r="959">
      <c r="A959" s="1" t="s">
        <v>76</v>
      </c>
      <c r="E959" s="33" t="s">
        <v>4955</v>
      </c>
    </row>
    <row r="960" ht="102">
      <c r="A960" s="1" t="s">
        <v>78</v>
      </c>
      <c r="E960" s="27" t="s">
        <v>4971</v>
      </c>
    </row>
    <row r="961">
      <c r="A961" s="1" t="s">
        <v>69</v>
      </c>
      <c r="B961" s="1">
        <v>20</v>
      </c>
      <c r="C961" s="26" t="s">
        <v>1985</v>
      </c>
      <c r="D961" t="s">
        <v>71</v>
      </c>
      <c r="E961" s="27" t="s">
        <v>1986</v>
      </c>
      <c r="F961" s="28" t="s">
        <v>330</v>
      </c>
      <c r="G961" s="29">
        <v>785</v>
      </c>
      <c r="H961" s="28">
        <v>0</v>
      </c>
      <c r="I961" s="30">
        <f>ROUND(G961*H961,P4)</f>
        <v>0</v>
      </c>
      <c r="L961" s="31">
        <v>0</v>
      </c>
      <c r="M961" s="24">
        <f>ROUND(G961*L961,P4)</f>
        <v>0</v>
      </c>
      <c r="N961" s="25" t="s">
        <v>328</v>
      </c>
      <c r="O961" s="32">
        <f>M961*AA961</f>
        <v>0</v>
      </c>
      <c r="P961" s="1">
        <v>3</v>
      </c>
      <c r="AA961" s="1">
        <f>IF(P961=1,$O$3,IF(P961=2,$O$4,$O$5))</f>
        <v>0</v>
      </c>
    </row>
    <row r="962">
      <c r="A962" s="1" t="s">
        <v>75</v>
      </c>
      <c r="E962" s="27" t="s">
        <v>71</v>
      </c>
    </row>
    <row r="963">
      <c r="A963" s="1" t="s">
        <v>76</v>
      </c>
      <c r="E963" s="33" t="s">
        <v>4955</v>
      </c>
    </row>
    <row r="964" ht="140.25">
      <c r="A964" s="1" t="s">
        <v>78</v>
      </c>
      <c r="E964" s="27" t="s">
        <v>4972</v>
      </c>
    </row>
    <row r="965">
      <c r="A965" s="1" t="s">
        <v>69</v>
      </c>
      <c r="B965" s="1">
        <v>21</v>
      </c>
      <c r="C965" s="26" t="s">
        <v>4973</v>
      </c>
      <c r="D965" t="s">
        <v>71</v>
      </c>
      <c r="E965" s="27" t="s">
        <v>4974</v>
      </c>
      <c r="F965" s="28" t="s">
        <v>96</v>
      </c>
      <c r="G965" s="29">
        <v>4</v>
      </c>
      <c r="H965" s="28">
        <v>0</v>
      </c>
      <c r="I965" s="30">
        <f>ROUND(G965*H965,P4)</f>
        <v>0</v>
      </c>
      <c r="L965" s="31">
        <v>0</v>
      </c>
      <c r="M965" s="24">
        <f>ROUND(G965*L965,P4)</f>
        <v>0</v>
      </c>
      <c r="N965" s="25" t="s">
        <v>328</v>
      </c>
      <c r="O965" s="32">
        <f>M965*AA965</f>
        <v>0</v>
      </c>
      <c r="P965" s="1">
        <v>3</v>
      </c>
      <c r="AA965" s="1">
        <f>IF(P965=1,$O$3,IF(P965=2,$O$4,$O$5))</f>
        <v>0</v>
      </c>
    </row>
    <row r="966">
      <c r="A966" s="1" t="s">
        <v>75</v>
      </c>
      <c r="E966" s="27" t="s">
        <v>71</v>
      </c>
    </row>
    <row r="967">
      <c r="A967" s="1" t="s">
        <v>76</v>
      </c>
      <c r="E967" s="33" t="s">
        <v>4955</v>
      </c>
    </row>
    <row r="968" ht="89.25">
      <c r="A968" s="1" t="s">
        <v>78</v>
      </c>
      <c r="E968" s="27" t="s">
        <v>4975</v>
      </c>
    </row>
    <row r="969" ht="25.5">
      <c r="A969" s="1" t="s">
        <v>69</v>
      </c>
      <c r="B969" s="1">
        <v>22</v>
      </c>
      <c r="C969" s="26" t="s">
        <v>4976</v>
      </c>
      <c r="D969" t="s">
        <v>71</v>
      </c>
      <c r="E969" s="27" t="s">
        <v>4977</v>
      </c>
      <c r="F969" s="28" t="s">
        <v>330</v>
      </c>
      <c r="G969" s="29">
        <v>620</v>
      </c>
      <c r="H969" s="28">
        <v>0</v>
      </c>
      <c r="I969" s="30">
        <f>ROUND(G969*H969,P4)</f>
        <v>0</v>
      </c>
      <c r="L969" s="31">
        <v>0</v>
      </c>
      <c r="M969" s="24">
        <f>ROUND(G969*L969,P4)</f>
        <v>0</v>
      </c>
      <c r="N969" s="25" t="s">
        <v>328</v>
      </c>
      <c r="O969" s="32">
        <f>M969*AA969</f>
        <v>0</v>
      </c>
      <c r="P969" s="1">
        <v>3</v>
      </c>
      <c r="AA969" s="1">
        <f>IF(P969=1,$O$3,IF(P969=2,$O$4,$O$5))</f>
        <v>0</v>
      </c>
    </row>
    <row r="970">
      <c r="A970" s="1" t="s">
        <v>75</v>
      </c>
      <c r="E970" s="27" t="s">
        <v>71</v>
      </c>
    </row>
    <row r="971">
      <c r="A971" s="1" t="s">
        <v>76</v>
      </c>
      <c r="E971" s="33" t="s">
        <v>4955</v>
      </c>
    </row>
    <row r="972" ht="76.5">
      <c r="A972" s="1" t="s">
        <v>78</v>
      </c>
      <c r="E972" s="27" t="s">
        <v>337</v>
      </c>
    </row>
    <row r="973" ht="25.5">
      <c r="A973" s="1" t="s">
        <v>69</v>
      </c>
      <c r="B973" s="1">
        <v>23</v>
      </c>
      <c r="C973" s="26" t="s">
        <v>335</v>
      </c>
      <c r="D973" t="s">
        <v>71</v>
      </c>
      <c r="E973" s="27" t="s">
        <v>336</v>
      </c>
      <c r="F973" s="28" t="s">
        <v>330</v>
      </c>
      <c r="G973" s="29">
        <v>165</v>
      </c>
      <c r="H973" s="28">
        <v>0</v>
      </c>
      <c r="I973" s="30">
        <f>ROUND(G973*H973,P4)</f>
        <v>0</v>
      </c>
      <c r="L973" s="31">
        <v>0</v>
      </c>
      <c r="M973" s="24">
        <f>ROUND(G973*L973,P4)</f>
        <v>0</v>
      </c>
      <c r="N973" s="25" t="s">
        <v>328</v>
      </c>
      <c r="O973" s="32">
        <f>M973*AA973</f>
        <v>0</v>
      </c>
      <c r="P973" s="1">
        <v>3</v>
      </c>
      <c r="AA973" s="1">
        <f>IF(P973=1,$O$3,IF(P973=2,$O$4,$O$5))</f>
        <v>0</v>
      </c>
    </row>
    <row r="974">
      <c r="A974" s="1" t="s">
        <v>75</v>
      </c>
      <c r="E974" s="27" t="s">
        <v>71</v>
      </c>
    </row>
    <row r="975">
      <c r="A975" s="1" t="s">
        <v>76</v>
      </c>
      <c r="E975" s="33" t="s">
        <v>4955</v>
      </c>
    </row>
    <row r="976" ht="76.5">
      <c r="A976" s="1" t="s">
        <v>78</v>
      </c>
      <c r="E976" s="27" t="s">
        <v>337</v>
      </c>
    </row>
    <row r="977" ht="25.5">
      <c r="A977" s="1" t="s">
        <v>69</v>
      </c>
      <c r="B977" s="1">
        <v>24</v>
      </c>
      <c r="C977" s="26" t="s">
        <v>351</v>
      </c>
      <c r="D977" t="s">
        <v>71</v>
      </c>
      <c r="E977" s="27" t="s">
        <v>352</v>
      </c>
      <c r="F977" s="28" t="s">
        <v>96</v>
      </c>
      <c r="G977" s="29">
        <v>4</v>
      </c>
      <c r="H977" s="28">
        <v>0</v>
      </c>
      <c r="I977" s="30">
        <f>ROUND(G977*H977,P4)</f>
        <v>0</v>
      </c>
      <c r="L977" s="31">
        <v>0</v>
      </c>
      <c r="M977" s="24">
        <f>ROUND(G977*L977,P4)</f>
        <v>0</v>
      </c>
      <c r="N977" s="25" t="s">
        <v>328</v>
      </c>
      <c r="O977" s="32">
        <f>M977*AA977</f>
        <v>0</v>
      </c>
      <c r="P977" s="1">
        <v>3</v>
      </c>
      <c r="AA977" s="1">
        <f>IF(P977=1,$O$3,IF(P977=2,$O$4,$O$5))</f>
        <v>0</v>
      </c>
    </row>
    <row r="978">
      <c r="A978" s="1" t="s">
        <v>75</v>
      </c>
      <c r="E978" s="27" t="s">
        <v>71</v>
      </c>
    </row>
    <row r="979">
      <c r="A979" s="1" t="s">
        <v>76</v>
      </c>
      <c r="E979" s="33" t="s">
        <v>4955</v>
      </c>
    </row>
    <row r="980" ht="38.25">
      <c r="A980" s="1" t="s">
        <v>78</v>
      </c>
      <c r="E980" s="27" t="s">
        <v>353</v>
      </c>
    </row>
    <row r="981">
      <c r="A981" s="1" t="s">
        <v>69</v>
      </c>
      <c r="B981" s="1">
        <v>25</v>
      </c>
      <c r="C981" s="26" t="s">
        <v>1818</v>
      </c>
      <c r="D981" t="s">
        <v>71</v>
      </c>
      <c r="E981" s="27" t="s">
        <v>1819</v>
      </c>
      <c r="F981" s="28" t="s">
        <v>96</v>
      </c>
      <c r="G981" s="29">
        <v>5</v>
      </c>
      <c r="H981" s="28">
        <v>0</v>
      </c>
      <c r="I981" s="30">
        <f>ROUND(G981*H981,P4)</f>
        <v>0</v>
      </c>
      <c r="L981" s="31">
        <v>0</v>
      </c>
      <c r="M981" s="24">
        <f>ROUND(G981*L981,P4)</f>
        <v>0</v>
      </c>
      <c r="N981" s="25" t="s">
        <v>328</v>
      </c>
      <c r="O981" s="32">
        <f>M981*AA981</f>
        <v>0</v>
      </c>
      <c r="P981" s="1">
        <v>3</v>
      </c>
      <c r="AA981" s="1">
        <f>IF(P981=1,$O$3,IF(P981=2,$O$4,$O$5))</f>
        <v>0</v>
      </c>
    </row>
    <row r="982">
      <c r="A982" s="1" t="s">
        <v>75</v>
      </c>
      <c r="E982" s="27" t="s">
        <v>71</v>
      </c>
    </row>
    <row r="983">
      <c r="A983" s="1" t="s">
        <v>76</v>
      </c>
      <c r="E983" s="33" t="s">
        <v>4955</v>
      </c>
    </row>
    <row r="984" ht="102">
      <c r="A984" s="1" t="s">
        <v>78</v>
      </c>
      <c r="E984" s="27" t="s">
        <v>346</v>
      </c>
    </row>
    <row r="985" ht="25.5">
      <c r="A985" s="1" t="s">
        <v>69</v>
      </c>
      <c r="B985" s="1">
        <v>26</v>
      </c>
      <c r="C985" s="26" t="s">
        <v>1720</v>
      </c>
      <c r="D985" t="s">
        <v>71</v>
      </c>
      <c r="E985" s="27" t="s">
        <v>1721</v>
      </c>
      <c r="F985" s="28" t="s">
        <v>96</v>
      </c>
      <c r="G985" s="29">
        <v>10</v>
      </c>
      <c r="H985" s="28">
        <v>0</v>
      </c>
      <c r="I985" s="30">
        <f>ROUND(G985*H985,P4)</f>
        <v>0</v>
      </c>
      <c r="L985" s="31">
        <v>0</v>
      </c>
      <c r="M985" s="24">
        <f>ROUND(G985*L985,P4)</f>
        <v>0</v>
      </c>
      <c r="N985" s="25" t="s">
        <v>328</v>
      </c>
      <c r="O985" s="32">
        <f>M985*AA985</f>
        <v>0</v>
      </c>
      <c r="P985" s="1">
        <v>3</v>
      </c>
      <c r="AA985" s="1">
        <f>IF(P985=1,$O$3,IF(P985=2,$O$4,$O$5))</f>
        <v>0</v>
      </c>
    </row>
    <row r="986">
      <c r="A986" s="1" t="s">
        <v>75</v>
      </c>
      <c r="E986" s="27" t="s">
        <v>71</v>
      </c>
    </row>
    <row r="987">
      <c r="A987" s="1" t="s">
        <v>76</v>
      </c>
      <c r="E987" s="33" t="s">
        <v>4955</v>
      </c>
    </row>
    <row r="988" ht="102">
      <c r="A988" s="1" t="s">
        <v>78</v>
      </c>
      <c r="E988" s="27" t="s">
        <v>4970</v>
      </c>
    </row>
    <row r="989">
      <c r="A989" s="1" t="s">
        <v>69</v>
      </c>
      <c r="B989" s="1">
        <v>27</v>
      </c>
      <c r="C989" s="26" t="s">
        <v>1822</v>
      </c>
      <c r="D989" t="s">
        <v>71</v>
      </c>
      <c r="E989" s="27" t="s">
        <v>1823</v>
      </c>
      <c r="F989" s="28" t="s">
        <v>330</v>
      </c>
      <c r="G989" s="29">
        <v>50</v>
      </c>
      <c r="H989" s="28">
        <v>0</v>
      </c>
      <c r="I989" s="30">
        <f>ROUND(G989*H989,P4)</f>
        <v>0</v>
      </c>
      <c r="L989" s="31">
        <v>0</v>
      </c>
      <c r="M989" s="24">
        <f>ROUND(G989*L989,P4)</f>
        <v>0</v>
      </c>
      <c r="N989" s="25" t="s">
        <v>328</v>
      </c>
      <c r="O989" s="32">
        <f>M989*AA989</f>
        <v>0</v>
      </c>
      <c r="P989" s="1">
        <v>3</v>
      </c>
      <c r="AA989" s="1">
        <f>IF(P989=1,$O$3,IF(P989=2,$O$4,$O$5))</f>
        <v>0</v>
      </c>
    </row>
    <row r="990">
      <c r="A990" s="1" t="s">
        <v>75</v>
      </c>
      <c r="E990" s="27" t="s">
        <v>71</v>
      </c>
    </row>
    <row r="991">
      <c r="A991" s="1" t="s">
        <v>76</v>
      </c>
      <c r="E991" s="33" t="s">
        <v>4955</v>
      </c>
    </row>
    <row r="992" ht="114.75">
      <c r="A992" s="1" t="s">
        <v>78</v>
      </c>
      <c r="E992" s="27" t="s">
        <v>1824</v>
      </c>
    </row>
    <row r="993">
      <c r="A993" s="1" t="s">
        <v>69</v>
      </c>
      <c r="B993" s="1">
        <v>28</v>
      </c>
      <c r="C993" s="26" t="s">
        <v>1995</v>
      </c>
      <c r="D993" t="s">
        <v>71</v>
      </c>
      <c r="E993" s="27" t="s">
        <v>1996</v>
      </c>
      <c r="F993" s="28" t="s">
        <v>96</v>
      </c>
      <c r="G993" s="29">
        <v>10</v>
      </c>
      <c r="H993" s="28">
        <v>0</v>
      </c>
      <c r="I993" s="30">
        <f>ROUND(G993*H993,P4)</f>
        <v>0</v>
      </c>
      <c r="L993" s="31">
        <v>0</v>
      </c>
      <c r="M993" s="24">
        <f>ROUND(G993*L993,P4)</f>
        <v>0</v>
      </c>
      <c r="N993" s="25" t="s">
        <v>328</v>
      </c>
      <c r="O993" s="32">
        <f>M993*AA993</f>
        <v>0</v>
      </c>
      <c r="P993" s="1">
        <v>3</v>
      </c>
      <c r="AA993" s="1">
        <f>IF(P993=1,$O$3,IF(P993=2,$O$4,$O$5))</f>
        <v>0</v>
      </c>
    </row>
    <row r="994">
      <c r="A994" s="1" t="s">
        <v>75</v>
      </c>
      <c r="E994" s="27" t="s">
        <v>71</v>
      </c>
    </row>
    <row r="995">
      <c r="A995" s="1" t="s">
        <v>76</v>
      </c>
      <c r="E995" s="33" t="s">
        <v>4955</v>
      </c>
    </row>
    <row r="996" ht="89.25">
      <c r="A996" s="1" t="s">
        <v>78</v>
      </c>
      <c r="E996" s="27" t="s">
        <v>1997</v>
      </c>
    </row>
    <row r="997">
      <c r="A997" s="1" t="s">
        <v>69</v>
      </c>
      <c r="B997" s="1">
        <v>29</v>
      </c>
      <c r="C997" s="26" t="s">
        <v>1825</v>
      </c>
      <c r="D997" t="s">
        <v>71</v>
      </c>
      <c r="E997" s="27" t="s">
        <v>1826</v>
      </c>
      <c r="F997" s="28" t="s">
        <v>96</v>
      </c>
      <c r="G997" s="29">
        <v>10</v>
      </c>
      <c r="H997" s="28">
        <v>0</v>
      </c>
      <c r="I997" s="30">
        <f>ROUND(G997*H997,P4)</f>
        <v>0</v>
      </c>
      <c r="L997" s="31">
        <v>0</v>
      </c>
      <c r="M997" s="24">
        <f>ROUND(G997*L997,P4)</f>
        <v>0</v>
      </c>
      <c r="N997" s="25" t="s">
        <v>328</v>
      </c>
      <c r="O997" s="32">
        <f>M997*AA997</f>
        <v>0</v>
      </c>
      <c r="P997" s="1">
        <v>3</v>
      </c>
      <c r="AA997" s="1">
        <f>IF(P997=1,$O$3,IF(P997=2,$O$4,$O$5))</f>
        <v>0</v>
      </c>
    </row>
    <row r="998">
      <c r="A998" s="1" t="s">
        <v>75</v>
      </c>
      <c r="E998" s="27" t="s">
        <v>71</v>
      </c>
    </row>
    <row r="999">
      <c r="A999" s="1" t="s">
        <v>76</v>
      </c>
      <c r="E999" s="33" t="s">
        <v>4955</v>
      </c>
    </row>
    <row r="1000" ht="102">
      <c r="A1000" s="1" t="s">
        <v>78</v>
      </c>
      <c r="E1000" s="27" t="s">
        <v>1827</v>
      </c>
    </row>
    <row r="1001">
      <c r="A1001" s="1" t="s">
        <v>69</v>
      </c>
      <c r="B1001" s="1">
        <v>30</v>
      </c>
      <c r="C1001" s="26" t="s">
        <v>1828</v>
      </c>
      <c r="D1001" t="s">
        <v>71</v>
      </c>
      <c r="E1001" s="27" t="s">
        <v>1829</v>
      </c>
      <c r="F1001" s="28" t="s">
        <v>96</v>
      </c>
      <c r="G1001" s="29">
        <v>2</v>
      </c>
      <c r="H1001" s="28">
        <v>0</v>
      </c>
      <c r="I1001" s="30">
        <f>ROUND(G1001*H1001,P4)</f>
        <v>0</v>
      </c>
      <c r="L1001" s="31">
        <v>0</v>
      </c>
      <c r="M1001" s="24">
        <f>ROUND(G1001*L1001,P4)</f>
        <v>0</v>
      </c>
      <c r="N1001" s="25" t="s">
        <v>328</v>
      </c>
      <c r="O1001" s="32">
        <f>M1001*AA1001</f>
        <v>0</v>
      </c>
      <c r="P1001" s="1">
        <v>3</v>
      </c>
      <c r="AA1001" s="1">
        <f>IF(P1001=1,$O$3,IF(P1001=2,$O$4,$O$5))</f>
        <v>0</v>
      </c>
    </row>
    <row r="1002">
      <c r="A1002" s="1" t="s">
        <v>75</v>
      </c>
      <c r="E1002" s="27" t="s">
        <v>71</v>
      </c>
    </row>
    <row r="1003">
      <c r="A1003" s="1" t="s">
        <v>76</v>
      </c>
      <c r="E1003" s="33" t="s">
        <v>4955</v>
      </c>
    </row>
    <row r="1004" ht="102">
      <c r="A1004" s="1" t="s">
        <v>78</v>
      </c>
      <c r="E1004" s="27" t="s">
        <v>1830</v>
      </c>
    </row>
    <row r="1005">
      <c r="A1005" s="1" t="s">
        <v>69</v>
      </c>
      <c r="B1005" s="1">
        <v>31</v>
      </c>
      <c r="C1005" s="26" t="s">
        <v>1938</v>
      </c>
      <c r="D1005" t="s">
        <v>71</v>
      </c>
      <c r="E1005" s="27" t="s">
        <v>1939</v>
      </c>
      <c r="F1005" s="28" t="s">
        <v>330</v>
      </c>
      <c r="G1005" s="29">
        <v>2400</v>
      </c>
      <c r="H1005" s="28">
        <v>0</v>
      </c>
      <c r="I1005" s="30">
        <f>ROUND(G1005*H1005,P4)</f>
        <v>0</v>
      </c>
      <c r="L1005" s="31">
        <v>0</v>
      </c>
      <c r="M1005" s="24">
        <f>ROUND(G1005*L1005,P4)</f>
        <v>0</v>
      </c>
      <c r="N1005" s="25" t="s">
        <v>328</v>
      </c>
      <c r="O1005" s="32">
        <f>M1005*AA1005</f>
        <v>0</v>
      </c>
      <c r="P1005" s="1">
        <v>3</v>
      </c>
      <c r="AA1005" s="1">
        <f>IF(P1005=1,$O$3,IF(P1005=2,$O$4,$O$5))</f>
        <v>0</v>
      </c>
    </row>
    <row r="1006">
      <c r="A1006" s="1" t="s">
        <v>75</v>
      </c>
      <c r="E1006" s="27" t="s">
        <v>71</v>
      </c>
    </row>
    <row r="1007">
      <c r="A1007" s="1" t="s">
        <v>76</v>
      </c>
      <c r="E1007" s="33" t="s">
        <v>4955</v>
      </c>
    </row>
    <row r="1008" ht="76.5">
      <c r="A1008" s="1" t="s">
        <v>78</v>
      </c>
      <c r="E1008" s="27" t="s">
        <v>486</v>
      </c>
    </row>
    <row r="1009">
      <c r="A1009" s="1" t="s">
        <v>69</v>
      </c>
      <c r="B1009" s="1">
        <v>32</v>
      </c>
      <c r="C1009" s="26" t="s">
        <v>1833</v>
      </c>
      <c r="D1009" t="s">
        <v>71</v>
      </c>
      <c r="E1009" s="27" t="s">
        <v>1834</v>
      </c>
      <c r="F1009" s="28" t="s">
        <v>330</v>
      </c>
      <c r="G1009" s="29">
        <v>2070</v>
      </c>
      <c r="H1009" s="28">
        <v>0</v>
      </c>
      <c r="I1009" s="30">
        <f>ROUND(G1009*H1009,P4)</f>
        <v>0</v>
      </c>
      <c r="L1009" s="31">
        <v>0</v>
      </c>
      <c r="M1009" s="24">
        <f>ROUND(G1009*L1009,P4)</f>
        <v>0</v>
      </c>
      <c r="N1009" s="25" t="s">
        <v>328</v>
      </c>
      <c r="O1009" s="32">
        <f>M1009*AA1009</f>
        <v>0</v>
      </c>
      <c r="P1009" s="1">
        <v>3</v>
      </c>
      <c r="AA1009" s="1">
        <f>IF(P1009=1,$O$3,IF(P1009=2,$O$4,$O$5))</f>
        <v>0</v>
      </c>
    </row>
    <row r="1010">
      <c r="A1010" s="1" t="s">
        <v>75</v>
      </c>
      <c r="E1010" s="27" t="s">
        <v>71</v>
      </c>
    </row>
    <row r="1011">
      <c r="A1011" s="1" t="s">
        <v>76</v>
      </c>
      <c r="E1011" s="33" t="s">
        <v>4955</v>
      </c>
    </row>
    <row r="1012" ht="76.5">
      <c r="A1012" s="1" t="s">
        <v>78</v>
      </c>
      <c r="E1012" s="27" t="s">
        <v>486</v>
      </c>
    </row>
    <row r="1013">
      <c r="A1013" s="1" t="s">
        <v>69</v>
      </c>
      <c r="B1013" s="1">
        <v>33</v>
      </c>
      <c r="C1013" s="26" t="s">
        <v>4978</v>
      </c>
      <c r="D1013" t="s">
        <v>71</v>
      </c>
      <c r="E1013" s="27" t="s">
        <v>4979</v>
      </c>
      <c r="F1013" s="28" t="s">
        <v>330</v>
      </c>
      <c r="G1013" s="29">
        <v>280</v>
      </c>
      <c r="H1013" s="28">
        <v>0</v>
      </c>
      <c r="I1013" s="30">
        <f>ROUND(G1013*H1013,P4)</f>
        <v>0</v>
      </c>
      <c r="L1013" s="31">
        <v>0</v>
      </c>
      <c r="M1013" s="24">
        <f>ROUND(G1013*L1013,P4)</f>
        <v>0</v>
      </c>
      <c r="N1013" s="25" t="s">
        <v>328</v>
      </c>
      <c r="O1013" s="32">
        <f>M1013*AA1013</f>
        <v>0</v>
      </c>
      <c r="P1013" s="1">
        <v>3</v>
      </c>
      <c r="AA1013" s="1">
        <f>IF(P1013=1,$O$3,IF(P1013=2,$O$4,$O$5))</f>
        <v>0</v>
      </c>
    </row>
    <row r="1014">
      <c r="A1014" s="1" t="s">
        <v>75</v>
      </c>
      <c r="E1014" s="27" t="s">
        <v>71</v>
      </c>
    </row>
    <row r="1015">
      <c r="A1015" s="1" t="s">
        <v>76</v>
      </c>
      <c r="E1015" s="33" t="s">
        <v>4955</v>
      </c>
    </row>
    <row r="1016" ht="76.5">
      <c r="A1016" s="1" t="s">
        <v>78</v>
      </c>
      <c r="E1016" s="27" t="s">
        <v>486</v>
      </c>
    </row>
    <row r="1017">
      <c r="A1017" s="1" t="s">
        <v>69</v>
      </c>
      <c r="B1017" s="1">
        <v>34</v>
      </c>
      <c r="C1017" s="26" t="s">
        <v>4980</v>
      </c>
      <c r="D1017" t="s">
        <v>71</v>
      </c>
      <c r="E1017" s="27" t="s">
        <v>4981</v>
      </c>
      <c r="F1017" s="28" t="s">
        <v>330</v>
      </c>
      <c r="G1017" s="29">
        <v>10</v>
      </c>
      <c r="H1017" s="28">
        <v>0</v>
      </c>
      <c r="I1017" s="30">
        <f>ROUND(G1017*H1017,P4)</f>
        <v>0</v>
      </c>
      <c r="L1017" s="31">
        <v>0</v>
      </c>
      <c r="M1017" s="24">
        <f>ROUND(G1017*L1017,P4)</f>
        <v>0</v>
      </c>
      <c r="N1017" s="25" t="s">
        <v>328</v>
      </c>
      <c r="O1017" s="32">
        <f>M1017*AA1017</f>
        <v>0</v>
      </c>
      <c r="P1017" s="1">
        <v>3</v>
      </c>
      <c r="AA1017" s="1">
        <f>IF(P1017=1,$O$3,IF(P1017=2,$O$4,$O$5))</f>
        <v>0</v>
      </c>
    </row>
    <row r="1018">
      <c r="A1018" s="1" t="s">
        <v>75</v>
      </c>
      <c r="E1018" s="27" t="s">
        <v>71</v>
      </c>
    </row>
    <row r="1019">
      <c r="A1019" s="1" t="s">
        <v>76</v>
      </c>
      <c r="E1019" s="33" t="s">
        <v>4955</v>
      </c>
    </row>
    <row r="1020" ht="76.5">
      <c r="A1020" s="1" t="s">
        <v>78</v>
      </c>
      <c r="E1020" s="27" t="s">
        <v>486</v>
      </c>
    </row>
    <row r="1021">
      <c r="A1021" s="1" t="s">
        <v>69</v>
      </c>
      <c r="B1021" s="1">
        <v>35</v>
      </c>
      <c r="C1021" s="26" t="s">
        <v>4982</v>
      </c>
      <c r="D1021" t="s">
        <v>71</v>
      </c>
      <c r="E1021" s="27" t="s">
        <v>4983</v>
      </c>
      <c r="F1021" s="28" t="s">
        <v>330</v>
      </c>
      <c r="G1021" s="29">
        <v>550</v>
      </c>
      <c r="H1021" s="28">
        <v>0</v>
      </c>
      <c r="I1021" s="30">
        <f>ROUND(G1021*H1021,P4)</f>
        <v>0</v>
      </c>
      <c r="L1021" s="31">
        <v>0</v>
      </c>
      <c r="M1021" s="24">
        <f>ROUND(G1021*L1021,P4)</f>
        <v>0</v>
      </c>
      <c r="N1021" s="25" t="s">
        <v>328</v>
      </c>
      <c r="O1021" s="32">
        <f>M1021*AA1021</f>
        <v>0</v>
      </c>
      <c r="P1021" s="1">
        <v>3</v>
      </c>
      <c r="AA1021" s="1">
        <f>IF(P1021=1,$O$3,IF(P1021=2,$O$4,$O$5))</f>
        <v>0</v>
      </c>
    </row>
    <row r="1022">
      <c r="A1022" s="1" t="s">
        <v>75</v>
      </c>
      <c r="E1022" s="27" t="s">
        <v>71</v>
      </c>
    </row>
    <row r="1023">
      <c r="A1023" s="1" t="s">
        <v>76</v>
      </c>
      <c r="E1023" s="33" t="s">
        <v>4955</v>
      </c>
    </row>
    <row r="1024" ht="76.5">
      <c r="A1024" s="1" t="s">
        <v>78</v>
      </c>
      <c r="E1024" s="27" t="s">
        <v>486</v>
      </c>
    </row>
    <row r="1025">
      <c r="A1025" s="1" t="s">
        <v>69</v>
      </c>
      <c r="B1025" s="1">
        <v>36</v>
      </c>
      <c r="C1025" s="26" t="s">
        <v>4984</v>
      </c>
      <c r="D1025" t="s">
        <v>71</v>
      </c>
      <c r="E1025" s="27" t="s">
        <v>4985</v>
      </c>
      <c r="F1025" s="28" t="s">
        <v>330</v>
      </c>
      <c r="G1025" s="29">
        <v>245</v>
      </c>
      <c r="H1025" s="28">
        <v>0</v>
      </c>
      <c r="I1025" s="30">
        <f>ROUND(G1025*H1025,P4)</f>
        <v>0</v>
      </c>
      <c r="L1025" s="31">
        <v>0</v>
      </c>
      <c r="M1025" s="24">
        <f>ROUND(G1025*L1025,P4)</f>
        <v>0</v>
      </c>
      <c r="N1025" s="25" t="s">
        <v>328</v>
      </c>
      <c r="O1025" s="32">
        <f>M1025*AA1025</f>
        <v>0</v>
      </c>
      <c r="P1025" s="1">
        <v>3</v>
      </c>
      <c r="AA1025" s="1">
        <f>IF(P1025=1,$O$3,IF(P1025=2,$O$4,$O$5))</f>
        <v>0</v>
      </c>
    </row>
    <row r="1026">
      <c r="A1026" s="1" t="s">
        <v>75</v>
      </c>
      <c r="E1026" s="27" t="s">
        <v>71</v>
      </c>
    </row>
    <row r="1027">
      <c r="A1027" s="1" t="s">
        <v>76</v>
      </c>
      <c r="E1027" s="33" t="s">
        <v>4955</v>
      </c>
    </row>
    <row r="1028" ht="38.25">
      <c r="A1028" s="1" t="s">
        <v>78</v>
      </c>
      <c r="E1028" s="27" t="s">
        <v>4986</v>
      </c>
    </row>
    <row r="1029" ht="25.5">
      <c r="A1029" s="1" t="s">
        <v>69</v>
      </c>
      <c r="B1029" s="1">
        <v>37</v>
      </c>
      <c r="C1029" s="26" t="s">
        <v>4987</v>
      </c>
      <c r="D1029" t="s">
        <v>71</v>
      </c>
      <c r="E1029" s="27" t="s">
        <v>4988</v>
      </c>
      <c r="F1029" s="28" t="s">
        <v>96</v>
      </c>
      <c r="G1029" s="29">
        <v>8</v>
      </c>
      <c r="H1029" s="28">
        <v>0</v>
      </c>
      <c r="I1029" s="30">
        <f>ROUND(G1029*H1029,P4)</f>
        <v>0</v>
      </c>
      <c r="L1029" s="31">
        <v>0</v>
      </c>
      <c r="M1029" s="24">
        <f>ROUND(G1029*L1029,P4)</f>
        <v>0</v>
      </c>
      <c r="N1029" s="25" t="s">
        <v>328</v>
      </c>
      <c r="O1029" s="32">
        <f>M1029*AA1029</f>
        <v>0</v>
      </c>
      <c r="P1029" s="1">
        <v>3</v>
      </c>
      <c r="AA1029" s="1">
        <f>IF(P1029=1,$O$3,IF(P1029=2,$O$4,$O$5))</f>
        <v>0</v>
      </c>
    </row>
    <row r="1030">
      <c r="A1030" s="1" t="s">
        <v>75</v>
      </c>
      <c r="E1030" s="27" t="s">
        <v>71</v>
      </c>
    </row>
    <row r="1031">
      <c r="A1031" s="1" t="s">
        <v>76</v>
      </c>
      <c r="E1031" s="33" t="s">
        <v>4955</v>
      </c>
    </row>
    <row r="1032" ht="51">
      <c r="A1032" s="1" t="s">
        <v>78</v>
      </c>
      <c r="E1032" s="27" t="s">
        <v>4989</v>
      </c>
    </row>
    <row r="1033" ht="25.5">
      <c r="A1033" s="1" t="s">
        <v>69</v>
      </c>
      <c r="B1033" s="1">
        <v>38</v>
      </c>
      <c r="C1033" s="26" t="s">
        <v>1835</v>
      </c>
      <c r="D1033" t="s">
        <v>71</v>
      </c>
      <c r="E1033" s="27" t="s">
        <v>1836</v>
      </c>
      <c r="F1033" s="28" t="s">
        <v>96</v>
      </c>
      <c r="G1033" s="29">
        <v>122</v>
      </c>
      <c r="H1033" s="28">
        <v>0</v>
      </c>
      <c r="I1033" s="30">
        <f>ROUND(G1033*H1033,P4)</f>
        <v>0</v>
      </c>
      <c r="L1033" s="31">
        <v>0</v>
      </c>
      <c r="M1033" s="24">
        <f>ROUND(G1033*L1033,P4)</f>
        <v>0</v>
      </c>
      <c r="N1033" s="25" t="s">
        <v>328</v>
      </c>
      <c r="O1033" s="32">
        <f>M1033*AA1033</f>
        <v>0</v>
      </c>
      <c r="P1033" s="1">
        <v>3</v>
      </c>
      <c r="AA1033" s="1">
        <f>IF(P1033=1,$O$3,IF(P1033=2,$O$4,$O$5))</f>
        <v>0</v>
      </c>
    </row>
    <row r="1034">
      <c r="A1034" s="1" t="s">
        <v>75</v>
      </c>
      <c r="E1034" s="27" t="s">
        <v>71</v>
      </c>
    </row>
    <row r="1035">
      <c r="A1035" s="1" t="s">
        <v>76</v>
      </c>
      <c r="E1035" s="33" t="s">
        <v>4955</v>
      </c>
    </row>
    <row r="1036" ht="89.25">
      <c r="A1036" s="1" t="s">
        <v>78</v>
      </c>
      <c r="E1036" s="27" t="s">
        <v>1837</v>
      </c>
    </row>
    <row r="1037" ht="25.5">
      <c r="A1037" s="1" t="s">
        <v>69</v>
      </c>
      <c r="B1037" s="1">
        <v>39</v>
      </c>
      <c r="C1037" s="26" t="s">
        <v>4990</v>
      </c>
      <c r="D1037" t="s">
        <v>71</v>
      </c>
      <c r="E1037" s="27" t="s">
        <v>4991</v>
      </c>
      <c r="F1037" s="28" t="s">
        <v>96</v>
      </c>
      <c r="G1037" s="29">
        <v>4</v>
      </c>
      <c r="H1037" s="28">
        <v>0</v>
      </c>
      <c r="I1037" s="30">
        <f>ROUND(G1037*H1037,P4)</f>
        <v>0</v>
      </c>
      <c r="L1037" s="31">
        <v>0</v>
      </c>
      <c r="M1037" s="24">
        <f>ROUND(G1037*L1037,P4)</f>
        <v>0</v>
      </c>
      <c r="N1037" s="25" t="s">
        <v>328</v>
      </c>
      <c r="O1037" s="32">
        <f>M1037*AA1037</f>
        <v>0</v>
      </c>
      <c r="P1037" s="1">
        <v>3</v>
      </c>
      <c r="AA1037" s="1">
        <f>IF(P1037=1,$O$3,IF(P1037=2,$O$4,$O$5))</f>
        <v>0</v>
      </c>
    </row>
    <row r="1038">
      <c r="A1038" s="1" t="s">
        <v>75</v>
      </c>
      <c r="E1038" s="27" t="s">
        <v>71</v>
      </c>
    </row>
    <row r="1039">
      <c r="A1039" s="1" t="s">
        <v>76</v>
      </c>
      <c r="E1039" s="33" t="s">
        <v>4955</v>
      </c>
    </row>
    <row r="1040" ht="89.25">
      <c r="A1040" s="1" t="s">
        <v>78</v>
      </c>
      <c r="E1040" s="27" t="s">
        <v>1837</v>
      </c>
    </row>
    <row r="1041" ht="25.5">
      <c r="A1041" s="1" t="s">
        <v>69</v>
      </c>
      <c r="B1041" s="1">
        <v>40</v>
      </c>
      <c r="C1041" s="26" t="s">
        <v>4992</v>
      </c>
      <c r="D1041" t="s">
        <v>71</v>
      </c>
      <c r="E1041" s="27" t="s">
        <v>4993</v>
      </c>
      <c r="F1041" s="28" t="s">
        <v>96</v>
      </c>
      <c r="G1041" s="29">
        <v>2</v>
      </c>
      <c r="H1041" s="28">
        <v>0</v>
      </c>
      <c r="I1041" s="30">
        <f>ROUND(G1041*H1041,P4)</f>
        <v>0</v>
      </c>
      <c r="L1041" s="31">
        <v>0</v>
      </c>
      <c r="M1041" s="24">
        <f>ROUND(G1041*L1041,P4)</f>
        <v>0</v>
      </c>
      <c r="N1041" s="25" t="s">
        <v>328</v>
      </c>
      <c r="O1041" s="32">
        <f>M1041*AA1041</f>
        <v>0</v>
      </c>
      <c r="P1041" s="1">
        <v>3</v>
      </c>
      <c r="AA1041" s="1">
        <f>IF(P1041=1,$O$3,IF(P1041=2,$O$4,$O$5))</f>
        <v>0</v>
      </c>
    </row>
    <row r="1042">
      <c r="A1042" s="1" t="s">
        <v>75</v>
      </c>
      <c r="E1042" s="27" t="s">
        <v>71</v>
      </c>
    </row>
    <row r="1043">
      <c r="A1043" s="1" t="s">
        <v>76</v>
      </c>
      <c r="E1043" s="33" t="s">
        <v>4955</v>
      </c>
    </row>
    <row r="1044" ht="89.25">
      <c r="A1044" s="1" t="s">
        <v>78</v>
      </c>
      <c r="E1044" s="27" t="s">
        <v>1837</v>
      </c>
    </row>
    <row r="1045" ht="25.5">
      <c r="A1045" s="1" t="s">
        <v>69</v>
      </c>
      <c r="B1045" s="1">
        <v>41</v>
      </c>
      <c r="C1045" s="26" t="s">
        <v>4994</v>
      </c>
      <c r="D1045" t="s">
        <v>71</v>
      </c>
      <c r="E1045" s="27" t="s">
        <v>4995</v>
      </c>
      <c r="F1045" s="28" t="s">
        <v>96</v>
      </c>
      <c r="G1045" s="29">
        <v>6</v>
      </c>
      <c r="H1045" s="28">
        <v>0</v>
      </c>
      <c r="I1045" s="30">
        <f>ROUND(G1045*H1045,P4)</f>
        <v>0</v>
      </c>
      <c r="L1045" s="31">
        <v>0</v>
      </c>
      <c r="M1045" s="24">
        <f>ROUND(G1045*L1045,P4)</f>
        <v>0</v>
      </c>
      <c r="N1045" s="25" t="s">
        <v>328</v>
      </c>
      <c r="O1045" s="32">
        <f>M1045*AA1045</f>
        <v>0</v>
      </c>
      <c r="P1045" s="1">
        <v>3</v>
      </c>
      <c r="AA1045" s="1">
        <f>IF(P1045=1,$O$3,IF(P1045=2,$O$4,$O$5))</f>
        <v>0</v>
      </c>
    </row>
    <row r="1046">
      <c r="A1046" s="1" t="s">
        <v>75</v>
      </c>
      <c r="E1046" s="27" t="s">
        <v>71</v>
      </c>
    </row>
    <row r="1047">
      <c r="A1047" s="1" t="s">
        <v>76</v>
      </c>
      <c r="E1047" s="33" t="s">
        <v>4955</v>
      </c>
    </row>
    <row r="1048" ht="89.25">
      <c r="A1048" s="1" t="s">
        <v>78</v>
      </c>
      <c r="E1048" s="27" t="s">
        <v>1837</v>
      </c>
    </row>
    <row r="1049" ht="25.5">
      <c r="A1049" s="1" t="s">
        <v>69</v>
      </c>
      <c r="B1049" s="1">
        <v>42</v>
      </c>
      <c r="C1049" s="26" t="s">
        <v>4996</v>
      </c>
      <c r="D1049" t="s">
        <v>71</v>
      </c>
      <c r="E1049" s="27" t="s">
        <v>4997</v>
      </c>
      <c r="F1049" s="28" t="s">
        <v>96</v>
      </c>
      <c r="G1049" s="29">
        <v>27</v>
      </c>
      <c r="H1049" s="28">
        <v>0</v>
      </c>
      <c r="I1049" s="30">
        <f>ROUND(G1049*H1049,P4)</f>
        <v>0</v>
      </c>
      <c r="L1049" s="31">
        <v>0</v>
      </c>
      <c r="M1049" s="24">
        <f>ROUND(G1049*L1049,P4)</f>
        <v>0</v>
      </c>
      <c r="N1049" s="25" t="s">
        <v>328</v>
      </c>
      <c r="O1049" s="32">
        <f>M1049*AA1049</f>
        <v>0</v>
      </c>
      <c r="P1049" s="1">
        <v>3</v>
      </c>
      <c r="AA1049" s="1">
        <f>IF(P1049=1,$O$3,IF(P1049=2,$O$4,$O$5))</f>
        <v>0</v>
      </c>
    </row>
    <row r="1050">
      <c r="A1050" s="1" t="s">
        <v>75</v>
      </c>
      <c r="E1050" s="27" t="s">
        <v>71</v>
      </c>
    </row>
    <row r="1051">
      <c r="A1051" s="1" t="s">
        <v>76</v>
      </c>
      <c r="E1051" s="33" t="s">
        <v>4955</v>
      </c>
    </row>
    <row r="1052" ht="89.25">
      <c r="A1052" s="1" t="s">
        <v>78</v>
      </c>
      <c r="E1052" s="27" t="s">
        <v>1837</v>
      </c>
    </row>
    <row r="1053" ht="25.5">
      <c r="A1053" s="1" t="s">
        <v>69</v>
      </c>
      <c r="B1053" s="1">
        <v>43</v>
      </c>
      <c r="C1053" s="26" t="s">
        <v>4998</v>
      </c>
      <c r="D1053" t="s">
        <v>71</v>
      </c>
      <c r="E1053" s="27" t="s">
        <v>4999</v>
      </c>
      <c r="F1053" s="28" t="s">
        <v>96</v>
      </c>
      <c r="G1053" s="29">
        <v>2</v>
      </c>
      <c r="H1053" s="28">
        <v>0</v>
      </c>
      <c r="I1053" s="30">
        <f>ROUND(G1053*H1053,P4)</f>
        <v>0</v>
      </c>
      <c r="L1053" s="31">
        <v>0</v>
      </c>
      <c r="M1053" s="24">
        <f>ROUND(G1053*L1053,P4)</f>
        <v>0</v>
      </c>
      <c r="N1053" s="25" t="s">
        <v>328</v>
      </c>
      <c r="O1053" s="32">
        <f>M1053*AA1053</f>
        <v>0</v>
      </c>
      <c r="P1053" s="1">
        <v>3</v>
      </c>
      <c r="AA1053" s="1">
        <f>IF(P1053=1,$O$3,IF(P1053=2,$O$4,$O$5))</f>
        <v>0</v>
      </c>
    </row>
    <row r="1054">
      <c r="A1054" s="1" t="s">
        <v>75</v>
      </c>
      <c r="E1054" s="27" t="s">
        <v>71</v>
      </c>
    </row>
    <row r="1055">
      <c r="A1055" s="1" t="s">
        <v>76</v>
      </c>
      <c r="E1055" s="33" t="s">
        <v>4955</v>
      </c>
    </row>
    <row r="1056" ht="89.25">
      <c r="A1056" s="1" t="s">
        <v>78</v>
      </c>
      <c r="E1056" s="27" t="s">
        <v>1837</v>
      </c>
    </row>
    <row r="1057" ht="25.5">
      <c r="A1057" s="1" t="s">
        <v>69</v>
      </c>
      <c r="B1057" s="1">
        <v>44</v>
      </c>
      <c r="C1057" s="26" t="s">
        <v>5000</v>
      </c>
      <c r="D1057" t="s">
        <v>71</v>
      </c>
      <c r="E1057" s="27" t="s">
        <v>5001</v>
      </c>
      <c r="F1057" s="28" t="s">
        <v>96</v>
      </c>
      <c r="G1057" s="29">
        <v>4</v>
      </c>
      <c r="H1057" s="28">
        <v>0</v>
      </c>
      <c r="I1057" s="30">
        <f>ROUND(G1057*H1057,P4)</f>
        <v>0</v>
      </c>
      <c r="L1057" s="31">
        <v>0</v>
      </c>
      <c r="M1057" s="24">
        <f>ROUND(G1057*L1057,P4)</f>
        <v>0</v>
      </c>
      <c r="N1057" s="25" t="s">
        <v>328</v>
      </c>
      <c r="O1057" s="32">
        <f>M1057*AA1057</f>
        <v>0</v>
      </c>
      <c r="P1057" s="1">
        <v>3</v>
      </c>
      <c r="AA1057" s="1">
        <f>IF(P1057=1,$O$3,IF(P1057=2,$O$4,$O$5))</f>
        <v>0</v>
      </c>
    </row>
    <row r="1058">
      <c r="A1058" s="1" t="s">
        <v>75</v>
      </c>
      <c r="E1058" s="27" t="s">
        <v>71</v>
      </c>
    </row>
    <row r="1059">
      <c r="A1059" s="1" t="s">
        <v>76</v>
      </c>
      <c r="E1059" s="33" t="s">
        <v>4955</v>
      </c>
    </row>
    <row r="1060" ht="89.25">
      <c r="A1060" s="1" t="s">
        <v>78</v>
      </c>
      <c r="E1060" s="27" t="s">
        <v>1837</v>
      </c>
    </row>
    <row r="1061">
      <c r="A1061" s="1" t="s">
        <v>69</v>
      </c>
      <c r="B1061" s="1">
        <v>45</v>
      </c>
      <c r="C1061" s="26" t="s">
        <v>1838</v>
      </c>
      <c r="D1061" t="s">
        <v>71</v>
      </c>
      <c r="E1061" s="27" t="s">
        <v>1839</v>
      </c>
      <c r="F1061" s="28" t="s">
        <v>330</v>
      </c>
      <c r="G1061" s="29">
        <v>5555</v>
      </c>
      <c r="H1061" s="28">
        <v>0</v>
      </c>
      <c r="I1061" s="30">
        <f>ROUND(G1061*H1061,P4)</f>
        <v>0</v>
      </c>
      <c r="L1061" s="31">
        <v>0</v>
      </c>
      <c r="M1061" s="24">
        <f>ROUND(G1061*L1061,P4)</f>
        <v>0</v>
      </c>
      <c r="N1061" s="25" t="s">
        <v>328</v>
      </c>
      <c r="O1061" s="32">
        <f>M1061*AA1061</f>
        <v>0</v>
      </c>
      <c r="P1061" s="1">
        <v>3</v>
      </c>
      <c r="AA1061" s="1">
        <f>IF(P1061=1,$O$3,IF(P1061=2,$O$4,$O$5))</f>
        <v>0</v>
      </c>
    </row>
    <row r="1062">
      <c r="A1062" s="1" t="s">
        <v>75</v>
      </c>
      <c r="E1062" s="27" t="s">
        <v>71</v>
      </c>
    </row>
    <row r="1063">
      <c r="A1063" s="1" t="s">
        <v>76</v>
      </c>
      <c r="E1063" s="33" t="s">
        <v>4955</v>
      </c>
    </row>
    <row r="1064" ht="76.5">
      <c r="A1064" s="1" t="s">
        <v>78</v>
      </c>
      <c r="E1064" s="27" t="s">
        <v>1840</v>
      </c>
    </row>
    <row r="1065">
      <c r="A1065" s="1" t="s">
        <v>69</v>
      </c>
      <c r="B1065" s="1">
        <v>46</v>
      </c>
      <c r="C1065" s="26" t="s">
        <v>1902</v>
      </c>
      <c r="D1065" t="s">
        <v>71</v>
      </c>
      <c r="E1065" s="27" t="s">
        <v>1903</v>
      </c>
      <c r="F1065" s="28" t="s">
        <v>330</v>
      </c>
      <c r="G1065" s="29">
        <v>5555</v>
      </c>
      <c r="H1065" s="28">
        <v>0</v>
      </c>
      <c r="I1065" s="30">
        <f>ROUND(G1065*H1065,P4)</f>
        <v>0</v>
      </c>
      <c r="L1065" s="31">
        <v>0</v>
      </c>
      <c r="M1065" s="24">
        <f>ROUND(G1065*L1065,P4)</f>
        <v>0</v>
      </c>
      <c r="N1065" s="25" t="s">
        <v>328</v>
      </c>
      <c r="O1065" s="32">
        <f>M1065*AA1065</f>
        <v>0</v>
      </c>
      <c r="P1065" s="1">
        <v>3</v>
      </c>
      <c r="AA1065" s="1">
        <f>IF(P1065=1,$O$3,IF(P1065=2,$O$4,$O$5))</f>
        <v>0</v>
      </c>
    </row>
    <row r="1066">
      <c r="A1066" s="1" t="s">
        <v>75</v>
      </c>
      <c r="E1066" s="27" t="s">
        <v>71</v>
      </c>
    </row>
    <row r="1067">
      <c r="A1067" s="1" t="s">
        <v>76</v>
      </c>
      <c r="E1067" s="33" t="s">
        <v>4955</v>
      </c>
    </row>
    <row r="1068" ht="114.75">
      <c r="A1068" s="1" t="s">
        <v>78</v>
      </c>
      <c r="E1068" s="27" t="s">
        <v>1904</v>
      </c>
    </row>
    <row r="1069">
      <c r="A1069" s="1" t="s">
        <v>69</v>
      </c>
      <c r="B1069" s="1">
        <v>47</v>
      </c>
      <c r="C1069" s="26" t="s">
        <v>5002</v>
      </c>
      <c r="D1069" t="s">
        <v>71</v>
      </c>
      <c r="E1069" s="27" t="s">
        <v>5003</v>
      </c>
      <c r="F1069" s="28" t="s">
        <v>96</v>
      </c>
      <c r="G1069" s="29">
        <v>1</v>
      </c>
      <c r="H1069" s="28">
        <v>0</v>
      </c>
      <c r="I1069" s="30">
        <f>ROUND(G1069*H1069,P4)</f>
        <v>0</v>
      </c>
      <c r="L1069" s="31">
        <v>0</v>
      </c>
      <c r="M1069" s="24">
        <f>ROUND(G1069*L1069,P4)</f>
        <v>0</v>
      </c>
      <c r="N1069" s="25" t="s">
        <v>328</v>
      </c>
      <c r="O1069" s="32">
        <f>M1069*AA1069</f>
        <v>0</v>
      </c>
      <c r="P1069" s="1">
        <v>3</v>
      </c>
      <c r="AA1069" s="1">
        <f>IF(P1069=1,$O$3,IF(P1069=2,$O$4,$O$5))</f>
        <v>0</v>
      </c>
    </row>
    <row r="1070">
      <c r="A1070" s="1" t="s">
        <v>75</v>
      </c>
      <c r="E1070" s="27" t="s">
        <v>71</v>
      </c>
    </row>
    <row r="1071">
      <c r="A1071" s="1" t="s">
        <v>76</v>
      </c>
      <c r="E1071" s="33" t="s">
        <v>4955</v>
      </c>
    </row>
    <row r="1072" ht="140.25">
      <c r="A1072" s="1" t="s">
        <v>78</v>
      </c>
      <c r="E1072" s="27" t="s">
        <v>5004</v>
      </c>
    </row>
    <row r="1073">
      <c r="A1073" s="1" t="s">
        <v>69</v>
      </c>
      <c r="B1073" s="1">
        <v>48</v>
      </c>
      <c r="C1073" s="26" t="s">
        <v>5005</v>
      </c>
      <c r="D1073" t="s">
        <v>71</v>
      </c>
      <c r="E1073" s="27" t="s">
        <v>5006</v>
      </c>
      <c r="F1073" s="28" t="s">
        <v>96</v>
      </c>
      <c r="G1073" s="29">
        <v>4</v>
      </c>
      <c r="H1073" s="28">
        <v>0</v>
      </c>
      <c r="I1073" s="30">
        <f>ROUND(G1073*H1073,P4)</f>
        <v>0</v>
      </c>
      <c r="L1073" s="31">
        <v>0</v>
      </c>
      <c r="M1073" s="24">
        <f>ROUND(G1073*L1073,P4)</f>
        <v>0</v>
      </c>
      <c r="N1073" s="25" t="s">
        <v>328</v>
      </c>
      <c r="O1073" s="32">
        <f>M1073*AA1073</f>
        <v>0</v>
      </c>
      <c r="P1073" s="1">
        <v>3</v>
      </c>
      <c r="AA1073" s="1">
        <f>IF(P1073=1,$O$3,IF(P1073=2,$O$4,$O$5))</f>
        <v>0</v>
      </c>
    </row>
    <row r="1074">
      <c r="A1074" s="1" t="s">
        <v>75</v>
      </c>
      <c r="E1074" s="27" t="s">
        <v>71</v>
      </c>
    </row>
    <row r="1075">
      <c r="A1075" s="1" t="s">
        <v>76</v>
      </c>
      <c r="E1075" s="33" t="s">
        <v>4955</v>
      </c>
    </row>
    <row r="1076" ht="140.25">
      <c r="A1076" s="1" t="s">
        <v>78</v>
      </c>
      <c r="E1076" s="27" t="s">
        <v>5004</v>
      </c>
    </row>
    <row r="1077">
      <c r="A1077" s="1" t="s">
        <v>69</v>
      </c>
      <c r="B1077" s="1">
        <v>49</v>
      </c>
      <c r="C1077" s="26" t="s">
        <v>5007</v>
      </c>
      <c r="D1077" t="s">
        <v>71</v>
      </c>
      <c r="E1077" s="27" t="s">
        <v>5008</v>
      </c>
      <c r="F1077" s="28" t="s">
        <v>96</v>
      </c>
      <c r="G1077" s="29">
        <v>4</v>
      </c>
      <c r="H1077" s="28">
        <v>0</v>
      </c>
      <c r="I1077" s="30">
        <f>ROUND(G1077*H1077,P4)</f>
        <v>0</v>
      </c>
      <c r="L1077" s="31">
        <v>0</v>
      </c>
      <c r="M1077" s="24">
        <f>ROUND(G1077*L1077,P4)</f>
        <v>0</v>
      </c>
      <c r="N1077" s="25" t="s">
        <v>328</v>
      </c>
      <c r="O1077" s="32">
        <f>M1077*AA1077</f>
        <v>0</v>
      </c>
      <c r="P1077" s="1">
        <v>3</v>
      </c>
      <c r="AA1077" s="1">
        <f>IF(P1077=1,$O$3,IF(P1077=2,$O$4,$O$5))</f>
        <v>0</v>
      </c>
    </row>
    <row r="1078">
      <c r="A1078" s="1" t="s">
        <v>75</v>
      </c>
      <c r="E1078" s="27" t="s">
        <v>71</v>
      </c>
    </row>
    <row r="1079">
      <c r="A1079" s="1" t="s">
        <v>76</v>
      </c>
      <c r="E1079" s="33" t="s">
        <v>4955</v>
      </c>
    </row>
    <row r="1080" ht="140.25">
      <c r="A1080" s="1" t="s">
        <v>78</v>
      </c>
      <c r="E1080" s="27" t="s">
        <v>5004</v>
      </c>
    </row>
    <row r="1081">
      <c r="A1081" s="1" t="s">
        <v>69</v>
      </c>
      <c r="B1081" s="1">
        <v>50</v>
      </c>
      <c r="C1081" s="26" t="s">
        <v>5009</v>
      </c>
      <c r="D1081" t="s">
        <v>71</v>
      </c>
      <c r="E1081" s="27" t="s">
        <v>5010</v>
      </c>
      <c r="F1081" s="28" t="s">
        <v>96</v>
      </c>
      <c r="G1081" s="29">
        <v>5</v>
      </c>
      <c r="H1081" s="28">
        <v>0</v>
      </c>
      <c r="I1081" s="30">
        <f>ROUND(G1081*H1081,P4)</f>
        <v>0</v>
      </c>
      <c r="L1081" s="31">
        <v>0</v>
      </c>
      <c r="M1081" s="24">
        <f>ROUND(G1081*L1081,P4)</f>
        <v>0</v>
      </c>
      <c r="N1081" s="25" t="s">
        <v>328</v>
      </c>
      <c r="O1081" s="32">
        <f>M1081*AA1081</f>
        <v>0</v>
      </c>
      <c r="P1081" s="1">
        <v>3</v>
      </c>
      <c r="AA1081" s="1">
        <f>IF(P1081=1,$O$3,IF(P1081=2,$O$4,$O$5))</f>
        <v>0</v>
      </c>
    </row>
    <row r="1082">
      <c r="A1082" s="1" t="s">
        <v>75</v>
      </c>
      <c r="E1082" s="27" t="s">
        <v>71</v>
      </c>
    </row>
    <row r="1083">
      <c r="A1083" s="1" t="s">
        <v>76</v>
      </c>
      <c r="E1083" s="33" t="s">
        <v>4955</v>
      </c>
    </row>
    <row r="1084" ht="140.25">
      <c r="A1084" s="1" t="s">
        <v>78</v>
      </c>
      <c r="E1084" s="27" t="s">
        <v>5004</v>
      </c>
    </row>
    <row r="1085">
      <c r="A1085" s="1" t="s">
        <v>69</v>
      </c>
      <c r="B1085" s="1">
        <v>51</v>
      </c>
      <c r="C1085" s="26" t="s">
        <v>5011</v>
      </c>
      <c r="D1085" t="s">
        <v>71</v>
      </c>
      <c r="E1085" s="27" t="s">
        <v>5012</v>
      </c>
      <c r="F1085" s="28" t="s">
        <v>96</v>
      </c>
      <c r="G1085" s="29">
        <v>1</v>
      </c>
      <c r="H1085" s="28">
        <v>0</v>
      </c>
      <c r="I1085" s="30">
        <f>ROUND(G1085*H1085,P4)</f>
        <v>0</v>
      </c>
      <c r="L1085" s="31">
        <v>0</v>
      </c>
      <c r="M1085" s="24">
        <f>ROUND(G1085*L1085,P4)</f>
        <v>0</v>
      </c>
      <c r="N1085" s="25" t="s">
        <v>328</v>
      </c>
      <c r="O1085" s="32">
        <f>M1085*AA1085</f>
        <v>0</v>
      </c>
      <c r="P1085" s="1">
        <v>3</v>
      </c>
      <c r="AA1085" s="1">
        <f>IF(P1085=1,$O$3,IF(P1085=2,$O$4,$O$5))</f>
        <v>0</v>
      </c>
    </row>
    <row r="1086">
      <c r="A1086" s="1" t="s">
        <v>75</v>
      </c>
      <c r="E1086" s="27" t="s">
        <v>71</v>
      </c>
    </row>
    <row r="1087">
      <c r="A1087" s="1" t="s">
        <v>76</v>
      </c>
      <c r="E1087" s="33" t="s">
        <v>4955</v>
      </c>
    </row>
    <row r="1088" ht="140.25">
      <c r="A1088" s="1" t="s">
        <v>78</v>
      </c>
      <c r="E1088" s="27" t="s">
        <v>5004</v>
      </c>
    </row>
    <row r="1089" ht="25.5">
      <c r="A1089" s="1" t="s">
        <v>69</v>
      </c>
      <c r="B1089" s="1">
        <v>52</v>
      </c>
      <c r="C1089" s="26" t="s">
        <v>5013</v>
      </c>
      <c r="D1089" t="s">
        <v>71</v>
      </c>
      <c r="E1089" s="27" t="s">
        <v>5014</v>
      </c>
      <c r="F1089" s="28" t="s">
        <v>96</v>
      </c>
      <c r="G1089" s="29">
        <v>2</v>
      </c>
      <c r="H1089" s="28">
        <v>0</v>
      </c>
      <c r="I1089" s="30">
        <f>ROUND(G1089*H1089,P4)</f>
        <v>0</v>
      </c>
      <c r="L1089" s="31">
        <v>0</v>
      </c>
      <c r="M1089" s="24">
        <f>ROUND(G1089*L1089,P4)</f>
        <v>0</v>
      </c>
      <c r="N1089" s="25" t="s">
        <v>328</v>
      </c>
      <c r="O1089" s="32">
        <f>M1089*AA1089</f>
        <v>0</v>
      </c>
      <c r="P1089" s="1">
        <v>3</v>
      </c>
      <c r="AA1089" s="1">
        <f>IF(P1089=1,$O$3,IF(P1089=2,$O$4,$O$5))</f>
        <v>0</v>
      </c>
    </row>
    <row r="1090">
      <c r="A1090" s="1" t="s">
        <v>75</v>
      </c>
      <c r="E1090" s="27" t="s">
        <v>71</v>
      </c>
    </row>
    <row r="1091">
      <c r="A1091" s="1" t="s">
        <v>76</v>
      </c>
      <c r="E1091" s="33" t="s">
        <v>4955</v>
      </c>
    </row>
    <row r="1092" ht="102">
      <c r="A1092" s="1" t="s">
        <v>78</v>
      </c>
      <c r="E1092" s="27" t="s">
        <v>5015</v>
      </c>
    </row>
    <row r="1093" ht="25.5">
      <c r="A1093" s="1" t="s">
        <v>69</v>
      </c>
      <c r="B1093" s="1">
        <v>53</v>
      </c>
      <c r="C1093" s="26" t="s">
        <v>5016</v>
      </c>
      <c r="D1093" t="s">
        <v>71</v>
      </c>
      <c r="E1093" s="27" t="s">
        <v>5017</v>
      </c>
      <c r="F1093" s="28" t="s">
        <v>96</v>
      </c>
      <c r="G1093" s="29">
        <v>2</v>
      </c>
      <c r="H1093" s="28">
        <v>0</v>
      </c>
      <c r="I1093" s="30">
        <f>ROUND(G1093*H1093,P4)</f>
        <v>0</v>
      </c>
      <c r="L1093" s="31">
        <v>0</v>
      </c>
      <c r="M1093" s="24">
        <f>ROUND(G1093*L1093,P4)</f>
        <v>0</v>
      </c>
      <c r="N1093" s="25" t="s">
        <v>328</v>
      </c>
      <c r="O1093" s="32">
        <f>M1093*AA1093</f>
        <v>0</v>
      </c>
      <c r="P1093" s="1">
        <v>3</v>
      </c>
      <c r="AA1093" s="1">
        <f>IF(P1093=1,$O$3,IF(P1093=2,$O$4,$O$5))</f>
        <v>0</v>
      </c>
    </row>
    <row r="1094">
      <c r="A1094" s="1" t="s">
        <v>75</v>
      </c>
      <c r="E1094" s="27" t="s">
        <v>71</v>
      </c>
    </row>
    <row r="1095">
      <c r="A1095" s="1" t="s">
        <v>76</v>
      </c>
      <c r="E1095" s="33" t="s">
        <v>4955</v>
      </c>
    </row>
    <row r="1096" ht="102">
      <c r="A1096" s="1" t="s">
        <v>78</v>
      </c>
      <c r="E1096" s="27" t="s">
        <v>5018</v>
      </c>
    </row>
    <row r="1097" ht="25.5">
      <c r="A1097" s="1" t="s">
        <v>69</v>
      </c>
      <c r="B1097" s="1">
        <v>54</v>
      </c>
      <c r="C1097" s="26" t="s">
        <v>5019</v>
      </c>
      <c r="D1097" t="s">
        <v>71</v>
      </c>
      <c r="E1097" s="27" t="s">
        <v>5020</v>
      </c>
      <c r="F1097" s="28" t="s">
        <v>96</v>
      </c>
      <c r="G1097" s="29">
        <v>2</v>
      </c>
      <c r="H1097" s="28">
        <v>0</v>
      </c>
      <c r="I1097" s="30">
        <f>ROUND(G1097*H1097,P4)</f>
        <v>0</v>
      </c>
      <c r="L1097" s="31">
        <v>0</v>
      </c>
      <c r="M1097" s="24">
        <f>ROUND(G1097*L1097,P4)</f>
        <v>0</v>
      </c>
      <c r="N1097" s="25" t="s">
        <v>328</v>
      </c>
      <c r="O1097" s="32">
        <f>M1097*AA1097</f>
        <v>0</v>
      </c>
      <c r="P1097" s="1">
        <v>3</v>
      </c>
      <c r="AA1097" s="1">
        <f>IF(P1097=1,$O$3,IF(P1097=2,$O$4,$O$5))</f>
        <v>0</v>
      </c>
    </row>
    <row r="1098">
      <c r="A1098" s="1" t="s">
        <v>75</v>
      </c>
      <c r="E1098" s="27" t="s">
        <v>71</v>
      </c>
    </row>
    <row r="1099">
      <c r="A1099" s="1" t="s">
        <v>76</v>
      </c>
      <c r="E1099" s="33" t="s">
        <v>4955</v>
      </c>
    </row>
    <row r="1100" ht="89.25">
      <c r="A1100" s="1" t="s">
        <v>78</v>
      </c>
      <c r="E1100" s="27" t="s">
        <v>5021</v>
      </c>
    </row>
    <row r="1101" ht="25.5">
      <c r="A1101" s="1" t="s">
        <v>69</v>
      </c>
      <c r="B1101" s="1">
        <v>55</v>
      </c>
      <c r="C1101" s="26" t="s">
        <v>5022</v>
      </c>
      <c r="D1101" t="s">
        <v>71</v>
      </c>
      <c r="E1101" s="27" t="s">
        <v>5023</v>
      </c>
      <c r="F1101" s="28" t="s">
        <v>96</v>
      </c>
      <c r="G1101" s="29">
        <v>1</v>
      </c>
      <c r="H1101" s="28">
        <v>0</v>
      </c>
      <c r="I1101" s="30">
        <f>ROUND(G1101*H1101,P4)</f>
        <v>0</v>
      </c>
      <c r="L1101" s="31">
        <v>0</v>
      </c>
      <c r="M1101" s="24">
        <f>ROUND(G1101*L1101,P4)</f>
        <v>0</v>
      </c>
      <c r="N1101" s="25" t="s">
        <v>328</v>
      </c>
      <c r="O1101" s="32">
        <f>M1101*AA1101</f>
        <v>0</v>
      </c>
      <c r="P1101" s="1">
        <v>3</v>
      </c>
      <c r="AA1101" s="1">
        <f>IF(P1101=1,$O$3,IF(P1101=2,$O$4,$O$5))</f>
        <v>0</v>
      </c>
    </row>
    <row r="1102">
      <c r="A1102" s="1" t="s">
        <v>75</v>
      </c>
      <c r="E1102" s="27" t="s">
        <v>71</v>
      </c>
    </row>
    <row r="1103">
      <c r="A1103" s="1" t="s">
        <v>76</v>
      </c>
      <c r="E1103" s="33" t="s">
        <v>4955</v>
      </c>
    </row>
    <row r="1104" ht="89.25">
      <c r="A1104" s="1" t="s">
        <v>78</v>
      </c>
      <c r="E1104" s="27" t="s">
        <v>1845</v>
      </c>
    </row>
    <row r="1105">
      <c r="A1105" s="1" t="s">
        <v>69</v>
      </c>
      <c r="B1105" s="1">
        <v>56</v>
      </c>
      <c r="C1105" s="26" t="s">
        <v>5024</v>
      </c>
      <c r="D1105" t="s">
        <v>71</v>
      </c>
      <c r="E1105" s="27" t="s">
        <v>5025</v>
      </c>
      <c r="F1105" s="28" t="s">
        <v>96</v>
      </c>
      <c r="G1105" s="29">
        <v>4</v>
      </c>
      <c r="H1105" s="28">
        <v>0</v>
      </c>
      <c r="I1105" s="30">
        <f>ROUND(G1105*H1105,P4)</f>
        <v>0</v>
      </c>
      <c r="L1105" s="31">
        <v>0</v>
      </c>
      <c r="M1105" s="24">
        <f>ROUND(G1105*L1105,P4)</f>
        <v>0</v>
      </c>
      <c r="N1105" s="25" t="s">
        <v>328</v>
      </c>
      <c r="O1105" s="32">
        <f>M1105*AA1105</f>
        <v>0</v>
      </c>
      <c r="P1105" s="1">
        <v>3</v>
      </c>
      <c r="AA1105" s="1">
        <f>IF(P1105=1,$O$3,IF(P1105=2,$O$4,$O$5))</f>
        <v>0</v>
      </c>
    </row>
    <row r="1106">
      <c r="A1106" s="1" t="s">
        <v>75</v>
      </c>
      <c r="E1106" s="27" t="s">
        <v>71</v>
      </c>
    </row>
    <row r="1107">
      <c r="A1107" s="1" t="s">
        <v>76</v>
      </c>
      <c r="E1107" s="33" t="s">
        <v>4955</v>
      </c>
    </row>
    <row r="1108" ht="89.25">
      <c r="A1108" s="1" t="s">
        <v>78</v>
      </c>
      <c r="E1108" s="27" t="s">
        <v>5026</v>
      </c>
    </row>
    <row r="1109">
      <c r="A1109" s="1" t="s">
        <v>69</v>
      </c>
      <c r="B1109" s="1">
        <v>57</v>
      </c>
      <c r="C1109" s="26" t="s">
        <v>5027</v>
      </c>
      <c r="D1109" t="s">
        <v>71</v>
      </c>
      <c r="E1109" s="27" t="s">
        <v>5028</v>
      </c>
      <c r="F1109" s="28" t="s">
        <v>96</v>
      </c>
      <c r="G1109" s="29">
        <v>16</v>
      </c>
      <c r="H1109" s="28">
        <v>0</v>
      </c>
      <c r="I1109" s="30">
        <f>ROUND(G1109*H1109,P4)</f>
        <v>0</v>
      </c>
      <c r="L1109" s="31">
        <v>0</v>
      </c>
      <c r="M1109" s="24">
        <f>ROUND(G1109*L1109,P4)</f>
        <v>0</v>
      </c>
      <c r="N1109" s="25" t="s">
        <v>328</v>
      </c>
      <c r="O1109" s="32">
        <f>M1109*AA1109</f>
        <v>0</v>
      </c>
      <c r="P1109" s="1">
        <v>3</v>
      </c>
      <c r="AA1109" s="1">
        <f>IF(P1109=1,$O$3,IF(P1109=2,$O$4,$O$5))</f>
        <v>0</v>
      </c>
    </row>
    <row r="1110">
      <c r="A1110" s="1" t="s">
        <v>75</v>
      </c>
      <c r="E1110" s="27" t="s">
        <v>71</v>
      </c>
    </row>
    <row r="1111">
      <c r="A1111" s="1" t="s">
        <v>76</v>
      </c>
      <c r="E1111" s="33" t="s">
        <v>4955</v>
      </c>
    </row>
    <row r="1112" ht="114.75">
      <c r="A1112" s="1" t="s">
        <v>78</v>
      </c>
      <c r="E1112" s="27" t="s">
        <v>1950</v>
      </c>
    </row>
    <row r="1113">
      <c r="A1113" s="1" t="s">
        <v>69</v>
      </c>
      <c r="B1113" s="1">
        <v>58</v>
      </c>
      <c r="C1113" s="26" t="s">
        <v>5029</v>
      </c>
      <c r="D1113" t="s">
        <v>71</v>
      </c>
      <c r="E1113" s="27" t="s">
        <v>5030</v>
      </c>
      <c r="F1113" s="28" t="s">
        <v>96</v>
      </c>
      <c r="G1113" s="29">
        <v>2</v>
      </c>
      <c r="H1113" s="28">
        <v>0</v>
      </c>
      <c r="I1113" s="30">
        <f>ROUND(G1113*H1113,P4)</f>
        <v>0</v>
      </c>
      <c r="L1113" s="31">
        <v>0</v>
      </c>
      <c r="M1113" s="24">
        <f>ROUND(G1113*L1113,P4)</f>
        <v>0</v>
      </c>
      <c r="N1113" s="25" t="s">
        <v>328</v>
      </c>
      <c r="O1113" s="32">
        <f>M1113*AA1113</f>
        <v>0</v>
      </c>
      <c r="P1113" s="1">
        <v>3</v>
      </c>
      <c r="AA1113" s="1">
        <f>IF(P1113=1,$O$3,IF(P1113=2,$O$4,$O$5))</f>
        <v>0</v>
      </c>
    </row>
    <row r="1114">
      <c r="A1114" s="1" t="s">
        <v>75</v>
      </c>
      <c r="E1114" s="27" t="s">
        <v>71</v>
      </c>
    </row>
    <row r="1115">
      <c r="A1115" s="1" t="s">
        <v>76</v>
      </c>
      <c r="E1115" s="33" t="s">
        <v>4955</v>
      </c>
    </row>
    <row r="1116" ht="114.75">
      <c r="A1116" s="1" t="s">
        <v>78</v>
      </c>
      <c r="E1116" s="27" t="s">
        <v>1950</v>
      </c>
    </row>
    <row r="1117">
      <c r="A1117" s="1" t="s">
        <v>69</v>
      </c>
      <c r="B1117" s="1">
        <v>59</v>
      </c>
      <c r="C1117" s="26" t="s">
        <v>5031</v>
      </c>
      <c r="D1117" t="s">
        <v>71</v>
      </c>
      <c r="E1117" s="27" t="s">
        <v>5032</v>
      </c>
      <c r="F1117" s="28" t="s">
        <v>96</v>
      </c>
      <c r="G1117" s="29">
        <v>1</v>
      </c>
      <c r="H1117" s="28">
        <v>0</v>
      </c>
      <c r="I1117" s="30">
        <f>ROUND(G1117*H1117,P4)</f>
        <v>0</v>
      </c>
      <c r="L1117" s="31">
        <v>0</v>
      </c>
      <c r="M1117" s="24">
        <f>ROUND(G1117*L1117,P4)</f>
        <v>0</v>
      </c>
      <c r="N1117" s="25" t="s">
        <v>328</v>
      </c>
      <c r="O1117" s="32">
        <f>M1117*AA1117</f>
        <v>0</v>
      </c>
      <c r="P1117" s="1">
        <v>3</v>
      </c>
      <c r="AA1117" s="1">
        <f>IF(P1117=1,$O$3,IF(P1117=2,$O$4,$O$5))</f>
        <v>0</v>
      </c>
    </row>
    <row r="1118">
      <c r="A1118" s="1" t="s">
        <v>75</v>
      </c>
      <c r="E1118" s="27" t="s">
        <v>71</v>
      </c>
    </row>
    <row r="1119">
      <c r="A1119" s="1" t="s">
        <v>76</v>
      </c>
      <c r="E1119" s="33" t="s">
        <v>4955</v>
      </c>
    </row>
    <row r="1120" ht="114.75">
      <c r="A1120" s="1" t="s">
        <v>78</v>
      </c>
      <c r="E1120" s="27" t="s">
        <v>1950</v>
      </c>
    </row>
    <row r="1121">
      <c r="A1121" s="1" t="s">
        <v>69</v>
      </c>
      <c r="B1121" s="1">
        <v>60</v>
      </c>
      <c r="C1121" s="26" t="s">
        <v>5033</v>
      </c>
      <c r="D1121" t="s">
        <v>71</v>
      </c>
      <c r="E1121" s="27" t="s">
        <v>5034</v>
      </c>
      <c r="F1121" s="28" t="s">
        <v>96</v>
      </c>
      <c r="G1121" s="29">
        <v>1</v>
      </c>
      <c r="H1121" s="28">
        <v>0</v>
      </c>
      <c r="I1121" s="30">
        <f>ROUND(G1121*H1121,P4)</f>
        <v>0</v>
      </c>
      <c r="L1121" s="31">
        <v>0</v>
      </c>
      <c r="M1121" s="24">
        <f>ROUND(G1121*L1121,P4)</f>
        <v>0</v>
      </c>
      <c r="N1121" s="25" t="s">
        <v>328</v>
      </c>
      <c r="O1121" s="32">
        <f>M1121*AA1121</f>
        <v>0</v>
      </c>
      <c r="P1121" s="1">
        <v>3</v>
      </c>
      <c r="AA1121" s="1">
        <f>IF(P1121=1,$O$3,IF(P1121=2,$O$4,$O$5))</f>
        <v>0</v>
      </c>
    </row>
    <row r="1122">
      <c r="A1122" s="1" t="s">
        <v>75</v>
      </c>
      <c r="E1122" s="27" t="s">
        <v>5035</v>
      </c>
    </row>
    <row r="1123">
      <c r="A1123" s="1" t="s">
        <v>76</v>
      </c>
      <c r="E1123" s="33" t="s">
        <v>4955</v>
      </c>
    </row>
    <row r="1124" ht="127.5">
      <c r="A1124" s="1" t="s">
        <v>78</v>
      </c>
      <c r="E1124" s="27" t="s">
        <v>5036</v>
      </c>
    </row>
    <row r="1125">
      <c r="A1125" s="1" t="s">
        <v>69</v>
      </c>
      <c r="B1125" s="1">
        <v>61</v>
      </c>
      <c r="C1125" s="26" t="s">
        <v>5037</v>
      </c>
      <c r="D1125" t="s">
        <v>71</v>
      </c>
      <c r="E1125" s="27" t="s">
        <v>106</v>
      </c>
      <c r="F1125" s="28" t="s">
        <v>107</v>
      </c>
      <c r="G1125" s="29">
        <v>300</v>
      </c>
      <c r="H1125" s="28">
        <v>0</v>
      </c>
      <c r="I1125" s="30">
        <f>ROUND(G1125*H1125,P4)</f>
        <v>0</v>
      </c>
      <c r="L1125" s="31">
        <v>0</v>
      </c>
      <c r="M1125" s="24">
        <f>ROUND(G1125*L1125,P4)</f>
        <v>0</v>
      </c>
      <c r="N1125" s="25" t="s">
        <v>328</v>
      </c>
      <c r="O1125" s="32">
        <f>M1125*AA1125</f>
        <v>0</v>
      </c>
      <c r="P1125" s="1">
        <v>3</v>
      </c>
      <c r="AA1125" s="1">
        <f>IF(P1125=1,$O$3,IF(P1125=2,$O$4,$O$5))</f>
        <v>0</v>
      </c>
    </row>
    <row r="1126">
      <c r="A1126" s="1" t="s">
        <v>75</v>
      </c>
      <c r="E1126" s="27" t="s">
        <v>71</v>
      </c>
    </row>
    <row r="1127">
      <c r="A1127" s="1" t="s">
        <v>76</v>
      </c>
      <c r="E1127" s="33" t="s">
        <v>4955</v>
      </c>
    </row>
    <row r="1128" ht="127.5">
      <c r="A1128" s="1" t="s">
        <v>78</v>
      </c>
      <c r="E1128" s="27" t="s">
        <v>108</v>
      </c>
    </row>
    <row r="1129">
      <c r="A1129" s="1" t="s">
        <v>69</v>
      </c>
      <c r="B1129" s="1">
        <v>62</v>
      </c>
      <c r="C1129" s="26" t="s">
        <v>5038</v>
      </c>
      <c r="D1129" t="s">
        <v>71</v>
      </c>
      <c r="E1129" s="27" t="s">
        <v>5039</v>
      </c>
      <c r="F1129" s="28" t="s">
        <v>96</v>
      </c>
      <c r="G1129" s="29">
        <v>2</v>
      </c>
      <c r="H1129" s="28">
        <v>0</v>
      </c>
      <c r="I1129" s="30">
        <f>ROUND(G1129*H1129,P4)</f>
        <v>0</v>
      </c>
      <c r="L1129" s="31">
        <v>0</v>
      </c>
      <c r="M1129" s="24">
        <f>ROUND(G1129*L1129,P4)</f>
        <v>0</v>
      </c>
      <c r="N1129" s="25" t="s">
        <v>328</v>
      </c>
      <c r="O1129" s="32">
        <f>M1129*AA1129</f>
        <v>0</v>
      </c>
      <c r="P1129" s="1">
        <v>3</v>
      </c>
      <c r="AA1129" s="1">
        <f>IF(P1129=1,$O$3,IF(P1129=2,$O$4,$O$5))</f>
        <v>0</v>
      </c>
    </row>
    <row r="1130">
      <c r="A1130" s="1" t="s">
        <v>75</v>
      </c>
      <c r="E1130" s="27" t="s">
        <v>71</v>
      </c>
    </row>
    <row r="1131">
      <c r="A1131" s="1" t="s">
        <v>76</v>
      </c>
      <c r="E1131" s="33" t="s">
        <v>4955</v>
      </c>
    </row>
    <row r="1132" ht="114.75">
      <c r="A1132" s="1" t="s">
        <v>78</v>
      </c>
      <c r="E1132" s="27" t="s">
        <v>1950</v>
      </c>
    </row>
    <row r="1133">
      <c r="A1133" s="1" t="s">
        <v>69</v>
      </c>
      <c r="B1133" s="1">
        <v>63</v>
      </c>
      <c r="C1133" s="26" t="s">
        <v>5040</v>
      </c>
      <c r="D1133" t="s">
        <v>71</v>
      </c>
      <c r="E1133" s="27" t="s">
        <v>5041</v>
      </c>
      <c r="F1133" s="28" t="s">
        <v>96</v>
      </c>
      <c r="G1133" s="29">
        <v>2</v>
      </c>
      <c r="H1133" s="28">
        <v>0</v>
      </c>
      <c r="I1133" s="30">
        <f>ROUND(G1133*H1133,P4)</f>
        <v>0</v>
      </c>
      <c r="L1133" s="31">
        <v>0</v>
      </c>
      <c r="M1133" s="24">
        <f>ROUND(G1133*L1133,P4)</f>
        <v>0</v>
      </c>
      <c r="N1133" s="25" t="s">
        <v>328</v>
      </c>
      <c r="O1133" s="32">
        <f>M1133*AA1133</f>
        <v>0</v>
      </c>
      <c r="P1133" s="1">
        <v>3</v>
      </c>
      <c r="AA1133" s="1">
        <f>IF(P1133=1,$O$3,IF(P1133=2,$O$4,$O$5))</f>
        <v>0</v>
      </c>
    </row>
    <row r="1134">
      <c r="A1134" s="1" t="s">
        <v>75</v>
      </c>
      <c r="E1134" s="27" t="s">
        <v>71</v>
      </c>
    </row>
    <row r="1135">
      <c r="A1135" s="1" t="s">
        <v>76</v>
      </c>
      <c r="E1135" s="33" t="s">
        <v>4955</v>
      </c>
    </row>
    <row r="1136" ht="114.75">
      <c r="A1136" s="1" t="s">
        <v>78</v>
      </c>
      <c r="E1136" s="27" t="s">
        <v>1950</v>
      </c>
    </row>
    <row r="1137">
      <c r="A1137" s="1" t="s">
        <v>69</v>
      </c>
      <c r="B1137" s="1">
        <v>64</v>
      </c>
      <c r="C1137" s="26" t="s">
        <v>5042</v>
      </c>
      <c r="D1137" t="s">
        <v>71</v>
      </c>
      <c r="E1137" s="27" t="s">
        <v>5043</v>
      </c>
      <c r="F1137" s="28" t="s">
        <v>96</v>
      </c>
      <c r="G1137" s="29">
        <v>2</v>
      </c>
      <c r="H1137" s="28">
        <v>0</v>
      </c>
      <c r="I1137" s="30">
        <f>ROUND(G1137*H1137,P4)</f>
        <v>0</v>
      </c>
      <c r="L1137" s="31">
        <v>0</v>
      </c>
      <c r="M1137" s="24">
        <f>ROUND(G1137*L1137,P4)</f>
        <v>0</v>
      </c>
      <c r="N1137" s="25" t="s">
        <v>328</v>
      </c>
      <c r="O1137" s="32">
        <f>M1137*AA1137</f>
        <v>0</v>
      </c>
      <c r="P1137" s="1">
        <v>3</v>
      </c>
      <c r="AA1137" s="1">
        <f>IF(P1137=1,$O$3,IF(P1137=2,$O$4,$O$5))</f>
        <v>0</v>
      </c>
    </row>
    <row r="1138">
      <c r="A1138" s="1" t="s">
        <v>75</v>
      </c>
      <c r="E1138" s="27" t="s">
        <v>71</v>
      </c>
    </row>
    <row r="1139">
      <c r="A1139" s="1" t="s">
        <v>76</v>
      </c>
      <c r="E1139" s="33" t="s">
        <v>4955</v>
      </c>
    </row>
    <row r="1140" ht="114.75">
      <c r="A1140" s="1" t="s">
        <v>78</v>
      </c>
      <c r="E1140" s="27" t="s">
        <v>1950</v>
      </c>
    </row>
    <row r="1141">
      <c r="A1141" s="1" t="s">
        <v>69</v>
      </c>
      <c r="B1141" s="1">
        <v>65</v>
      </c>
      <c r="C1141" s="26" t="s">
        <v>5044</v>
      </c>
      <c r="D1141" t="s">
        <v>71</v>
      </c>
      <c r="E1141" s="27" t="s">
        <v>5045</v>
      </c>
      <c r="F1141" s="28" t="s">
        <v>96</v>
      </c>
      <c r="G1141" s="29">
        <v>2</v>
      </c>
      <c r="H1141" s="28">
        <v>0</v>
      </c>
      <c r="I1141" s="30">
        <f>ROUND(G1141*H1141,P4)</f>
        <v>0</v>
      </c>
      <c r="L1141" s="31">
        <v>0</v>
      </c>
      <c r="M1141" s="24">
        <f>ROUND(G1141*L1141,P4)</f>
        <v>0</v>
      </c>
      <c r="N1141" s="25" t="s">
        <v>328</v>
      </c>
      <c r="O1141" s="32">
        <f>M1141*AA1141</f>
        <v>0</v>
      </c>
      <c r="P1141" s="1">
        <v>3</v>
      </c>
      <c r="AA1141" s="1">
        <f>IF(P1141=1,$O$3,IF(P1141=2,$O$4,$O$5))</f>
        <v>0</v>
      </c>
    </row>
    <row r="1142">
      <c r="A1142" s="1" t="s">
        <v>75</v>
      </c>
      <c r="E1142" s="27" t="s">
        <v>71</v>
      </c>
    </row>
    <row r="1143">
      <c r="A1143" s="1" t="s">
        <v>76</v>
      </c>
      <c r="E1143" s="33" t="s">
        <v>4955</v>
      </c>
    </row>
    <row r="1144" ht="114.75">
      <c r="A1144" s="1" t="s">
        <v>78</v>
      </c>
      <c r="E1144" s="27" t="s">
        <v>1950</v>
      </c>
    </row>
    <row r="1145">
      <c r="A1145" s="1" t="s">
        <v>69</v>
      </c>
      <c r="B1145" s="1">
        <v>66</v>
      </c>
      <c r="C1145" s="26" t="s">
        <v>1847</v>
      </c>
      <c r="D1145" t="s">
        <v>71</v>
      </c>
      <c r="E1145" s="27" t="s">
        <v>1848</v>
      </c>
      <c r="F1145" s="28" t="s">
        <v>96</v>
      </c>
      <c r="G1145" s="29">
        <v>3</v>
      </c>
      <c r="H1145" s="28">
        <v>0</v>
      </c>
      <c r="I1145" s="30">
        <f>ROUND(G1145*H1145,P4)</f>
        <v>0</v>
      </c>
      <c r="L1145" s="31">
        <v>0</v>
      </c>
      <c r="M1145" s="24">
        <f>ROUND(G1145*L1145,P4)</f>
        <v>0</v>
      </c>
      <c r="N1145" s="25" t="s">
        <v>328</v>
      </c>
      <c r="O1145" s="32">
        <f>M1145*AA1145</f>
        <v>0</v>
      </c>
      <c r="P1145" s="1">
        <v>3</v>
      </c>
      <c r="AA1145" s="1">
        <f>IF(P1145=1,$O$3,IF(P1145=2,$O$4,$O$5))</f>
        <v>0</v>
      </c>
    </row>
    <row r="1146">
      <c r="A1146" s="1" t="s">
        <v>75</v>
      </c>
      <c r="E1146" s="27" t="s">
        <v>71</v>
      </c>
    </row>
    <row r="1147">
      <c r="A1147" s="1" t="s">
        <v>76</v>
      </c>
      <c r="E1147" s="33" t="s">
        <v>4955</v>
      </c>
    </row>
    <row r="1148" ht="89.25">
      <c r="A1148" s="1" t="s">
        <v>78</v>
      </c>
      <c r="E1148" s="27" t="s">
        <v>1849</v>
      </c>
    </row>
    <row r="1149" ht="25.5">
      <c r="A1149" s="1" t="s">
        <v>69</v>
      </c>
      <c r="B1149" s="1">
        <v>67</v>
      </c>
      <c r="C1149" s="26" t="s">
        <v>654</v>
      </c>
      <c r="D1149" t="s">
        <v>71</v>
      </c>
      <c r="E1149" s="27" t="s">
        <v>655</v>
      </c>
      <c r="F1149" s="28" t="s">
        <v>96</v>
      </c>
      <c r="G1149" s="29">
        <v>1</v>
      </c>
      <c r="H1149" s="28">
        <v>0</v>
      </c>
      <c r="I1149" s="30">
        <f>ROUND(G1149*H1149,P4)</f>
        <v>0</v>
      </c>
      <c r="L1149" s="31">
        <v>0</v>
      </c>
      <c r="M1149" s="24">
        <f>ROUND(G1149*L1149,P4)</f>
        <v>0</v>
      </c>
      <c r="N1149" s="25" t="s">
        <v>328</v>
      </c>
      <c r="O1149" s="32">
        <f>M1149*AA1149</f>
        <v>0</v>
      </c>
      <c r="P1149" s="1">
        <v>3</v>
      </c>
      <c r="AA1149" s="1">
        <f>IF(P1149=1,$O$3,IF(P1149=2,$O$4,$O$5))</f>
        <v>0</v>
      </c>
    </row>
    <row r="1150">
      <c r="A1150" s="1" t="s">
        <v>75</v>
      </c>
      <c r="E1150" s="27" t="s">
        <v>71</v>
      </c>
    </row>
    <row r="1151">
      <c r="A1151" s="1" t="s">
        <v>76</v>
      </c>
      <c r="E1151" s="33" t="s">
        <v>4955</v>
      </c>
    </row>
    <row r="1152" ht="102">
      <c r="A1152" s="1" t="s">
        <v>78</v>
      </c>
      <c r="E1152" s="27" t="s">
        <v>1852</v>
      </c>
    </row>
    <row r="1153" ht="38.25">
      <c r="A1153" s="1" t="s">
        <v>69</v>
      </c>
      <c r="B1153" s="1">
        <v>68</v>
      </c>
      <c r="C1153" s="26" t="s">
        <v>1906</v>
      </c>
      <c r="D1153" t="s">
        <v>71</v>
      </c>
      <c r="E1153" s="27" t="s">
        <v>1907</v>
      </c>
      <c r="F1153" s="28" t="s">
        <v>96</v>
      </c>
      <c r="G1153" s="29">
        <v>16</v>
      </c>
      <c r="H1153" s="28">
        <v>0</v>
      </c>
      <c r="I1153" s="30">
        <f>ROUND(G1153*H1153,P4)</f>
        <v>0</v>
      </c>
      <c r="L1153" s="31">
        <v>0</v>
      </c>
      <c r="M1153" s="24">
        <f>ROUND(G1153*L1153,P4)</f>
        <v>0</v>
      </c>
      <c r="N1153" s="25" t="s">
        <v>328</v>
      </c>
      <c r="O1153" s="32">
        <f>M1153*AA1153</f>
        <v>0</v>
      </c>
      <c r="P1153" s="1">
        <v>3</v>
      </c>
      <c r="AA1153" s="1">
        <f>IF(P1153=1,$O$3,IF(P1153=2,$O$4,$O$5))</f>
        <v>0</v>
      </c>
    </row>
    <row r="1154">
      <c r="A1154" s="1" t="s">
        <v>75</v>
      </c>
      <c r="E1154" s="27" t="s">
        <v>71</v>
      </c>
    </row>
    <row r="1155">
      <c r="A1155" s="1" t="s">
        <v>76</v>
      </c>
      <c r="E1155" s="33" t="s">
        <v>4955</v>
      </c>
    </row>
    <row r="1156" ht="102">
      <c r="A1156" s="1" t="s">
        <v>78</v>
      </c>
      <c r="E1156" s="27" t="s">
        <v>1852</v>
      </c>
    </row>
    <row r="1157" ht="25.5">
      <c r="A1157" s="1" t="s">
        <v>69</v>
      </c>
      <c r="B1157" s="1">
        <v>69</v>
      </c>
      <c r="C1157" s="26" t="s">
        <v>656</v>
      </c>
      <c r="D1157" t="s">
        <v>71</v>
      </c>
      <c r="E1157" s="27" t="s">
        <v>657</v>
      </c>
      <c r="F1157" s="28" t="s">
        <v>96</v>
      </c>
      <c r="G1157" s="29">
        <v>1</v>
      </c>
      <c r="H1157" s="28">
        <v>0</v>
      </c>
      <c r="I1157" s="30">
        <f>ROUND(G1157*H1157,P4)</f>
        <v>0</v>
      </c>
      <c r="L1157" s="31">
        <v>0</v>
      </c>
      <c r="M1157" s="24">
        <f>ROUND(G1157*L1157,P4)</f>
        <v>0</v>
      </c>
      <c r="N1157" s="25" t="s">
        <v>328</v>
      </c>
      <c r="O1157" s="32">
        <f>M1157*AA1157</f>
        <v>0</v>
      </c>
      <c r="P1157" s="1">
        <v>3</v>
      </c>
      <c r="AA1157" s="1">
        <f>IF(P1157=1,$O$3,IF(P1157=2,$O$4,$O$5))</f>
        <v>0</v>
      </c>
    </row>
    <row r="1158">
      <c r="A1158" s="1" t="s">
        <v>75</v>
      </c>
      <c r="E1158" s="27" t="s">
        <v>71</v>
      </c>
    </row>
    <row r="1159">
      <c r="A1159" s="1" t="s">
        <v>76</v>
      </c>
      <c r="E1159" s="33" t="s">
        <v>4955</v>
      </c>
    </row>
    <row r="1160" ht="89.25">
      <c r="A1160" s="1" t="s">
        <v>78</v>
      </c>
      <c r="E1160" s="27" t="s">
        <v>1853</v>
      </c>
    </row>
    <row r="1161">
      <c r="A1161" s="1" t="s">
        <v>69</v>
      </c>
      <c r="B1161" s="1">
        <v>70</v>
      </c>
      <c r="C1161" s="26" t="s">
        <v>1854</v>
      </c>
      <c r="D1161" t="s">
        <v>71</v>
      </c>
      <c r="E1161" s="27" t="s">
        <v>1855</v>
      </c>
      <c r="F1161" s="28" t="s">
        <v>96</v>
      </c>
      <c r="G1161" s="29">
        <v>67</v>
      </c>
      <c r="H1161" s="28">
        <v>0</v>
      </c>
      <c r="I1161" s="30">
        <f>ROUND(G1161*H1161,P4)</f>
        <v>0</v>
      </c>
      <c r="L1161" s="31">
        <v>0</v>
      </c>
      <c r="M1161" s="24">
        <f>ROUND(G1161*L1161,P4)</f>
        <v>0</v>
      </c>
      <c r="N1161" s="25" t="s">
        <v>328</v>
      </c>
      <c r="O1161" s="32">
        <f>M1161*AA1161</f>
        <v>0</v>
      </c>
      <c r="P1161" s="1">
        <v>3</v>
      </c>
      <c r="AA1161" s="1">
        <f>IF(P1161=1,$O$3,IF(P1161=2,$O$4,$O$5))</f>
        <v>0</v>
      </c>
    </row>
    <row r="1162">
      <c r="A1162" s="1" t="s">
        <v>75</v>
      </c>
      <c r="E1162" s="27" t="s">
        <v>71</v>
      </c>
    </row>
    <row r="1163">
      <c r="A1163" s="1" t="s">
        <v>76</v>
      </c>
      <c r="E1163" s="33" t="s">
        <v>4955</v>
      </c>
    </row>
    <row r="1164" ht="76.5">
      <c r="A1164" s="1" t="s">
        <v>78</v>
      </c>
      <c r="E1164" s="27" t="s">
        <v>1856</v>
      </c>
    </row>
    <row r="1165">
      <c r="A1165" s="1" t="s">
        <v>69</v>
      </c>
      <c r="B1165" s="1">
        <v>71</v>
      </c>
      <c r="C1165" s="26" t="s">
        <v>5046</v>
      </c>
      <c r="D1165" t="s">
        <v>71</v>
      </c>
      <c r="E1165" s="27" t="s">
        <v>5047</v>
      </c>
      <c r="F1165" s="28" t="s">
        <v>96</v>
      </c>
      <c r="G1165" s="29">
        <v>1</v>
      </c>
      <c r="H1165" s="28">
        <v>0</v>
      </c>
      <c r="I1165" s="30">
        <f>ROUND(G1165*H1165,P4)</f>
        <v>0</v>
      </c>
      <c r="L1165" s="31">
        <v>0</v>
      </c>
      <c r="M1165" s="24">
        <f>ROUND(G1165*L1165,P4)</f>
        <v>0</v>
      </c>
      <c r="N1165" s="25" t="s">
        <v>328</v>
      </c>
      <c r="O1165" s="32">
        <f>M1165*AA1165</f>
        <v>0</v>
      </c>
      <c r="P1165" s="1">
        <v>3</v>
      </c>
      <c r="AA1165" s="1">
        <f>IF(P1165=1,$O$3,IF(P1165=2,$O$4,$O$5))</f>
        <v>0</v>
      </c>
    </row>
    <row r="1166">
      <c r="A1166" s="1" t="s">
        <v>75</v>
      </c>
      <c r="E1166" s="27" t="s">
        <v>71</v>
      </c>
    </row>
    <row r="1167">
      <c r="A1167" s="1" t="s">
        <v>76</v>
      </c>
      <c r="E1167" s="33" t="s">
        <v>4955</v>
      </c>
    </row>
    <row r="1168" ht="76.5">
      <c r="A1168" s="1" t="s">
        <v>78</v>
      </c>
      <c r="E1168" s="27" t="s">
        <v>1856</v>
      </c>
    </row>
    <row r="1169">
      <c r="A1169" s="1" t="s">
        <v>69</v>
      </c>
      <c r="B1169" s="1">
        <v>72</v>
      </c>
      <c r="C1169" s="26" t="s">
        <v>1908</v>
      </c>
      <c r="D1169" t="s">
        <v>71</v>
      </c>
      <c r="E1169" s="27" t="s">
        <v>1909</v>
      </c>
      <c r="F1169" s="28" t="s">
        <v>96</v>
      </c>
      <c r="G1169" s="29">
        <v>3</v>
      </c>
      <c r="H1169" s="28">
        <v>0</v>
      </c>
      <c r="I1169" s="30">
        <f>ROUND(G1169*H1169,P4)</f>
        <v>0</v>
      </c>
      <c r="L1169" s="31">
        <v>0</v>
      </c>
      <c r="M1169" s="24">
        <f>ROUND(G1169*L1169,P4)</f>
        <v>0</v>
      </c>
      <c r="N1169" s="25" t="s">
        <v>328</v>
      </c>
      <c r="O1169" s="32">
        <f>M1169*AA1169</f>
        <v>0</v>
      </c>
      <c r="P1169" s="1">
        <v>3</v>
      </c>
      <c r="AA1169" s="1">
        <f>IF(P1169=1,$O$3,IF(P1169=2,$O$4,$O$5))</f>
        <v>0</v>
      </c>
    </row>
    <row r="1170">
      <c r="A1170" s="1" t="s">
        <v>75</v>
      </c>
      <c r="E1170" s="27" t="s">
        <v>71</v>
      </c>
    </row>
    <row r="1171">
      <c r="A1171" s="1" t="s">
        <v>76</v>
      </c>
      <c r="E1171" s="33" t="s">
        <v>4955</v>
      </c>
    </row>
    <row r="1172" ht="76.5">
      <c r="A1172" s="1" t="s">
        <v>78</v>
      </c>
      <c r="E1172" s="27" t="s">
        <v>1856</v>
      </c>
    </row>
    <row r="1173">
      <c r="A1173" s="1" t="s">
        <v>69</v>
      </c>
      <c r="B1173" s="1">
        <v>73</v>
      </c>
      <c r="C1173" s="26" t="s">
        <v>5048</v>
      </c>
      <c r="D1173" t="s">
        <v>71</v>
      </c>
      <c r="E1173" s="27" t="s">
        <v>5049</v>
      </c>
      <c r="F1173" s="28" t="s">
        <v>96</v>
      </c>
      <c r="G1173" s="29">
        <v>4</v>
      </c>
      <c r="H1173" s="28">
        <v>0</v>
      </c>
      <c r="I1173" s="30">
        <f>ROUND(G1173*H1173,P4)</f>
        <v>0</v>
      </c>
      <c r="L1173" s="31">
        <v>0</v>
      </c>
      <c r="M1173" s="24">
        <f>ROUND(G1173*L1173,P4)</f>
        <v>0</v>
      </c>
      <c r="N1173" s="25" t="s">
        <v>328</v>
      </c>
      <c r="O1173" s="32">
        <f>M1173*AA1173</f>
        <v>0</v>
      </c>
      <c r="P1173" s="1">
        <v>3</v>
      </c>
      <c r="AA1173" s="1">
        <f>IF(P1173=1,$O$3,IF(P1173=2,$O$4,$O$5))</f>
        <v>0</v>
      </c>
    </row>
    <row r="1174">
      <c r="A1174" s="1" t="s">
        <v>75</v>
      </c>
      <c r="E1174" s="27" t="s">
        <v>71</v>
      </c>
    </row>
    <row r="1175">
      <c r="A1175" s="1" t="s">
        <v>76</v>
      </c>
      <c r="E1175" s="33" t="s">
        <v>4955</v>
      </c>
    </row>
    <row r="1176" ht="76.5">
      <c r="A1176" s="1" t="s">
        <v>78</v>
      </c>
      <c r="E1176" s="27" t="s">
        <v>1856</v>
      </c>
    </row>
    <row r="1177">
      <c r="A1177" s="1" t="s">
        <v>69</v>
      </c>
      <c r="B1177" s="1">
        <v>74</v>
      </c>
      <c r="C1177" s="26" t="s">
        <v>658</v>
      </c>
      <c r="D1177" t="s">
        <v>71</v>
      </c>
      <c r="E1177" s="27" t="s">
        <v>659</v>
      </c>
      <c r="F1177" s="28" t="s">
        <v>250</v>
      </c>
      <c r="G1177" s="29">
        <v>240</v>
      </c>
      <c r="H1177" s="28">
        <v>0</v>
      </c>
      <c r="I1177" s="30">
        <f>ROUND(G1177*H1177,P4)</f>
        <v>0</v>
      </c>
      <c r="L1177" s="31">
        <v>0</v>
      </c>
      <c r="M1177" s="24">
        <f>ROUND(G1177*L1177,P4)</f>
        <v>0</v>
      </c>
      <c r="N1177" s="25" t="s">
        <v>328</v>
      </c>
      <c r="O1177" s="32">
        <f>M1177*AA1177</f>
        <v>0</v>
      </c>
      <c r="P1177" s="1">
        <v>3</v>
      </c>
      <c r="AA1177" s="1">
        <f>IF(P1177=1,$O$3,IF(P1177=2,$O$4,$O$5))</f>
        <v>0</v>
      </c>
    </row>
    <row r="1178">
      <c r="A1178" s="1" t="s">
        <v>75</v>
      </c>
      <c r="E1178" s="27" t="s">
        <v>71</v>
      </c>
    </row>
    <row r="1179">
      <c r="A1179" s="1" t="s">
        <v>76</v>
      </c>
      <c r="E1179" s="33" t="s">
        <v>4955</v>
      </c>
    </row>
    <row r="1180" ht="89.25">
      <c r="A1180" s="1" t="s">
        <v>78</v>
      </c>
      <c r="E1180" s="27" t="s">
        <v>1857</v>
      </c>
    </row>
    <row r="1181">
      <c r="A1181" s="1" t="s">
        <v>69</v>
      </c>
      <c r="B1181" s="1">
        <v>75</v>
      </c>
      <c r="C1181" s="26" t="s">
        <v>1911</v>
      </c>
      <c r="D1181" t="s">
        <v>71</v>
      </c>
      <c r="E1181" s="27" t="s">
        <v>1912</v>
      </c>
      <c r="F1181" s="28" t="s">
        <v>250</v>
      </c>
      <c r="G1181" s="29">
        <v>120</v>
      </c>
      <c r="H1181" s="28">
        <v>0</v>
      </c>
      <c r="I1181" s="30">
        <f>ROUND(G1181*H1181,P4)</f>
        <v>0</v>
      </c>
      <c r="L1181" s="31">
        <v>0</v>
      </c>
      <c r="M1181" s="24">
        <f>ROUND(G1181*L1181,P4)</f>
        <v>0</v>
      </c>
      <c r="N1181" s="25" t="s">
        <v>328</v>
      </c>
      <c r="O1181" s="32">
        <f>M1181*AA1181</f>
        <v>0</v>
      </c>
      <c r="P1181" s="1">
        <v>3</v>
      </c>
      <c r="AA1181" s="1">
        <f>IF(P1181=1,$O$3,IF(P1181=2,$O$4,$O$5))</f>
        <v>0</v>
      </c>
    </row>
    <row r="1182">
      <c r="A1182" s="1" t="s">
        <v>75</v>
      </c>
      <c r="E1182" s="27" t="s">
        <v>71</v>
      </c>
    </row>
    <row r="1183">
      <c r="A1183" s="1" t="s">
        <v>76</v>
      </c>
      <c r="E1183" s="33" t="s">
        <v>4955</v>
      </c>
    </row>
    <row r="1184" ht="89.25">
      <c r="A1184" s="1" t="s">
        <v>78</v>
      </c>
      <c r="E1184" s="27" t="s">
        <v>1914</v>
      </c>
    </row>
    <row r="1185">
      <c r="A1185" s="1" t="s">
        <v>66</v>
      </c>
      <c r="C1185" s="22" t="s">
        <v>302</v>
      </c>
      <c r="E1185" s="23" t="s">
        <v>303</v>
      </c>
      <c r="L1185" s="24">
        <f>SUMIFS(L1186:L1189,A1186:A1189,"P")</f>
        <v>0</v>
      </c>
      <c r="M1185" s="24">
        <f>SUMIFS(M1186:M1189,A1186:A1189,"P")</f>
        <v>0</v>
      </c>
      <c r="N1185" s="25"/>
    </row>
    <row r="1186">
      <c r="A1186" s="1" t="s">
        <v>69</v>
      </c>
      <c r="B1186" s="1">
        <v>76</v>
      </c>
      <c r="C1186" s="26" t="s">
        <v>5050</v>
      </c>
      <c r="D1186" t="s">
        <v>71</v>
      </c>
      <c r="E1186" s="27" t="s">
        <v>5051</v>
      </c>
      <c r="F1186" s="28" t="s">
        <v>73</v>
      </c>
      <c r="G1186" s="29">
        <v>27.100000000000001</v>
      </c>
      <c r="H1186" s="28">
        <v>0</v>
      </c>
      <c r="I1186" s="30">
        <f>ROUND(G1186*H1186,P4)</f>
        <v>0</v>
      </c>
      <c r="L1186" s="31">
        <v>0</v>
      </c>
      <c r="M1186" s="24">
        <f>ROUND(G1186*L1186,P4)</f>
        <v>0</v>
      </c>
      <c r="N1186" s="25" t="s">
        <v>328</v>
      </c>
      <c r="O1186" s="32">
        <f>M1186*AA1186</f>
        <v>0</v>
      </c>
      <c r="P1186" s="1">
        <v>3</v>
      </c>
      <c r="AA1186" s="1">
        <f>IF(P1186=1,$O$3,IF(P1186=2,$O$4,$O$5))</f>
        <v>0</v>
      </c>
    </row>
    <row r="1187">
      <c r="A1187" s="1" t="s">
        <v>75</v>
      </c>
      <c r="E1187" s="27" t="s">
        <v>71</v>
      </c>
    </row>
    <row r="1188">
      <c r="A1188" s="1" t="s">
        <v>76</v>
      </c>
      <c r="E1188" s="33" t="s">
        <v>4955</v>
      </c>
    </row>
    <row r="1189" ht="357">
      <c r="A1189" s="1" t="s">
        <v>78</v>
      </c>
      <c r="E1189" s="27" t="s">
        <v>1130</v>
      </c>
    </row>
    <row r="1190">
      <c r="A1190" s="1" t="s">
        <v>66</v>
      </c>
      <c r="C1190" s="22" t="s">
        <v>1922</v>
      </c>
      <c r="E1190" s="23" t="s">
        <v>1609</v>
      </c>
      <c r="L1190" s="24">
        <f>SUMIFS(L1191:L1198,A1191:A1198,"P")</f>
        <v>0</v>
      </c>
      <c r="M1190" s="24">
        <f>SUMIFS(M1191:M1198,A1191:A1198,"P")</f>
        <v>0</v>
      </c>
      <c r="N1190" s="25"/>
    </row>
    <row r="1191">
      <c r="A1191" s="1" t="s">
        <v>69</v>
      </c>
      <c r="B1191" s="1">
        <v>77</v>
      </c>
      <c r="C1191" s="26" t="s">
        <v>888</v>
      </c>
      <c r="D1191" t="s">
        <v>71</v>
      </c>
      <c r="E1191" s="27" t="s">
        <v>889</v>
      </c>
      <c r="F1191" s="28" t="s">
        <v>73</v>
      </c>
      <c r="G1191" s="29">
        <v>27.5</v>
      </c>
      <c r="H1191" s="28">
        <v>0</v>
      </c>
      <c r="I1191" s="30">
        <f>ROUND(G1191*H1191,P4)</f>
        <v>0</v>
      </c>
      <c r="L1191" s="31">
        <v>0</v>
      </c>
      <c r="M1191" s="24">
        <f>ROUND(G1191*L1191,P4)</f>
        <v>0</v>
      </c>
      <c r="N1191" s="25" t="s">
        <v>328</v>
      </c>
      <c r="O1191" s="32">
        <f>M1191*AA1191</f>
        <v>0</v>
      </c>
      <c r="P1191" s="1">
        <v>3</v>
      </c>
      <c r="AA1191" s="1">
        <f>IF(P1191=1,$O$3,IF(P1191=2,$O$4,$O$5))</f>
        <v>0</v>
      </c>
    </row>
    <row r="1192">
      <c r="A1192" s="1" t="s">
        <v>75</v>
      </c>
      <c r="E1192" s="27" t="s">
        <v>71</v>
      </c>
    </row>
    <row r="1193">
      <c r="A1193" s="1" t="s">
        <v>76</v>
      </c>
      <c r="E1193" s="33" t="s">
        <v>4955</v>
      </c>
    </row>
    <row r="1194" ht="140.25">
      <c r="A1194" s="1" t="s">
        <v>78</v>
      </c>
      <c r="E1194" s="27" t="s">
        <v>891</v>
      </c>
    </row>
    <row r="1195">
      <c r="A1195" s="1" t="s">
        <v>69</v>
      </c>
      <c r="B1195" s="1">
        <v>78</v>
      </c>
      <c r="C1195" s="26" t="s">
        <v>1221</v>
      </c>
      <c r="D1195" t="s">
        <v>71</v>
      </c>
      <c r="E1195" s="27" t="s">
        <v>1222</v>
      </c>
      <c r="F1195" s="28" t="s">
        <v>73</v>
      </c>
      <c r="G1195" s="29">
        <v>2</v>
      </c>
      <c r="H1195" s="28">
        <v>0</v>
      </c>
      <c r="I1195" s="30">
        <f>ROUND(G1195*H1195,P4)</f>
        <v>0</v>
      </c>
      <c r="L1195" s="31">
        <v>0</v>
      </c>
      <c r="M1195" s="24">
        <f>ROUND(G1195*L1195,P4)</f>
        <v>0</v>
      </c>
      <c r="N1195" s="25" t="s">
        <v>328</v>
      </c>
      <c r="O1195" s="32">
        <f>M1195*AA1195</f>
        <v>0</v>
      </c>
      <c r="P1195" s="1">
        <v>3</v>
      </c>
      <c r="AA1195" s="1">
        <f>IF(P1195=1,$O$3,IF(P1195=2,$O$4,$O$5))</f>
        <v>0</v>
      </c>
    </row>
    <row r="1196">
      <c r="A1196" s="1" t="s">
        <v>75</v>
      </c>
      <c r="E1196" s="27" t="s">
        <v>71</v>
      </c>
    </row>
    <row r="1197">
      <c r="A1197" s="1" t="s">
        <v>76</v>
      </c>
      <c r="E1197" s="33" t="s">
        <v>4955</v>
      </c>
    </row>
    <row r="1198" ht="102">
      <c r="A1198" s="1" t="s">
        <v>78</v>
      </c>
      <c r="E1198" s="27" t="s">
        <v>1224</v>
      </c>
    </row>
    <row r="1199">
      <c r="A1199" s="1" t="s">
        <v>66</v>
      </c>
      <c r="C1199" s="22" t="s">
        <v>4343</v>
      </c>
      <c r="E1199" s="23" t="s">
        <v>4344</v>
      </c>
      <c r="L1199" s="24">
        <f>SUMIFS(L1200:L1231,A1200:A1231,"P")</f>
        <v>0</v>
      </c>
      <c r="M1199" s="24">
        <f>SUMIFS(M1200:M1231,A1200:A1231,"P")</f>
        <v>0</v>
      </c>
      <c r="N1199" s="25"/>
    </row>
    <row r="1200" ht="38.25">
      <c r="A1200" s="1" t="s">
        <v>69</v>
      </c>
      <c r="B1200" s="1">
        <v>79</v>
      </c>
      <c r="C1200" s="26" t="s">
        <v>316</v>
      </c>
      <c r="D1200" t="s">
        <v>317</v>
      </c>
      <c r="E1200" s="27" t="s">
        <v>1963</v>
      </c>
      <c r="F1200" s="28" t="s">
        <v>319</v>
      </c>
      <c r="G1200" s="29">
        <v>158</v>
      </c>
      <c r="H1200" s="28">
        <v>0</v>
      </c>
      <c r="I1200" s="30">
        <f>ROUND(G1200*H1200,P4)</f>
        <v>0</v>
      </c>
      <c r="L1200" s="31">
        <v>0</v>
      </c>
      <c r="M1200" s="24">
        <f>ROUND(G1200*L1200,P4)</f>
        <v>0</v>
      </c>
      <c r="N1200" s="25" t="s">
        <v>406</v>
      </c>
      <c r="O1200" s="32">
        <f>M1200*AA1200</f>
        <v>0</v>
      </c>
      <c r="P1200" s="1">
        <v>3</v>
      </c>
      <c r="AA1200" s="1">
        <f>IF(P1200=1,$O$3,IF(P1200=2,$O$4,$O$5))</f>
        <v>0</v>
      </c>
    </row>
    <row r="1201">
      <c r="A1201" s="1" t="s">
        <v>75</v>
      </c>
      <c r="E1201" s="27" t="s">
        <v>320</v>
      </c>
    </row>
    <row r="1202">
      <c r="A1202" s="1" t="s">
        <v>76</v>
      </c>
      <c r="E1202" s="33" t="s">
        <v>4955</v>
      </c>
    </row>
    <row r="1203" ht="89.25">
      <c r="A1203" s="1" t="s">
        <v>78</v>
      </c>
      <c r="E1203" s="27" t="s">
        <v>2066</v>
      </c>
    </row>
    <row r="1204" ht="38.25">
      <c r="A1204" s="1" t="s">
        <v>69</v>
      </c>
      <c r="B1204" s="1">
        <v>80</v>
      </c>
      <c r="C1204" s="26" t="s">
        <v>2659</v>
      </c>
      <c r="D1204" t="s">
        <v>2660</v>
      </c>
      <c r="E1204" s="27" t="s">
        <v>5052</v>
      </c>
      <c r="F1204" s="28" t="s">
        <v>319</v>
      </c>
      <c r="G1204" s="29">
        <v>0.5</v>
      </c>
      <c r="H1204" s="28">
        <v>0</v>
      </c>
      <c r="I1204" s="30">
        <f>ROUND(G1204*H1204,P4)</f>
        <v>0</v>
      </c>
      <c r="L1204" s="31">
        <v>0</v>
      </c>
      <c r="M1204" s="24">
        <f>ROUND(G1204*L1204,P4)</f>
        <v>0</v>
      </c>
      <c r="N1204" s="25" t="s">
        <v>406</v>
      </c>
      <c r="O1204" s="32">
        <f>M1204*AA1204</f>
        <v>0</v>
      </c>
      <c r="P1204" s="1">
        <v>3</v>
      </c>
      <c r="AA1204" s="1">
        <f>IF(P1204=1,$O$3,IF(P1204=2,$O$4,$O$5))</f>
        <v>0</v>
      </c>
    </row>
    <row r="1205">
      <c r="A1205" s="1" t="s">
        <v>75</v>
      </c>
      <c r="E1205" s="27" t="s">
        <v>320</v>
      </c>
    </row>
    <row r="1206">
      <c r="A1206" s="1" t="s">
        <v>76</v>
      </c>
      <c r="E1206" s="33" t="s">
        <v>4955</v>
      </c>
    </row>
    <row r="1207" ht="89.25">
      <c r="A1207" s="1" t="s">
        <v>78</v>
      </c>
      <c r="E1207" s="27" t="s">
        <v>2066</v>
      </c>
    </row>
    <row r="1208" ht="38.25">
      <c r="A1208" s="1" t="s">
        <v>69</v>
      </c>
      <c r="B1208" s="1">
        <v>81</v>
      </c>
      <c r="C1208" s="26" t="s">
        <v>1231</v>
      </c>
      <c r="D1208" t="s">
        <v>1232</v>
      </c>
      <c r="E1208" s="27" t="s">
        <v>1233</v>
      </c>
      <c r="F1208" s="28" t="s">
        <v>319</v>
      </c>
      <c r="G1208" s="29">
        <v>5.2000000000000002</v>
      </c>
      <c r="H1208" s="28">
        <v>0</v>
      </c>
      <c r="I1208" s="30">
        <f>ROUND(G1208*H1208,P4)</f>
        <v>0</v>
      </c>
      <c r="L1208" s="31">
        <v>0</v>
      </c>
      <c r="M1208" s="24">
        <f>ROUND(G1208*L1208,P4)</f>
        <v>0</v>
      </c>
      <c r="N1208" s="25" t="s">
        <v>406</v>
      </c>
      <c r="O1208" s="32">
        <f>M1208*AA1208</f>
        <v>0</v>
      </c>
      <c r="P1208" s="1">
        <v>3</v>
      </c>
      <c r="AA1208" s="1">
        <f>IF(P1208=1,$O$3,IF(P1208=2,$O$4,$O$5))</f>
        <v>0</v>
      </c>
    </row>
    <row r="1209">
      <c r="A1209" s="1" t="s">
        <v>75</v>
      </c>
      <c r="E1209" s="27" t="s">
        <v>320</v>
      </c>
    </row>
    <row r="1210">
      <c r="A1210" s="1" t="s">
        <v>76</v>
      </c>
      <c r="E1210" s="33" t="s">
        <v>4955</v>
      </c>
    </row>
    <row r="1211" ht="102">
      <c r="A1211" s="1" t="s">
        <v>78</v>
      </c>
      <c r="E1211" s="27" t="s">
        <v>2067</v>
      </c>
    </row>
    <row r="1212" ht="38.25">
      <c r="A1212" s="1" t="s">
        <v>69</v>
      </c>
      <c r="B1212" s="1">
        <v>82</v>
      </c>
      <c r="C1212" s="26" t="s">
        <v>1004</v>
      </c>
      <c r="D1212" t="s">
        <v>1005</v>
      </c>
      <c r="E1212" s="27" t="s">
        <v>5053</v>
      </c>
      <c r="F1212" s="28" t="s">
        <v>319</v>
      </c>
      <c r="G1212" s="29">
        <v>44</v>
      </c>
      <c r="H1212" s="28">
        <v>0</v>
      </c>
      <c r="I1212" s="30">
        <f>ROUND(G1212*H1212,P4)</f>
        <v>0</v>
      </c>
      <c r="L1212" s="31">
        <v>0</v>
      </c>
      <c r="M1212" s="24">
        <f>ROUND(G1212*L1212,P4)</f>
        <v>0</v>
      </c>
      <c r="N1212" s="25" t="s">
        <v>406</v>
      </c>
      <c r="O1212" s="32">
        <f>M1212*AA1212</f>
        <v>0</v>
      </c>
      <c r="P1212" s="1">
        <v>3</v>
      </c>
      <c r="AA1212" s="1">
        <f>IF(P1212=1,$O$3,IF(P1212=2,$O$4,$O$5))</f>
        <v>0</v>
      </c>
    </row>
    <row r="1213">
      <c r="A1213" s="1" t="s">
        <v>75</v>
      </c>
      <c r="E1213" s="27" t="s">
        <v>320</v>
      </c>
    </row>
    <row r="1214">
      <c r="A1214" s="1" t="s">
        <v>76</v>
      </c>
      <c r="E1214" s="33" t="s">
        <v>4955</v>
      </c>
    </row>
    <row r="1215" ht="89.25">
      <c r="A1215" s="1" t="s">
        <v>78</v>
      </c>
      <c r="E1215" s="27" t="s">
        <v>2066</v>
      </c>
    </row>
    <row r="1216" ht="38.25">
      <c r="A1216" s="1" t="s">
        <v>69</v>
      </c>
      <c r="B1216" s="1">
        <v>83</v>
      </c>
      <c r="C1216" s="26" t="s">
        <v>5054</v>
      </c>
      <c r="D1216" t="s">
        <v>5055</v>
      </c>
      <c r="E1216" s="27" t="s">
        <v>5056</v>
      </c>
      <c r="F1216" s="28" t="s">
        <v>319</v>
      </c>
      <c r="G1216" s="29">
        <v>2</v>
      </c>
      <c r="H1216" s="28">
        <v>0</v>
      </c>
      <c r="I1216" s="30">
        <f>ROUND(G1216*H1216,P4)</f>
        <v>0</v>
      </c>
      <c r="L1216" s="31">
        <v>0</v>
      </c>
      <c r="M1216" s="24">
        <f>ROUND(G1216*L1216,P4)</f>
        <v>0</v>
      </c>
      <c r="N1216" s="25" t="s">
        <v>406</v>
      </c>
      <c r="O1216" s="32">
        <f>M1216*AA1216</f>
        <v>0</v>
      </c>
      <c r="P1216" s="1">
        <v>3</v>
      </c>
      <c r="AA1216" s="1">
        <f>IF(P1216=1,$O$3,IF(P1216=2,$O$4,$O$5))</f>
        <v>0</v>
      </c>
    </row>
    <row r="1217">
      <c r="A1217" s="1" t="s">
        <v>75</v>
      </c>
      <c r="E1217" s="27" t="s">
        <v>320</v>
      </c>
    </row>
    <row r="1218">
      <c r="A1218" s="1" t="s">
        <v>76</v>
      </c>
      <c r="E1218" s="33" t="s">
        <v>4955</v>
      </c>
    </row>
    <row r="1219" ht="89.25">
      <c r="A1219" s="1" t="s">
        <v>78</v>
      </c>
      <c r="E1219" s="27" t="s">
        <v>2066</v>
      </c>
    </row>
    <row r="1220" ht="38.25">
      <c r="A1220" s="1" t="s">
        <v>69</v>
      </c>
      <c r="B1220" s="1">
        <v>84</v>
      </c>
      <c r="C1220" s="26" t="s">
        <v>5057</v>
      </c>
      <c r="D1220" t="s">
        <v>5058</v>
      </c>
      <c r="E1220" s="27" t="s">
        <v>5059</v>
      </c>
      <c r="F1220" s="28" t="s">
        <v>319</v>
      </c>
      <c r="G1220" s="29">
        <v>0.5</v>
      </c>
      <c r="H1220" s="28">
        <v>0</v>
      </c>
      <c r="I1220" s="30">
        <f>ROUND(G1220*H1220,P4)</f>
        <v>0</v>
      </c>
      <c r="L1220" s="31">
        <v>0</v>
      </c>
      <c r="M1220" s="24">
        <f>ROUND(G1220*L1220,P4)</f>
        <v>0</v>
      </c>
      <c r="N1220" s="25" t="s">
        <v>406</v>
      </c>
      <c r="O1220" s="32">
        <f>M1220*AA1220</f>
        <v>0</v>
      </c>
      <c r="P1220" s="1">
        <v>3</v>
      </c>
      <c r="AA1220" s="1">
        <f>IF(P1220=1,$O$3,IF(P1220=2,$O$4,$O$5))</f>
        <v>0</v>
      </c>
    </row>
    <row r="1221">
      <c r="A1221" s="1" t="s">
        <v>75</v>
      </c>
      <c r="E1221" s="27" t="s">
        <v>320</v>
      </c>
    </row>
    <row r="1222">
      <c r="A1222" s="1" t="s">
        <v>76</v>
      </c>
      <c r="E1222" s="33" t="s">
        <v>4955</v>
      </c>
    </row>
    <row r="1223" ht="89.25">
      <c r="A1223" s="1" t="s">
        <v>78</v>
      </c>
      <c r="E1223" s="27" t="s">
        <v>2066</v>
      </c>
    </row>
    <row r="1224" ht="38.25">
      <c r="A1224" s="1" t="s">
        <v>69</v>
      </c>
      <c r="B1224" s="1">
        <v>85</v>
      </c>
      <c r="C1224" s="26" t="s">
        <v>1964</v>
      </c>
      <c r="D1224" t="s">
        <v>1965</v>
      </c>
      <c r="E1224" s="27" t="s">
        <v>1966</v>
      </c>
      <c r="F1224" s="28" t="s">
        <v>319</v>
      </c>
      <c r="G1224" s="29">
        <v>0.5</v>
      </c>
      <c r="H1224" s="28">
        <v>0</v>
      </c>
      <c r="I1224" s="30">
        <f>ROUND(G1224*H1224,P4)</f>
        <v>0</v>
      </c>
      <c r="L1224" s="31">
        <v>0</v>
      </c>
      <c r="M1224" s="24">
        <f>ROUND(G1224*L1224,P4)</f>
        <v>0</v>
      </c>
      <c r="N1224" s="25" t="s">
        <v>406</v>
      </c>
      <c r="O1224" s="32">
        <f>M1224*AA1224</f>
        <v>0</v>
      </c>
      <c r="P1224" s="1">
        <v>3</v>
      </c>
      <c r="AA1224" s="1">
        <f>IF(P1224=1,$O$3,IF(P1224=2,$O$4,$O$5))</f>
        <v>0</v>
      </c>
    </row>
    <row r="1225">
      <c r="A1225" s="1" t="s">
        <v>75</v>
      </c>
      <c r="E1225" s="27" t="s">
        <v>320</v>
      </c>
    </row>
    <row r="1226">
      <c r="A1226" s="1" t="s">
        <v>76</v>
      </c>
      <c r="E1226" s="33" t="s">
        <v>4955</v>
      </c>
    </row>
    <row r="1227" ht="89.25">
      <c r="A1227" s="1" t="s">
        <v>78</v>
      </c>
      <c r="E1227" s="27" t="s">
        <v>2066</v>
      </c>
    </row>
    <row r="1228" ht="25.5">
      <c r="A1228" s="1" t="s">
        <v>69</v>
      </c>
      <c r="B1228" s="1">
        <v>86</v>
      </c>
      <c r="C1228" s="26" t="s">
        <v>1927</v>
      </c>
      <c r="D1228" t="s">
        <v>1928</v>
      </c>
      <c r="E1228" s="27" t="s">
        <v>1929</v>
      </c>
      <c r="F1228" s="28" t="s">
        <v>319</v>
      </c>
      <c r="G1228" s="29">
        <v>0.29999999999999999</v>
      </c>
      <c r="H1228" s="28">
        <v>0</v>
      </c>
      <c r="I1228" s="30">
        <f>ROUND(G1228*H1228,P4)</f>
        <v>0</v>
      </c>
      <c r="L1228" s="31">
        <v>0</v>
      </c>
      <c r="M1228" s="24">
        <f>ROUND(G1228*L1228,P4)</f>
        <v>0</v>
      </c>
      <c r="N1228" s="25" t="s">
        <v>406</v>
      </c>
      <c r="O1228" s="32">
        <f>M1228*AA1228</f>
        <v>0</v>
      </c>
      <c r="P1228" s="1">
        <v>3</v>
      </c>
      <c r="AA1228" s="1">
        <f>IF(P1228=1,$O$3,IF(P1228=2,$O$4,$O$5))</f>
        <v>0</v>
      </c>
    </row>
    <row r="1229">
      <c r="A1229" s="1" t="s">
        <v>75</v>
      </c>
      <c r="E1229" s="27" t="s">
        <v>320</v>
      </c>
    </row>
    <row r="1230">
      <c r="A1230" s="1" t="s">
        <v>76</v>
      </c>
      <c r="E1230" s="33" t="s">
        <v>4955</v>
      </c>
    </row>
    <row r="1231" ht="89.25">
      <c r="A1231" s="1" t="s">
        <v>78</v>
      </c>
      <c r="E1231" s="27" t="s">
        <v>2066</v>
      </c>
    </row>
    <row r="1232">
      <c r="A1232" s="1" t="s">
        <v>60</v>
      </c>
      <c r="C1232" s="22" t="s">
        <v>5060</v>
      </c>
      <c r="E1232" s="23" t="s">
        <v>5061</v>
      </c>
      <c r="L1232" s="24">
        <f>L1233+L1509+L1811+L2176</f>
        <v>0</v>
      </c>
      <c r="M1232" s="24">
        <f>M1233+M1509+M1811+M2176</f>
        <v>0</v>
      </c>
      <c r="N1232" s="25"/>
    </row>
    <row r="1233">
      <c r="A1233" s="1" t="s">
        <v>63</v>
      </c>
      <c r="C1233" s="22" t="s">
        <v>5062</v>
      </c>
      <c r="E1233" s="23" t="s">
        <v>5063</v>
      </c>
      <c r="L1233" s="24">
        <f>L1234+L1255+L1260+L1265+L1270+L1467+L1476</f>
        <v>0</v>
      </c>
      <c r="M1233" s="24">
        <f>M1234+M1255+M1260+M1265+M1270+M1467+M1476</f>
        <v>0</v>
      </c>
      <c r="N1233" s="25"/>
    </row>
    <row r="1234">
      <c r="A1234" s="1" t="s">
        <v>66</v>
      </c>
      <c r="C1234" s="22" t="s">
        <v>67</v>
      </c>
      <c r="E1234" s="23" t="s">
        <v>68</v>
      </c>
      <c r="L1234" s="24">
        <f>SUMIFS(L1235:L1254,A1235:A1254,"P")</f>
        <v>0</v>
      </c>
      <c r="M1234" s="24">
        <f>SUMIFS(M1235:M1254,A1235:A1254,"P")</f>
        <v>0</v>
      </c>
      <c r="N1234" s="25"/>
    </row>
    <row r="1235">
      <c r="A1235" s="1" t="s">
        <v>69</v>
      </c>
      <c r="B1235" s="1">
        <v>1</v>
      </c>
      <c r="C1235" s="26" t="s">
        <v>1796</v>
      </c>
      <c r="D1235" t="s">
        <v>71</v>
      </c>
      <c r="E1235" s="27" t="s">
        <v>1797</v>
      </c>
      <c r="F1235" s="28" t="s">
        <v>1574</v>
      </c>
      <c r="G1235" s="29">
        <v>55</v>
      </c>
      <c r="H1235" s="28">
        <v>0</v>
      </c>
      <c r="I1235" s="30">
        <f>ROUND(G1235*H1235,P4)</f>
        <v>0</v>
      </c>
      <c r="L1235" s="31">
        <v>0</v>
      </c>
      <c r="M1235" s="24">
        <f>ROUND(G1235*L1235,P4)</f>
        <v>0</v>
      </c>
      <c r="N1235" s="25" t="s">
        <v>328</v>
      </c>
      <c r="O1235" s="32">
        <f>M1235*AA1235</f>
        <v>0</v>
      </c>
      <c r="P1235" s="1">
        <v>3</v>
      </c>
      <c r="AA1235" s="1">
        <f>IF(P1235=1,$O$3,IF(P1235=2,$O$4,$O$5))</f>
        <v>0</v>
      </c>
    </row>
    <row r="1236">
      <c r="A1236" s="1" t="s">
        <v>75</v>
      </c>
      <c r="E1236" s="27" t="s">
        <v>71</v>
      </c>
    </row>
    <row r="1237">
      <c r="A1237" s="1" t="s">
        <v>76</v>
      </c>
      <c r="E1237" s="33" t="s">
        <v>4955</v>
      </c>
    </row>
    <row r="1238">
      <c r="A1238" s="1" t="s">
        <v>78</v>
      </c>
      <c r="E1238" s="27" t="s">
        <v>4961</v>
      </c>
    </row>
    <row r="1239">
      <c r="A1239" s="1" t="s">
        <v>69</v>
      </c>
      <c r="B1239" s="1">
        <v>2</v>
      </c>
      <c r="C1239" s="26" t="s">
        <v>3882</v>
      </c>
      <c r="D1239" t="s">
        <v>71</v>
      </c>
      <c r="E1239" s="27" t="s">
        <v>3883</v>
      </c>
      <c r="F1239" s="28" t="s">
        <v>73</v>
      </c>
      <c r="G1239" s="29">
        <v>1.3999999999999999</v>
      </c>
      <c r="H1239" s="28">
        <v>0</v>
      </c>
      <c r="I1239" s="30">
        <f>ROUND(G1239*H1239,P4)</f>
        <v>0</v>
      </c>
      <c r="L1239" s="31">
        <v>0</v>
      </c>
      <c r="M1239" s="24">
        <f>ROUND(G1239*L1239,P4)</f>
        <v>0</v>
      </c>
      <c r="N1239" s="25" t="s">
        <v>328</v>
      </c>
      <c r="O1239" s="32">
        <f>M1239*AA1239</f>
        <v>0</v>
      </c>
      <c r="P1239" s="1">
        <v>3</v>
      </c>
      <c r="AA1239" s="1">
        <f>IF(P1239=1,$O$3,IF(P1239=2,$O$4,$O$5))</f>
        <v>0</v>
      </c>
    </row>
    <row r="1240">
      <c r="A1240" s="1" t="s">
        <v>75</v>
      </c>
      <c r="E1240" s="27" t="s">
        <v>71</v>
      </c>
    </row>
    <row r="1241">
      <c r="A1241" s="1" t="s">
        <v>76</v>
      </c>
      <c r="E1241" s="33" t="s">
        <v>4955</v>
      </c>
    </row>
    <row r="1242" ht="63.75">
      <c r="A1242" s="1" t="s">
        <v>78</v>
      </c>
      <c r="E1242" s="27" t="s">
        <v>4962</v>
      </c>
    </row>
    <row r="1243">
      <c r="A1243" s="1" t="s">
        <v>69</v>
      </c>
      <c r="B1243" s="1">
        <v>3</v>
      </c>
      <c r="C1243" s="26" t="s">
        <v>80</v>
      </c>
      <c r="D1243" t="s">
        <v>71</v>
      </c>
      <c r="E1243" s="27" t="s">
        <v>81</v>
      </c>
      <c r="F1243" s="28" t="s">
        <v>73</v>
      </c>
      <c r="G1243" s="29">
        <v>13.800000000000001</v>
      </c>
      <c r="H1243" s="28">
        <v>0</v>
      </c>
      <c r="I1243" s="30">
        <f>ROUND(G1243*H1243,P4)</f>
        <v>0</v>
      </c>
      <c r="L1243" s="31">
        <v>0</v>
      </c>
      <c r="M1243" s="24">
        <f>ROUND(G1243*L1243,P4)</f>
        <v>0</v>
      </c>
      <c r="N1243" s="25" t="s">
        <v>328</v>
      </c>
      <c r="O1243" s="32">
        <f>M1243*AA1243</f>
        <v>0</v>
      </c>
      <c r="P1243" s="1">
        <v>3</v>
      </c>
      <c r="AA1243" s="1">
        <f>IF(P1243=1,$O$3,IF(P1243=2,$O$4,$O$5))</f>
        <v>0</v>
      </c>
    </row>
    <row r="1244">
      <c r="A1244" s="1" t="s">
        <v>75</v>
      </c>
      <c r="E1244" s="27" t="s">
        <v>71</v>
      </c>
    </row>
    <row r="1245">
      <c r="A1245" s="1" t="s">
        <v>76</v>
      </c>
      <c r="E1245" s="33" t="s">
        <v>4955</v>
      </c>
    </row>
    <row r="1246" ht="318.75">
      <c r="A1246" s="1" t="s">
        <v>78</v>
      </c>
      <c r="E1246" s="27" t="s">
        <v>1067</v>
      </c>
    </row>
    <row r="1247">
      <c r="A1247" s="1" t="s">
        <v>69</v>
      </c>
      <c r="B1247" s="1">
        <v>4</v>
      </c>
      <c r="C1247" s="26" t="s">
        <v>88</v>
      </c>
      <c r="D1247" t="s">
        <v>71</v>
      </c>
      <c r="E1247" s="27" t="s">
        <v>89</v>
      </c>
      <c r="F1247" s="28" t="s">
        <v>73</v>
      </c>
      <c r="G1247" s="29">
        <v>12.4</v>
      </c>
      <c r="H1247" s="28">
        <v>0</v>
      </c>
      <c r="I1247" s="30">
        <f>ROUND(G1247*H1247,P4)</f>
        <v>0</v>
      </c>
      <c r="L1247" s="31">
        <v>0</v>
      </c>
      <c r="M1247" s="24">
        <f>ROUND(G1247*L1247,P4)</f>
        <v>0</v>
      </c>
      <c r="N1247" s="25" t="s">
        <v>328</v>
      </c>
      <c r="O1247" s="32">
        <f>M1247*AA1247</f>
        <v>0</v>
      </c>
      <c r="P1247" s="1">
        <v>3</v>
      </c>
      <c r="AA1247" s="1">
        <f>IF(P1247=1,$O$3,IF(P1247=2,$O$4,$O$5))</f>
        <v>0</v>
      </c>
    </row>
    <row r="1248">
      <c r="A1248" s="1" t="s">
        <v>75</v>
      </c>
      <c r="E1248" s="27" t="s">
        <v>71</v>
      </c>
    </row>
    <row r="1249">
      <c r="A1249" s="1" t="s">
        <v>76</v>
      </c>
      <c r="E1249" s="33" t="s">
        <v>4955</v>
      </c>
    </row>
    <row r="1250" ht="229.5">
      <c r="A1250" s="1" t="s">
        <v>78</v>
      </c>
      <c r="E1250" s="27" t="s">
        <v>1080</v>
      </c>
    </row>
    <row r="1251">
      <c r="A1251" s="1" t="s">
        <v>69</v>
      </c>
      <c r="B1251" s="1">
        <v>5</v>
      </c>
      <c r="C1251" s="26" t="s">
        <v>1653</v>
      </c>
      <c r="D1251" t="s">
        <v>71</v>
      </c>
      <c r="E1251" s="27" t="s">
        <v>1654</v>
      </c>
      <c r="F1251" s="28" t="s">
        <v>1574</v>
      </c>
      <c r="G1251" s="29">
        <v>55</v>
      </c>
      <c r="H1251" s="28">
        <v>0</v>
      </c>
      <c r="I1251" s="30">
        <f>ROUND(G1251*H1251,P4)</f>
        <v>0</v>
      </c>
      <c r="L1251" s="31">
        <v>0</v>
      </c>
      <c r="M1251" s="24">
        <f>ROUND(G1251*L1251,P4)</f>
        <v>0</v>
      </c>
      <c r="N1251" s="25" t="s">
        <v>328</v>
      </c>
      <c r="O1251" s="32">
        <f>M1251*AA1251</f>
        <v>0</v>
      </c>
      <c r="P1251" s="1">
        <v>3</v>
      </c>
      <c r="AA1251" s="1">
        <f>IF(P1251=1,$O$3,IF(P1251=2,$O$4,$O$5))</f>
        <v>0</v>
      </c>
    </row>
    <row r="1252">
      <c r="A1252" s="1" t="s">
        <v>75</v>
      </c>
      <c r="E1252" s="27" t="s">
        <v>71</v>
      </c>
    </row>
    <row r="1253">
      <c r="A1253" s="1" t="s">
        <v>76</v>
      </c>
      <c r="E1253" s="33" t="s">
        <v>4955</v>
      </c>
    </row>
    <row r="1254" ht="38.25">
      <c r="A1254" s="1" t="s">
        <v>78</v>
      </c>
      <c r="E1254" s="27" t="s">
        <v>1655</v>
      </c>
    </row>
    <row r="1255">
      <c r="A1255" s="1" t="s">
        <v>66</v>
      </c>
      <c r="C1255" s="22" t="s">
        <v>1115</v>
      </c>
      <c r="E1255" s="23" t="s">
        <v>1435</v>
      </c>
      <c r="L1255" s="24">
        <f>SUMIFS(L1256:L1259,A1256:A1259,"P")</f>
        <v>0</v>
      </c>
      <c r="M1255" s="24">
        <f>SUMIFS(M1256:M1259,A1256:A1259,"P")</f>
        <v>0</v>
      </c>
      <c r="N1255" s="25"/>
    </row>
    <row r="1256">
      <c r="A1256" s="1" t="s">
        <v>69</v>
      </c>
      <c r="B1256" s="1">
        <v>6</v>
      </c>
      <c r="C1256" s="26" t="s">
        <v>4964</v>
      </c>
      <c r="D1256" t="s">
        <v>71</v>
      </c>
      <c r="E1256" s="27" t="s">
        <v>4965</v>
      </c>
      <c r="F1256" s="28" t="s">
        <v>1574</v>
      </c>
      <c r="G1256" s="29">
        <v>40</v>
      </c>
      <c r="H1256" s="28">
        <v>0</v>
      </c>
      <c r="I1256" s="30">
        <f>ROUND(G1256*H1256,P4)</f>
        <v>0</v>
      </c>
      <c r="L1256" s="31">
        <v>0</v>
      </c>
      <c r="M1256" s="24">
        <f>ROUND(G1256*L1256,P4)</f>
        <v>0</v>
      </c>
      <c r="N1256" s="25" t="s">
        <v>328</v>
      </c>
      <c r="O1256" s="32">
        <f>M1256*AA1256</f>
        <v>0</v>
      </c>
      <c r="P1256" s="1">
        <v>3</v>
      </c>
      <c r="AA1256" s="1">
        <f>IF(P1256=1,$O$3,IF(P1256=2,$O$4,$O$5))</f>
        <v>0</v>
      </c>
    </row>
    <row r="1257">
      <c r="A1257" s="1" t="s">
        <v>75</v>
      </c>
      <c r="E1257" s="27" t="s">
        <v>71</v>
      </c>
    </row>
    <row r="1258">
      <c r="A1258" s="1" t="s">
        <v>76</v>
      </c>
      <c r="E1258" s="33" t="s">
        <v>4955</v>
      </c>
    </row>
    <row r="1259" ht="114.75">
      <c r="A1259" s="1" t="s">
        <v>78</v>
      </c>
      <c r="E1259" s="27" t="s">
        <v>4966</v>
      </c>
    </row>
    <row r="1260">
      <c r="A1260" s="1" t="s">
        <v>66</v>
      </c>
      <c r="C1260" s="22" t="s">
        <v>1125</v>
      </c>
      <c r="E1260" s="23" t="s">
        <v>1126</v>
      </c>
      <c r="L1260" s="24">
        <f>SUMIFS(L1261:L1264,A1261:A1264,"P")</f>
        <v>0</v>
      </c>
      <c r="M1260" s="24">
        <f>SUMIFS(M1261:M1264,A1261:A1264,"P")</f>
        <v>0</v>
      </c>
      <c r="N1260" s="25"/>
    </row>
    <row r="1261">
      <c r="A1261" s="1" t="s">
        <v>69</v>
      </c>
      <c r="B1261" s="1">
        <v>7</v>
      </c>
      <c r="C1261" s="26" t="s">
        <v>1142</v>
      </c>
      <c r="D1261" t="s">
        <v>71</v>
      </c>
      <c r="E1261" s="27" t="s">
        <v>1143</v>
      </c>
      <c r="F1261" s="28" t="s">
        <v>73</v>
      </c>
      <c r="G1261" s="29">
        <v>1.1000000000000001</v>
      </c>
      <c r="H1261" s="28">
        <v>0</v>
      </c>
      <c r="I1261" s="30">
        <f>ROUND(G1261*H1261,P4)</f>
        <v>0</v>
      </c>
      <c r="L1261" s="31">
        <v>0</v>
      </c>
      <c r="M1261" s="24">
        <f>ROUND(G1261*L1261,P4)</f>
        <v>0</v>
      </c>
      <c r="N1261" s="25" t="s">
        <v>328</v>
      </c>
      <c r="O1261" s="32">
        <f>M1261*AA1261</f>
        <v>0</v>
      </c>
      <c r="P1261" s="1">
        <v>3</v>
      </c>
      <c r="AA1261" s="1">
        <f>IF(P1261=1,$O$3,IF(P1261=2,$O$4,$O$5))</f>
        <v>0</v>
      </c>
    </row>
    <row r="1262">
      <c r="A1262" s="1" t="s">
        <v>75</v>
      </c>
      <c r="E1262" s="27" t="s">
        <v>71</v>
      </c>
    </row>
    <row r="1263">
      <c r="A1263" s="1" t="s">
        <v>76</v>
      </c>
      <c r="E1263" s="33" t="s">
        <v>4955</v>
      </c>
    </row>
    <row r="1264" ht="38.25">
      <c r="A1264" s="1" t="s">
        <v>78</v>
      </c>
      <c r="E1264" s="27" t="s">
        <v>1141</v>
      </c>
    </row>
    <row r="1265">
      <c r="A1265" s="1" t="s">
        <v>66</v>
      </c>
      <c r="C1265" s="22" t="s">
        <v>1149</v>
      </c>
      <c r="E1265" s="23" t="s">
        <v>2749</v>
      </c>
      <c r="L1265" s="24">
        <f>SUMIFS(L1266:L1269,A1266:A1269,"P")</f>
        <v>0</v>
      </c>
      <c r="M1265" s="24">
        <f>SUMIFS(M1266:M1269,A1266:A1269,"P")</f>
        <v>0</v>
      </c>
      <c r="N1265" s="25"/>
    </row>
    <row r="1266">
      <c r="A1266" s="1" t="s">
        <v>69</v>
      </c>
      <c r="B1266" s="1">
        <v>8</v>
      </c>
      <c r="C1266" s="26" t="s">
        <v>679</v>
      </c>
      <c r="D1266" t="s">
        <v>71</v>
      </c>
      <c r="E1266" s="27" t="s">
        <v>680</v>
      </c>
      <c r="F1266" s="28" t="s">
        <v>73</v>
      </c>
      <c r="G1266" s="29">
        <v>1.3999999999999999</v>
      </c>
      <c r="H1266" s="28">
        <v>0</v>
      </c>
      <c r="I1266" s="30">
        <f>ROUND(G1266*H1266,P4)</f>
        <v>0</v>
      </c>
      <c r="L1266" s="31">
        <v>0</v>
      </c>
      <c r="M1266" s="24">
        <f>ROUND(G1266*L1266,P4)</f>
        <v>0</v>
      </c>
      <c r="N1266" s="25" t="s">
        <v>328</v>
      </c>
      <c r="O1266" s="32">
        <f>M1266*AA1266</f>
        <v>0</v>
      </c>
      <c r="P1266" s="1">
        <v>3</v>
      </c>
      <c r="AA1266" s="1">
        <f>IF(P1266=1,$O$3,IF(P1266=2,$O$4,$O$5))</f>
        <v>0</v>
      </c>
    </row>
    <row r="1267">
      <c r="A1267" s="1" t="s">
        <v>75</v>
      </c>
      <c r="E1267" s="27" t="s">
        <v>71</v>
      </c>
    </row>
    <row r="1268">
      <c r="A1268" s="1" t="s">
        <v>76</v>
      </c>
      <c r="E1268" s="33" t="s">
        <v>4955</v>
      </c>
    </row>
    <row r="1269" ht="89.25">
      <c r="A1269" s="1" t="s">
        <v>78</v>
      </c>
      <c r="E1269" s="27" t="s">
        <v>682</v>
      </c>
    </row>
    <row r="1270">
      <c r="A1270" s="1" t="s">
        <v>66</v>
      </c>
      <c r="C1270" s="22" t="s">
        <v>92</v>
      </c>
      <c r="E1270" s="23" t="s">
        <v>93</v>
      </c>
      <c r="L1270" s="24">
        <f>SUMIFS(L1271:L1466,A1271:A1466,"P")</f>
        <v>0</v>
      </c>
      <c r="M1270" s="24">
        <f>SUMIFS(M1271:M1466,A1271:A1466,"P")</f>
        <v>0</v>
      </c>
      <c r="N1270" s="25"/>
    </row>
    <row r="1271" ht="25.5">
      <c r="A1271" s="1" t="s">
        <v>69</v>
      </c>
      <c r="B1271" s="1">
        <v>9</v>
      </c>
      <c r="C1271" s="26" t="s">
        <v>1807</v>
      </c>
      <c r="D1271" t="s">
        <v>71</v>
      </c>
      <c r="E1271" s="27" t="s">
        <v>1808</v>
      </c>
      <c r="F1271" s="28" t="s">
        <v>96</v>
      </c>
      <c r="G1271" s="29">
        <v>68</v>
      </c>
      <c r="H1271" s="28">
        <v>0</v>
      </c>
      <c r="I1271" s="30">
        <f>ROUND(G1271*H1271,P4)</f>
        <v>0</v>
      </c>
      <c r="L1271" s="31">
        <v>0</v>
      </c>
      <c r="M1271" s="24">
        <f>ROUND(G1271*L1271,P4)</f>
        <v>0</v>
      </c>
      <c r="N1271" s="25" t="s">
        <v>328</v>
      </c>
      <c r="O1271" s="32">
        <f>M1271*AA1271</f>
        <v>0</v>
      </c>
      <c r="P1271" s="1">
        <v>3</v>
      </c>
      <c r="AA1271" s="1">
        <f>IF(P1271=1,$O$3,IF(P1271=2,$O$4,$O$5))</f>
        <v>0</v>
      </c>
    </row>
    <row r="1272">
      <c r="A1272" s="1" t="s">
        <v>75</v>
      </c>
      <c r="E1272" s="27" t="s">
        <v>71</v>
      </c>
    </row>
    <row r="1273">
      <c r="A1273" s="1" t="s">
        <v>76</v>
      </c>
      <c r="E1273" s="33" t="s">
        <v>4955</v>
      </c>
    </row>
    <row r="1274" ht="76.5">
      <c r="A1274" s="1" t="s">
        <v>78</v>
      </c>
      <c r="E1274" s="27" t="s">
        <v>4969</v>
      </c>
    </row>
    <row r="1275">
      <c r="A1275" s="1" t="s">
        <v>69</v>
      </c>
      <c r="B1275" s="1">
        <v>10</v>
      </c>
      <c r="C1275" s="26" t="s">
        <v>94</v>
      </c>
      <c r="D1275" t="s">
        <v>71</v>
      </c>
      <c r="E1275" s="27" t="s">
        <v>95</v>
      </c>
      <c r="F1275" s="28" t="s">
        <v>96</v>
      </c>
      <c r="G1275" s="29">
        <v>36</v>
      </c>
      <c r="H1275" s="28">
        <v>0</v>
      </c>
      <c r="I1275" s="30">
        <f>ROUND(G1275*H1275,P4)</f>
        <v>0</v>
      </c>
      <c r="L1275" s="31">
        <v>0</v>
      </c>
      <c r="M1275" s="24">
        <f>ROUND(G1275*L1275,P4)</f>
        <v>0</v>
      </c>
      <c r="N1275" s="25" t="s">
        <v>328</v>
      </c>
      <c r="O1275" s="32">
        <f>M1275*AA1275</f>
        <v>0</v>
      </c>
      <c r="P1275" s="1">
        <v>3</v>
      </c>
      <c r="AA1275" s="1">
        <f>IF(P1275=1,$O$3,IF(P1275=2,$O$4,$O$5))</f>
        <v>0</v>
      </c>
    </row>
    <row r="1276">
      <c r="A1276" s="1" t="s">
        <v>75</v>
      </c>
      <c r="E1276" s="27" t="s">
        <v>71</v>
      </c>
    </row>
    <row r="1277">
      <c r="A1277" s="1" t="s">
        <v>76</v>
      </c>
      <c r="E1277" s="33" t="s">
        <v>4955</v>
      </c>
    </row>
    <row r="1278" ht="114.75">
      <c r="A1278" s="1" t="s">
        <v>78</v>
      </c>
      <c r="E1278" s="27" t="s">
        <v>1817</v>
      </c>
    </row>
    <row r="1279">
      <c r="A1279" s="1" t="s">
        <v>69</v>
      </c>
      <c r="B1279" s="1">
        <v>11</v>
      </c>
      <c r="C1279" s="26" t="s">
        <v>98</v>
      </c>
      <c r="D1279" t="s">
        <v>71</v>
      </c>
      <c r="E1279" s="27" t="s">
        <v>99</v>
      </c>
      <c r="F1279" s="28" t="s">
        <v>330</v>
      </c>
      <c r="G1279" s="29">
        <v>40</v>
      </c>
      <c r="H1279" s="28">
        <v>0</v>
      </c>
      <c r="I1279" s="30">
        <f>ROUND(G1279*H1279,P4)</f>
        <v>0</v>
      </c>
      <c r="L1279" s="31">
        <v>0</v>
      </c>
      <c r="M1279" s="24">
        <f>ROUND(G1279*L1279,P4)</f>
        <v>0</v>
      </c>
      <c r="N1279" s="25" t="s">
        <v>328</v>
      </c>
      <c r="O1279" s="32">
        <f>M1279*AA1279</f>
        <v>0</v>
      </c>
      <c r="P1279" s="1">
        <v>3</v>
      </c>
      <c r="AA1279" s="1">
        <f>IF(P1279=1,$O$3,IF(P1279=2,$O$4,$O$5))</f>
        <v>0</v>
      </c>
    </row>
    <row r="1280">
      <c r="A1280" s="1" t="s">
        <v>75</v>
      </c>
      <c r="E1280" s="27" t="s">
        <v>71</v>
      </c>
    </row>
    <row r="1281">
      <c r="A1281" s="1" t="s">
        <v>76</v>
      </c>
      <c r="E1281" s="33" t="s">
        <v>411</v>
      </c>
    </row>
    <row r="1282" ht="102">
      <c r="A1282" s="1" t="s">
        <v>78</v>
      </c>
      <c r="E1282" s="27" t="s">
        <v>4970</v>
      </c>
    </row>
    <row r="1283">
      <c r="A1283" s="1" t="s">
        <v>69</v>
      </c>
      <c r="B1283" s="1">
        <v>12</v>
      </c>
      <c r="C1283" s="26" t="s">
        <v>102</v>
      </c>
      <c r="D1283" t="s">
        <v>71</v>
      </c>
      <c r="E1283" s="27" t="s">
        <v>103</v>
      </c>
      <c r="F1283" s="28" t="s">
        <v>330</v>
      </c>
      <c r="G1283" s="29">
        <v>15</v>
      </c>
      <c r="H1283" s="28">
        <v>0</v>
      </c>
      <c r="I1283" s="30">
        <f>ROUND(G1283*H1283,P4)</f>
        <v>0</v>
      </c>
      <c r="L1283" s="31">
        <v>0</v>
      </c>
      <c r="M1283" s="24">
        <f>ROUND(G1283*L1283,P4)</f>
        <v>0</v>
      </c>
      <c r="N1283" s="25" t="s">
        <v>328</v>
      </c>
      <c r="O1283" s="32">
        <f>M1283*AA1283</f>
        <v>0</v>
      </c>
      <c r="P1283" s="1">
        <v>3</v>
      </c>
      <c r="AA1283" s="1">
        <f>IF(P1283=1,$O$3,IF(P1283=2,$O$4,$O$5))</f>
        <v>0</v>
      </c>
    </row>
    <row r="1284">
      <c r="A1284" s="1" t="s">
        <v>75</v>
      </c>
      <c r="E1284" s="27" t="s">
        <v>71</v>
      </c>
    </row>
    <row r="1285">
      <c r="A1285" s="1" t="s">
        <v>76</v>
      </c>
      <c r="E1285" s="33" t="s">
        <v>4955</v>
      </c>
    </row>
    <row r="1286" ht="76.5">
      <c r="A1286" s="1" t="s">
        <v>78</v>
      </c>
      <c r="E1286" s="27" t="s">
        <v>101</v>
      </c>
    </row>
    <row r="1287">
      <c r="A1287" s="1" t="s">
        <v>69</v>
      </c>
      <c r="B1287" s="1">
        <v>13</v>
      </c>
      <c r="C1287" s="26" t="s">
        <v>1809</v>
      </c>
      <c r="D1287" t="s">
        <v>71</v>
      </c>
      <c r="E1287" s="27" t="s">
        <v>1810</v>
      </c>
      <c r="F1287" s="28" t="s">
        <v>330</v>
      </c>
      <c r="G1287" s="29">
        <v>150</v>
      </c>
      <c r="H1287" s="28">
        <v>0</v>
      </c>
      <c r="I1287" s="30">
        <f>ROUND(G1287*H1287,P4)</f>
        <v>0</v>
      </c>
      <c r="L1287" s="31">
        <v>0</v>
      </c>
      <c r="M1287" s="24">
        <f>ROUND(G1287*L1287,P4)</f>
        <v>0</v>
      </c>
      <c r="N1287" s="25" t="s">
        <v>328</v>
      </c>
      <c r="O1287" s="32">
        <f>M1287*AA1287</f>
        <v>0</v>
      </c>
      <c r="P1287" s="1">
        <v>3</v>
      </c>
      <c r="AA1287" s="1">
        <f>IF(P1287=1,$O$3,IF(P1287=2,$O$4,$O$5))</f>
        <v>0</v>
      </c>
    </row>
    <row r="1288">
      <c r="A1288" s="1" t="s">
        <v>75</v>
      </c>
      <c r="E1288" s="27" t="s">
        <v>71</v>
      </c>
    </row>
    <row r="1289">
      <c r="A1289" s="1" t="s">
        <v>76</v>
      </c>
      <c r="E1289" s="33" t="s">
        <v>4955</v>
      </c>
    </row>
    <row r="1290" ht="102">
      <c r="A1290" s="1" t="s">
        <v>78</v>
      </c>
      <c r="E1290" s="27" t="s">
        <v>4971</v>
      </c>
    </row>
    <row r="1291">
      <c r="A1291" s="1" t="s">
        <v>69</v>
      </c>
      <c r="B1291" s="1">
        <v>14</v>
      </c>
      <c r="C1291" s="26" t="s">
        <v>1985</v>
      </c>
      <c r="D1291" t="s">
        <v>71</v>
      </c>
      <c r="E1291" s="27" t="s">
        <v>1986</v>
      </c>
      <c r="F1291" s="28" t="s">
        <v>330</v>
      </c>
      <c r="G1291" s="29">
        <v>55</v>
      </c>
      <c r="H1291" s="28">
        <v>0</v>
      </c>
      <c r="I1291" s="30">
        <f>ROUND(G1291*H1291,P4)</f>
        <v>0</v>
      </c>
      <c r="L1291" s="31">
        <v>0</v>
      </c>
      <c r="M1291" s="24">
        <f>ROUND(G1291*L1291,P4)</f>
        <v>0</v>
      </c>
      <c r="N1291" s="25" t="s">
        <v>328</v>
      </c>
      <c r="O1291" s="32">
        <f>M1291*AA1291</f>
        <v>0</v>
      </c>
      <c r="P1291" s="1">
        <v>3</v>
      </c>
      <c r="AA1291" s="1">
        <f>IF(P1291=1,$O$3,IF(P1291=2,$O$4,$O$5))</f>
        <v>0</v>
      </c>
    </row>
    <row r="1292">
      <c r="A1292" s="1" t="s">
        <v>75</v>
      </c>
      <c r="E1292" s="27" t="s">
        <v>71</v>
      </c>
    </row>
    <row r="1293">
      <c r="A1293" s="1" t="s">
        <v>76</v>
      </c>
      <c r="E1293" s="33" t="s">
        <v>5064</v>
      </c>
    </row>
    <row r="1294" ht="140.25">
      <c r="A1294" s="1" t="s">
        <v>78</v>
      </c>
      <c r="E1294" s="27" t="s">
        <v>4972</v>
      </c>
    </row>
    <row r="1295">
      <c r="A1295" s="1" t="s">
        <v>69</v>
      </c>
      <c r="B1295" s="1">
        <v>15</v>
      </c>
      <c r="C1295" s="26" t="s">
        <v>4973</v>
      </c>
      <c r="D1295" t="s">
        <v>71</v>
      </c>
      <c r="E1295" s="27" t="s">
        <v>4974</v>
      </c>
      <c r="F1295" s="28" t="s">
        <v>96</v>
      </c>
      <c r="G1295" s="29">
        <v>4</v>
      </c>
      <c r="H1295" s="28">
        <v>0</v>
      </c>
      <c r="I1295" s="30">
        <f>ROUND(G1295*H1295,P4)</f>
        <v>0</v>
      </c>
      <c r="L1295" s="31">
        <v>0</v>
      </c>
      <c r="M1295" s="24">
        <f>ROUND(G1295*L1295,P4)</f>
        <v>0</v>
      </c>
      <c r="N1295" s="25" t="s">
        <v>328</v>
      </c>
      <c r="O1295" s="32">
        <f>M1295*AA1295</f>
        <v>0</v>
      </c>
      <c r="P1295" s="1">
        <v>3</v>
      </c>
      <c r="AA1295" s="1">
        <f>IF(P1295=1,$O$3,IF(P1295=2,$O$4,$O$5))</f>
        <v>0</v>
      </c>
    </row>
    <row r="1296">
      <c r="A1296" s="1" t="s">
        <v>75</v>
      </c>
      <c r="E1296" s="27" t="s">
        <v>71</v>
      </c>
    </row>
    <row r="1297">
      <c r="A1297" s="1" t="s">
        <v>76</v>
      </c>
      <c r="E1297" s="33" t="s">
        <v>4955</v>
      </c>
    </row>
    <row r="1298" ht="89.25">
      <c r="A1298" s="1" t="s">
        <v>78</v>
      </c>
      <c r="E1298" s="27" t="s">
        <v>4975</v>
      </c>
    </row>
    <row r="1299" ht="25.5">
      <c r="A1299" s="1" t="s">
        <v>69</v>
      </c>
      <c r="B1299" s="1">
        <v>16</v>
      </c>
      <c r="C1299" s="26" t="s">
        <v>4976</v>
      </c>
      <c r="D1299" t="s">
        <v>71</v>
      </c>
      <c r="E1299" s="27" t="s">
        <v>4977</v>
      </c>
      <c r="F1299" s="28" t="s">
        <v>330</v>
      </c>
      <c r="G1299" s="29">
        <v>40</v>
      </c>
      <c r="H1299" s="28">
        <v>0</v>
      </c>
      <c r="I1299" s="30">
        <f>ROUND(G1299*H1299,P4)</f>
        <v>0</v>
      </c>
      <c r="L1299" s="31">
        <v>0</v>
      </c>
      <c r="M1299" s="24">
        <f>ROUND(G1299*L1299,P4)</f>
        <v>0</v>
      </c>
      <c r="N1299" s="25" t="s">
        <v>328</v>
      </c>
      <c r="O1299" s="32">
        <f>M1299*AA1299</f>
        <v>0</v>
      </c>
      <c r="P1299" s="1">
        <v>3</v>
      </c>
      <c r="AA1299" s="1">
        <f>IF(P1299=1,$O$3,IF(P1299=2,$O$4,$O$5))</f>
        <v>0</v>
      </c>
    </row>
    <row r="1300">
      <c r="A1300" s="1" t="s">
        <v>75</v>
      </c>
      <c r="E1300" s="27" t="s">
        <v>71</v>
      </c>
    </row>
    <row r="1301">
      <c r="A1301" s="1" t="s">
        <v>76</v>
      </c>
      <c r="E1301" s="33" t="s">
        <v>4955</v>
      </c>
    </row>
    <row r="1302" ht="76.5">
      <c r="A1302" s="1" t="s">
        <v>78</v>
      </c>
      <c r="E1302" s="27" t="s">
        <v>337</v>
      </c>
    </row>
    <row r="1303" ht="25.5">
      <c r="A1303" s="1" t="s">
        <v>69</v>
      </c>
      <c r="B1303" s="1">
        <v>17</v>
      </c>
      <c r="C1303" s="26" t="s">
        <v>335</v>
      </c>
      <c r="D1303" t="s">
        <v>71</v>
      </c>
      <c r="E1303" s="27" t="s">
        <v>336</v>
      </c>
      <c r="F1303" s="28" t="s">
        <v>330</v>
      </c>
      <c r="G1303" s="29">
        <v>15</v>
      </c>
      <c r="H1303" s="28">
        <v>0</v>
      </c>
      <c r="I1303" s="30">
        <f>ROUND(G1303*H1303,P4)</f>
        <v>0</v>
      </c>
      <c r="L1303" s="31">
        <v>0</v>
      </c>
      <c r="M1303" s="24">
        <f>ROUND(G1303*L1303,P4)</f>
        <v>0</v>
      </c>
      <c r="N1303" s="25" t="s">
        <v>328</v>
      </c>
      <c r="O1303" s="32">
        <f>M1303*AA1303</f>
        <v>0</v>
      </c>
      <c r="P1303" s="1">
        <v>3</v>
      </c>
      <c r="AA1303" s="1">
        <f>IF(P1303=1,$O$3,IF(P1303=2,$O$4,$O$5))</f>
        <v>0</v>
      </c>
    </row>
    <row r="1304">
      <c r="A1304" s="1" t="s">
        <v>75</v>
      </c>
      <c r="E1304" s="27" t="s">
        <v>71</v>
      </c>
    </row>
    <row r="1305">
      <c r="A1305" s="1" t="s">
        <v>76</v>
      </c>
      <c r="E1305" s="33" t="s">
        <v>4955</v>
      </c>
    </row>
    <row r="1306" ht="76.5">
      <c r="A1306" s="1" t="s">
        <v>78</v>
      </c>
      <c r="E1306" s="27" t="s">
        <v>337</v>
      </c>
    </row>
    <row r="1307" ht="25.5">
      <c r="A1307" s="1" t="s">
        <v>69</v>
      </c>
      <c r="B1307" s="1">
        <v>18</v>
      </c>
      <c r="C1307" s="26" t="s">
        <v>351</v>
      </c>
      <c r="D1307" t="s">
        <v>71</v>
      </c>
      <c r="E1307" s="27" t="s">
        <v>352</v>
      </c>
      <c r="F1307" s="28" t="s">
        <v>96</v>
      </c>
      <c r="G1307" s="29">
        <v>4</v>
      </c>
      <c r="H1307" s="28">
        <v>0</v>
      </c>
      <c r="I1307" s="30">
        <f>ROUND(G1307*H1307,P4)</f>
        <v>0</v>
      </c>
      <c r="L1307" s="31">
        <v>0</v>
      </c>
      <c r="M1307" s="24">
        <f>ROUND(G1307*L1307,P4)</f>
        <v>0</v>
      </c>
      <c r="N1307" s="25" t="s">
        <v>328</v>
      </c>
      <c r="O1307" s="32">
        <f>M1307*AA1307</f>
        <v>0</v>
      </c>
      <c r="P1307" s="1">
        <v>3</v>
      </c>
      <c r="AA1307" s="1">
        <f>IF(P1307=1,$O$3,IF(P1307=2,$O$4,$O$5))</f>
        <v>0</v>
      </c>
    </row>
    <row r="1308">
      <c r="A1308" s="1" t="s">
        <v>75</v>
      </c>
      <c r="E1308" s="27" t="s">
        <v>71</v>
      </c>
    </row>
    <row r="1309">
      <c r="A1309" s="1" t="s">
        <v>76</v>
      </c>
      <c r="E1309" s="33" t="s">
        <v>4955</v>
      </c>
    </row>
    <row r="1310" ht="38.25">
      <c r="A1310" s="1" t="s">
        <v>78</v>
      </c>
      <c r="E1310" s="27" t="s">
        <v>353</v>
      </c>
    </row>
    <row r="1311">
      <c r="A1311" s="1" t="s">
        <v>69</v>
      </c>
      <c r="B1311" s="1">
        <v>19</v>
      </c>
      <c r="C1311" s="26" t="s">
        <v>1818</v>
      </c>
      <c r="D1311" t="s">
        <v>71</v>
      </c>
      <c r="E1311" s="27" t="s">
        <v>1819</v>
      </c>
      <c r="F1311" s="28" t="s">
        <v>96</v>
      </c>
      <c r="G1311" s="29">
        <v>5</v>
      </c>
      <c r="H1311" s="28">
        <v>0</v>
      </c>
      <c r="I1311" s="30">
        <f>ROUND(G1311*H1311,P4)</f>
        <v>0</v>
      </c>
      <c r="L1311" s="31">
        <v>0</v>
      </c>
      <c r="M1311" s="24">
        <f>ROUND(G1311*L1311,P4)</f>
        <v>0</v>
      </c>
      <c r="N1311" s="25" t="s">
        <v>328</v>
      </c>
      <c r="O1311" s="32">
        <f>M1311*AA1311</f>
        <v>0</v>
      </c>
      <c r="P1311" s="1">
        <v>3</v>
      </c>
      <c r="AA1311" s="1">
        <f>IF(P1311=1,$O$3,IF(P1311=2,$O$4,$O$5))</f>
        <v>0</v>
      </c>
    </row>
    <row r="1312">
      <c r="A1312" s="1" t="s">
        <v>75</v>
      </c>
      <c r="E1312" s="27" t="s">
        <v>71</v>
      </c>
    </row>
    <row r="1313">
      <c r="A1313" s="1" t="s">
        <v>76</v>
      </c>
      <c r="E1313" s="33" t="s">
        <v>4955</v>
      </c>
    </row>
    <row r="1314" ht="102">
      <c r="A1314" s="1" t="s">
        <v>78</v>
      </c>
      <c r="E1314" s="27" t="s">
        <v>346</v>
      </c>
    </row>
    <row r="1315" ht="25.5">
      <c r="A1315" s="1" t="s">
        <v>69</v>
      </c>
      <c r="B1315" s="1">
        <v>20</v>
      </c>
      <c r="C1315" s="26" t="s">
        <v>1720</v>
      </c>
      <c r="D1315" t="s">
        <v>71</v>
      </c>
      <c r="E1315" s="27" t="s">
        <v>1721</v>
      </c>
      <c r="F1315" s="28" t="s">
        <v>96</v>
      </c>
      <c r="G1315" s="29">
        <v>10</v>
      </c>
      <c r="H1315" s="28">
        <v>0</v>
      </c>
      <c r="I1315" s="30">
        <f>ROUND(G1315*H1315,P4)</f>
        <v>0</v>
      </c>
      <c r="L1315" s="31">
        <v>0</v>
      </c>
      <c r="M1315" s="24">
        <f>ROUND(G1315*L1315,P4)</f>
        <v>0</v>
      </c>
      <c r="N1315" s="25" t="s">
        <v>328</v>
      </c>
      <c r="O1315" s="32">
        <f>M1315*AA1315</f>
        <v>0</v>
      </c>
      <c r="P1315" s="1">
        <v>3</v>
      </c>
      <c r="AA1315" s="1">
        <f>IF(P1315=1,$O$3,IF(P1315=2,$O$4,$O$5))</f>
        <v>0</v>
      </c>
    </row>
    <row r="1316">
      <c r="A1316" s="1" t="s">
        <v>75</v>
      </c>
      <c r="E1316" s="27" t="s">
        <v>71</v>
      </c>
    </row>
    <row r="1317">
      <c r="A1317" s="1" t="s">
        <v>76</v>
      </c>
      <c r="E1317" s="33" t="s">
        <v>4955</v>
      </c>
    </row>
    <row r="1318" ht="102">
      <c r="A1318" s="1" t="s">
        <v>78</v>
      </c>
      <c r="E1318" s="27" t="s">
        <v>4970</v>
      </c>
    </row>
    <row r="1319">
      <c r="A1319" s="1" t="s">
        <v>69</v>
      </c>
      <c r="B1319" s="1">
        <v>21</v>
      </c>
      <c r="C1319" s="26" t="s">
        <v>487</v>
      </c>
      <c r="D1319" t="s">
        <v>71</v>
      </c>
      <c r="E1319" s="27" t="s">
        <v>488</v>
      </c>
      <c r="F1319" s="28" t="s">
        <v>330</v>
      </c>
      <c r="G1319" s="29">
        <v>344</v>
      </c>
      <c r="H1319" s="28">
        <v>0</v>
      </c>
      <c r="I1319" s="30">
        <f>ROUND(G1319*H1319,P4)</f>
        <v>0</v>
      </c>
      <c r="L1319" s="31">
        <v>0</v>
      </c>
      <c r="M1319" s="24">
        <f>ROUND(G1319*L1319,P4)</f>
        <v>0</v>
      </c>
      <c r="N1319" s="25" t="s">
        <v>328</v>
      </c>
      <c r="O1319" s="32">
        <f>M1319*AA1319</f>
        <v>0</v>
      </c>
      <c r="P1319" s="1">
        <v>3</v>
      </c>
      <c r="AA1319" s="1">
        <f>IF(P1319=1,$O$3,IF(P1319=2,$O$4,$O$5))</f>
        <v>0</v>
      </c>
    </row>
    <row r="1320">
      <c r="A1320" s="1" t="s">
        <v>75</v>
      </c>
      <c r="E1320" s="27" t="s">
        <v>71</v>
      </c>
    </row>
    <row r="1321">
      <c r="A1321" s="1" t="s">
        <v>76</v>
      </c>
      <c r="E1321" s="33" t="s">
        <v>4955</v>
      </c>
    </row>
    <row r="1322" ht="76.5">
      <c r="A1322" s="1" t="s">
        <v>78</v>
      </c>
      <c r="E1322" s="27" t="s">
        <v>486</v>
      </c>
    </row>
    <row r="1323">
      <c r="A1323" s="1" t="s">
        <v>69</v>
      </c>
      <c r="B1323" s="1">
        <v>22</v>
      </c>
      <c r="C1323" s="26" t="s">
        <v>1833</v>
      </c>
      <c r="D1323" t="s">
        <v>71</v>
      </c>
      <c r="E1323" s="27" t="s">
        <v>1834</v>
      </c>
      <c r="F1323" s="28" t="s">
        <v>330</v>
      </c>
      <c r="G1323" s="29">
        <v>765</v>
      </c>
      <c r="H1323" s="28">
        <v>0</v>
      </c>
      <c r="I1323" s="30">
        <f>ROUND(G1323*H1323,P4)</f>
        <v>0</v>
      </c>
      <c r="L1323" s="31">
        <v>0</v>
      </c>
      <c r="M1323" s="24">
        <f>ROUND(G1323*L1323,P4)</f>
        <v>0</v>
      </c>
      <c r="N1323" s="25" t="s">
        <v>328</v>
      </c>
      <c r="O1323" s="32">
        <f>M1323*AA1323</f>
        <v>0</v>
      </c>
      <c r="P1323" s="1">
        <v>3</v>
      </c>
      <c r="AA1323" s="1">
        <f>IF(P1323=1,$O$3,IF(P1323=2,$O$4,$O$5))</f>
        <v>0</v>
      </c>
    </row>
    <row r="1324">
      <c r="A1324" s="1" t="s">
        <v>75</v>
      </c>
      <c r="E1324" s="27" t="s">
        <v>71</v>
      </c>
    </row>
    <row r="1325">
      <c r="A1325" s="1" t="s">
        <v>76</v>
      </c>
      <c r="E1325" s="33" t="s">
        <v>4955</v>
      </c>
    </row>
    <row r="1326" ht="76.5">
      <c r="A1326" s="1" t="s">
        <v>78</v>
      </c>
      <c r="E1326" s="27" t="s">
        <v>486</v>
      </c>
    </row>
    <row r="1327">
      <c r="A1327" s="1" t="s">
        <v>69</v>
      </c>
      <c r="B1327" s="1">
        <v>23</v>
      </c>
      <c r="C1327" s="26" t="s">
        <v>5065</v>
      </c>
      <c r="D1327" t="s">
        <v>71</v>
      </c>
      <c r="E1327" s="27" t="s">
        <v>5066</v>
      </c>
      <c r="F1327" s="28" t="s">
        <v>330</v>
      </c>
      <c r="G1327" s="29">
        <v>600</v>
      </c>
      <c r="H1327" s="28">
        <v>0</v>
      </c>
      <c r="I1327" s="30">
        <f>ROUND(G1327*H1327,P4)</f>
        <v>0</v>
      </c>
      <c r="L1327" s="31">
        <v>0</v>
      </c>
      <c r="M1327" s="24">
        <f>ROUND(G1327*L1327,P4)</f>
        <v>0</v>
      </c>
      <c r="N1327" s="25" t="s">
        <v>328</v>
      </c>
      <c r="O1327" s="32">
        <f>M1327*AA1327</f>
        <v>0</v>
      </c>
      <c r="P1327" s="1">
        <v>3</v>
      </c>
      <c r="AA1327" s="1">
        <f>IF(P1327=1,$O$3,IF(P1327=2,$O$4,$O$5))</f>
        <v>0</v>
      </c>
    </row>
    <row r="1328">
      <c r="A1328" s="1" t="s">
        <v>75</v>
      </c>
      <c r="E1328" s="27" t="s">
        <v>71</v>
      </c>
    </row>
    <row r="1329">
      <c r="A1329" s="1" t="s">
        <v>76</v>
      </c>
      <c r="E1329" s="33" t="s">
        <v>4955</v>
      </c>
    </row>
    <row r="1330" ht="76.5">
      <c r="A1330" s="1" t="s">
        <v>78</v>
      </c>
      <c r="E1330" s="27" t="s">
        <v>486</v>
      </c>
    </row>
    <row r="1331">
      <c r="A1331" s="1" t="s">
        <v>69</v>
      </c>
      <c r="B1331" s="1">
        <v>24</v>
      </c>
      <c r="C1331" s="26" t="s">
        <v>5067</v>
      </c>
      <c r="D1331" t="s">
        <v>71</v>
      </c>
      <c r="E1331" s="27" t="s">
        <v>5068</v>
      </c>
      <c r="F1331" s="28" t="s">
        <v>330</v>
      </c>
      <c r="G1331" s="29">
        <v>600</v>
      </c>
      <c r="H1331" s="28">
        <v>0</v>
      </c>
      <c r="I1331" s="30">
        <f>ROUND(G1331*H1331,P4)</f>
        <v>0</v>
      </c>
      <c r="L1331" s="31">
        <v>0</v>
      </c>
      <c r="M1331" s="24">
        <f>ROUND(G1331*L1331,P4)</f>
        <v>0</v>
      </c>
      <c r="N1331" s="25" t="s">
        <v>328</v>
      </c>
      <c r="O1331" s="32">
        <f>M1331*AA1331</f>
        <v>0</v>
      </c>
      <c r="P1331" s="1">
        <v>3</v>
      </c>
      <c r="AA1331" s="1">
        <f>IF(P1331=1,$O$3,IF(P1331=2,$O$4,$O$5))</f>
        <v>0</v>
      </c>
    </row>
    <row r="1332">
      <c r="A1332" s="1" t="s">
        <v>75</v>
      </c>
      <c r="E1332" s="27" t="s">
        <v>71</v>
      </c>
    </row>
    <row r="1333">
      <c r="A1333" s="1" t="s">
        <v>76</v>
      </c>
      <c r="E1333" s="33" t="s">
        <v>4955</v>
      </c>
    </row>
    <row r="1334" ht="76.5">
      <c r="A1334" s="1" t="s">
        <v>78</v>
      </c>
      <c r="E1334" s="27" t="s">
        <v>486</v>
      </c>
    </row>
    <row r="1335" ht="25.5">
      <c r="A1335" s="1" t="s">
        <v>69</v>
      </c>
      <c r="B1335" s="1">
        <v>25</v>
      </c>
      <c r="C1335" s="26" t="s">
        <v>2010</v>
      </c>
      <c r="D1335" t="s">
        <v>71</v>
      </c>
      <c r="E1335" s="27" t="s">
        <v>2011</v>
      </c>
      <c r="F1335" s="28" t="s">
        <v>96</v>
      </c>
      <c r="G1335" s="29">
        <v>32</v>
      </c>
      <c r="H1335" s="28">
        <v>0</v>
      </c>
      <c r="I1335" s="30">
        <f>ROUND(G1335*H1335,P4)</f>
        <v>0</v>
      </c>
      <c r="L1335" s="31">
        <v>0</v>
      </c>
      <c r="M1335" s="24">
        <f>ROUND(G1335*L1335,P4)</f>
        <v>0</v>
      </c>
      <c r="N1335" s="25" t="s">
        <v>328</v>
      </c>
      <c r="O1335" s="32">
        <f>M1335*AA1335</f>
        <v>0</v>
      </c>
      <c r="P1335" s="1">
        <v>3</v>
      </c>
      <c r="AA1335" s="1">
        <f>IF(P1335=1,$O$3,IF(P1335=2,$O$4,$O$5))</f>
        <v>0</v>
      </c>
    </row>
    <row r="1336">
      <c r="A1336" s="1" t="s">
        <v>75</v>
      </c>
      <c r="E1336" s="27" t="s">
        <v>71</v>
      </c>
    </row>
    <row r="1337">
      <c r="A1337" s="1" t="s">
        <v>76</v>
      </c>
      <c r="E1337" s="33" t="s">
        <v>4955</v>
      </c>
    </row>
    <row r="1338" ht="89.25">
      <c r="A1338" s="1" t="s">
        <v>78</v>
      </c>
      <c r="E1338" s="27" t="s">
        <v>1837</v>
      </c>
    </row>
    <row r="1339" ht="25.5">
      <c r="A1339" s="1" t="s">
        <v>69</v>
      </c>
      <c r="B1339" s="1">
        <v>26</v>
      </c>
      <c r="C1339" s="26" t="s">
        <v>1835</v>
      </c>
      <c r="D1339" t="s">
        <v>71</v>
      </c>
      <c r="E1339" s="27" t="s">
        <v>1836</v>
      </c>
      <c r="F1339" s="28" t="s">
        <v>96</v>
      </c>
      <c r="G1339" s="29">
        <v>20</v>
      </c>
      <c r="H1339" s="28">
        <v>0</v>
      </c>
      <c r="I1339" s="30">
        <f>ROUND(G1339*H1339,P4)</f>
        <v>0</v>
      </c>
      <c r="L1339" s="31">
        <v>0</v>
      </c>
      <c r="M1339" s="24">
        <f>ROUND(G1339*L1339,P4)</f>
        <v>0</v>
      </c>
      <c r="N1339" s="25" t="s">
        <v>328</v>
      </c>
      <c r="O1339" s="32">
        <f>M1339*AA1339</f>
        <v>0</v>
      </c>
      <c r="P1339" s="1">
        <v>3</v>
      </c>
      <c r="AA1339" s="1">
        <f>IF(P1339=1,$O$3,IF(P1339=2,$O$4,$O$5))</f>
        <v>0</v>
      </c>
    </row>
    <row r="1340">
      <c r="A1340" s="1" t="s">
        <v>75</v>
      </c>
      <c r="E1340" s="27" t="s">
        <v>71</v>
      </c>
    </row>
    <row r="1341">
      <c r="A1341" s="1" t="s">
        <v>76</v>
      </c>
      <c r="E1341" s="33" t="s">
        <v>4955</v>
      </c>
    </row>
    <row r="1342" ht="89.25">
      <c r="A1342" s="1" t="s">
        <v>78</v>
      </c>
      <c r="E1342" s="27" t="s">
        <v>1837</v>
      </c>
    </row>
    <row r="1343" ht="25.5">
      <c r="A1343" s="1" t="s">
        <v>69</v>
      </c>
      <c r="B1343" s="1">
        <v>27</v>
      </c>
      <c r="C1343" s="26" t="s">
        <v>4990</v>
      </c>
      <c r="D1343" t="s">
        <v>71</v>
      </c>
      <c r="E1343" s="27" t="s">
        <v>4991</v>
      </c>
      <c r="F1343" s="28" t="s">
        <v>96</v>
      </c>
      <c r="G1343" s="29">
        <v>2</v>
      </c>
      <c r="H1343" s="28">
        <v>0</v>
      </c>
      <c r="I1343" s="30">
        <f>ROUND(G1343*H1343,P4)</f>
        <v>0</v>
      </c>
      <c r="L1343" s="31">
        <v>0</v>
      </c>
      <c r="M1343" s="24">
        <f>ROUND(G1343*L1343,P4)</f>
        <v>0</v>
      </c>
      <c r="N1343" s="25" t="s">
        <v>328</v>
      </c>
      <c r="O1343" s="32">
        <f>M1343*AA1343</f>
        <v>0</v>
      </c>
      <c r="P1343" s="1">
        <v>3</v>
      </c>
      <c r="AA1343" s="1">
        <f>IF(P1343=1,$O$3,IF(P1343=2,$O$4,$O$5))</f>
        <v>0</v>
      </c>
    </row>
    <row r="1344">
      <c r="A1344" s="1" t="s">
        <v>75</v>
      </c>
      <c r="E1344" s="27" t="s">
        <v>71</v>
      </c>
    </row>
    <row r="1345">
      <c r="A1345" s="1" t="s">
        <v>76</v>
      </c>
      <c r="E1345" s="33" t="s">
        <v>4955</v>
      </c>
    </row>
    <row r="1346" ht="89.25">
      <c r="A1346" s="1" t="s">
        <v>78</v>
      </c>
      <c r="E1346" s="27" t="s">
        <v>1837</v>
      </c>
    </row>
    <row r="1347" ht="25.5">
      <c r="A1347" s="1" t="s">
        <v>69</v>
      </c>
      <c r="B1347" s="1">
        <v>28</v>
      </c>
      <c r="C1347" s="26" t="s">
        <v>4992</v>
      </c>
      <c r="D1347" t="s">
        <v>71</v>
      </c>
      <c r="E1347" s="27" t="s">
        <v>4993</v>
      </c>
      <c r="F1347" s="28" t="s">
        <v>96</v>
      </c>
      <c r="G1347" s="29">
        <v>2</v>
      </c>
      <c r="H1347" s="28">
        <v>0</v>
      </c>
      <c r="I1347" s="30">
        <f>ROUND(G1347*H1347,P4)</f>
        <v>0</v>
      </c>
      <c r="L1347" s="31">
        <v>0</v>
      </c>
      <c r="M1347" s="24">
        <f>ROUND(G1347*L1347,P4)</f>
        <v>0</v>
      </c>
      <c r="N1347" s="25" t="s">
        <v>328</v>
      </c>
      <c r="O1347" s="32">
        <f>M1347*AA1347</f>
        <v>0</v>
      </c>
      <c r="P1347" s="1">
        <v>3</v>
      </c>
      <c r="AA1347" s="1">
        <f>IF(P1347=1,$O$3,IF(P1347=2,$O$4,$O$5))</f>
        <v>0</v>
      </c>
    </row>
    <row r="1348">
      <c r="A1348" s="1" t="s">
        <v>75</v>
      </c>
      <c r="E1348" s="27" t="s">
        <v>71</v>
      </c>
    </row>
    <row r="1349">
      <c r="A1349" s="1" t="s">
        <v>76</v>
      </c>
      <c r="E1349" s="33" t="s">
        <v>4955</v>
      </c>
    </row>
    <row r="1350" ht="89.25">
      <c r="A1350" s="1" t="s">
        <v>78</v>
      </c>
      <c r="E1350" s="27" t="s">
        <v>1837</v>
      </c>
    </row>
    <row r="1351" ht="25.5">
      <c r="A1351" s="1" t="s">
        <v>69</v>
      </c>
      <c r="B1351" s="1">
        <v>29</v>
      </c>
      <c r="C1351" s="26" t="s">
        <v>4996</v>
      </c>
      <c r="D1351" t="s">
        <v>71</v>
      </c>
      <c r="E1351" s="27" t="s">
        <v>4997</v>
      </c>
      <c r="F1351" s="28" t="s">
        <v>96</v>
      </c>
      <c r="G1351" s="29">
        <v>4</v>
      </c>
      <c r="H1351" s="28">
        <v>0</v>
      </c>
      <c r="I1351" s="30">
        <f>ROUND(G1351*H1351,P4)</f>
        <v>0</v>
      </c>
      <c r="L1351" s="31">
        <v>0</v>
      </c>
      <c r="M1351" s="24">
        <f>ROUND(G1351*L1351,P4)</f>
        <v>0</v>
      </c>
      <c r="N1351" s="25" t="s">
        <v>328</v>
      </c>
      <c r="O1351" s="32">
        <f>M1351*AA1351</f>
        <v>0</v>
      </c>
      <c r="P1351" s="1">
        <v>3</v>
      </c>
      <c r="AA1351" s="1">
        <f>IF(P1351=1,$O$3,IF(P1351=2,$O$4,$O$5))</f>
        <v>0</v>
      </c>
    </row>
    <row r="1352">
      <c r="A1352" s="1" t="s">
        <v>75</v>
      </c>
      <c r="E1352" s="27" t="s">
        <v>71</v>
      </c>
    </row>
    <row r="1353">
      <c r="A1353" s="1" t="s">
        <v>76</v>
      </c>
      <c r="E1353" s="33" t="s">
        <v>4955</v>
      </c>
    </row>
    <row r="1354" ht="89.25">
      <c r="A1354" s="1" t="s">
        <v>78</v>
      </c>
      <c r="E1354" s="27" t="s">
        <v>1837</v>
      </c>
    </row>
    <row r="1355" ht="25.5">
      <c r="A1355" s="1" t="s">
        <v>69</v>
      </c>
      <c r="B1355" s="1">
        <v>30</v>
      </c>
      <c r="C1355" s="26" t="s">
        <v>4998</v>
      </c>
      <c r="D1355" t="s">
        <v>71</v>
      </c>
      <c r="E1355" s="27" t="s">
        <v>4999</v>
      </c>
      <c r="F1355" s="28" t="s">
        <v>96</v>
      </c>
      <c r="G1355" s="29">
        <v>4</v>
      </c>
      <c r="H1355" s="28">
        <v>0</v>
      </c>
      <c r="I1355" s="30">
        <f>ROUND(G1355*H1355,P4)</f>
        <v>0</v>
      </c>
      <c r="L1355" s="31">
        <v>0</v>
      </c>
      <c r="M1355" s="24">
        <f>ROUND(G1355*L1355,P4)</f>
        <v>0</v>
      </c>
      <c r="N1355" s="25" t="s">
        <v>328</v>
      </c>
      <c r="O1355" s="32">
        <f>M1355*AA1355</f>
        <v>0</v>
      </c>
      <c r="P1355" s="1">
        <v>3</v>
      </c>
      <c r="AA1355" s="1">
        <f>IF(P1355=1,$O$3,IF(P1355=2,$O$4,$O$5))</f>
        <v>0</v>
      </c>
    </row>
    <row r="1356">
      <c r="A1356" s="1" t="s">
        <v>75</v>
      </c>
      <c r="E1356" s="27" t="s">
        <v>71</v>
      </c>
    </row>
    <row r="1357">
      <c r="A1357" s="1" t="s">
        <v>76</v>
      </c>
      <c r="E1357" s="33" t="s">
        <v>4955</v>
      </c>
    </row>
    <row r="1358" ht="89.25">
      <c r="A1358" s="1" t="s">
        <v>78</v>
      </c>
      <c r="E1358" s="27" t="s">
        <v>1837</v>
      </c>
    </row>
    <row r="1359" ht="25.5">
      <c r="A1359" s="1" t="s">
        <v>69</v>
      </c>
      <c r="B1359" s="1">
        <v>31</v>
      </c>
      <c r="C1359" s="26" t="s">
        <v>5069</v>
      </c>
      <c r="D1359" t="s">
        <v>71</v>
      </c>
      <c r="E1359" s="27" t="s">
        <v>5070</v>
      </c>
      <c r="F1359" s="28" t="s">
        <v>96</v>
      </c>
      <c r="G1359" s="29">
        <v>4</v>
      </c>
      <c r="H1359" s="28">
        <v>0</v>
      </c>
      <c r="I1359" s="30">
        <f>ROUND(G1359*H1359,P4)</f>
        <v>0</v>
      </c>
      <c r="L1359" s="31">
        <v>0</v>
      </c>
      <c r="M1359" s="24">
        <f>ROUND(G1359*L1359,P4)</f>
        <v>0</v>
      </c>
      <c r="N1359" s="25" t="s">
        <v>328</v>
      </c>
      <c r="O1359" s="32">
        <f>M1359*AA1359</f>
        <v>0</v>
      </c>
      <c r="P1359" s="1">
        <v>3</v>
      </c>
      <c r="AA1359" s="1">
        <f>IF(P1359=1,$O$3,IF(P1359=2,$O$4,$O$5))</f>
        <v>0</v>
      </c>
    </row>
    <row r="1360">
      <c r="A1360" s="1" t="s">
        <v>75</v>
      </c>
      <c r="E1360" s="27" t="s">
        <v>71</v>
      </c>
    </row>
    <row r="1361">
      <c r="A1361" s="1" t="s">
        <v>76</v>
      </c>
      <c r="E1361" s="33" t="s">
        <v>4955</v>
      </c>
    </row>
    <row r="1362" ht="89.25">
      <c r="A1362" s="1" t="s">
        <v>78</v>
      </c>
      <c r="E1362" s="27" t="s">
        <v>1837</v>
      </c>
    </row>
    <row r="1363">
      <c r="A1363" s="1" t="s">
        <v>69</v>
      </c>
      <c r="B1363" s="1">
        <v>32</v>
      </c>
      <c r="C1363" s="26" t="s">
        <v>1838</v>
      </c>
      <c r="D1363" t="s">
        <v>71</v>
      </c>
      <c r="E1363" s="27" t="s">
        <v>1839</v>
      </c>
      <c r="F1363" s="28" t="s">
        <v>330</v>
      </c>
      <c r="G1363" s="29">
        <v>2309</v>
      </c>
      <c r="H1363" s="28">
        <v>0</v>
      </c>
      <c r="I1363" s="30">
        <f>ROUND(G1363*H1363,P4)</f>
        <v>0</v>
      </c>
      <c r="L1363" s="31">
        <v>0</v>
      </c>
      <c r="M1363" s="24">
        <f>ROUND(G1363*L1363,P4)</f>
        <v>0</v>
      </c>
      <c r="N1363" s="25" t="s">
        <v>328</v>
      </c>
      <c r="O1363" s="32">
        <f>M1363*AA1363</f>
        <v>0</v>
      </c>
      <c r="P1363" s="1">
        <v>3</v>
      </c>
      <c r="AA1363" s="1">
        <f>IF(P1363=1,$O$3,IF(P1363=2,$O$4,$O$5))</f>
        <v>0</v>
      </c>
    </row>
    <row r="1364">
      <c r="A1364" s="1" t="s">
        <v>75</v>
      </c>
      <c r="E1364" s="27" t="s">
        <v>71</v>
      </c>
    </row>
    <row r="1365">
      <c r="A1365" s="1" t="s">
        <v>76</v>
      </c>
      <c r="E1365" s="33" t="s">
        <v>4955</v>
      </c>
    </row>
    <row r="1366" ht="76.5">
      <c r="A1366" s="1" t="s">
        <v>78</v>
      </c>
      <c r="E1366" s="27" t="s">
        <v>1840</v>
      </c>
    </row>
    <row r="1367" ht="25.5">
      <c r="A1367" s="1" t="s">
        <v>69</v>
      </c>
      <c r="B1367" s="1">
        <v>33</v>
      </c>
      <c r="C1367" s="26" t="s">
        <v>5071</v>
      </c>
      <c r="D1367" t="s">
        <v>71</v>
      </c>
      <c r="E1367" s="27" t="s">
        <v>5072</v>
      </c>
      <c r="F1367" s="28" t="s">
        <v>96</v>
      </c>
      <c r="G1367" s="29">
        <v>10</v>
      </c>
      <c r="H1367" s="28">
        <v>0</v>
      </c>
      <c r="I1367" s="30">
        <f>ROUND(G1367*H1367,P4)</f>
        <v>0</v>
      </c>
      <c r="L1367" s="31">
        <v>0</v>
      </c>
      <c r="M1367" s="24">
        <f>ROUND(G1367*L1367,P4)</f>
        <v>0</v>
      </c>
      <c r="N1367" s="25" t="s">
        <v>328</v>
      </c>
      <c r="O1367" s="32">
        <f>M1367*AA1367</f>
        <v>0</v>
      </c>
      <c r="P1367" s="1">
        <v>3</v>
      </c>
      <c r="AA1367" s="1">
        <f>IF(P1367=1,$O$3,IF(P1367=2,$O$4,$O$5))</f>
        <v>0</v>
      </c>
    </row>
    <row r="1368">
      <c r="A1368" s="1" t="s">
        <v>75</v>
      </c>
      <c r="E1368" s="27" t="s">
        <v>71</v>
      </c>
    </row>
    <row r="1369">
      <c r="A1369" s="1" t="s">
        <v>76</v>
      </c>
      <c r="E1369" s="33" t="s">
        <v>4955</v>
      </c>
    </row>
    <row r="1370" ht="89.25">
      <c r="A1370" s="1" t="s">
        <v>78</v>
      </c>
      <c r="E1370" s="27" t="s">
        <v>1945</v>
      </c>
    </row>
    <row r="1371">
      <c r="A1371" s="1" t="s">
        <v>69</v>
      </c>
      <c r="B1371" s="1">
        <v>34</v>
      </c>
      <c r="C1371" s="26" t="s">
        <v>5073</v>
      </c>
      <c r="D1371" t="s">
        <v>71</v>
      </c>
      <c r="E1371" s="27" t="s">
        <v>5074</v>
      </c>
      <c r="F1371" s="28" t="s">
        <v>96</v>
      </c>
      <c r="G1371" s="29">
        <v>16</v>
      </c>
      <c r="H1371" s="28">
        <v>0</v>
      </c>
      <c r="I1371" s="30">
        <f>ROUND(G1371*H1371,P4)</f>
        <v>0</v>
      </c>
      <c r="L1371" s="31">
        <v>0</v>
      </c>
      <c r="M1371" s="24">
        <f>ROUND(G1371*L1371,P4)</f>
        <v>0</v>
      </c>
      <c r="N1371" s="25" t="s">
        <v>328</v>
      </c>
      <c r="O1371" s="32">
        <f>M1371*AA1371</f>
        <v>0</v>
      </c>
      <c r="P1371" s="1">
        <v>3</v>
      </c>
      <c r="AA1371" s="1">
        <f>IF(P1371=1,$O$3,IF(P1371=2,$O$4,$O$5))</f>
        <v>0</v>
      </c>
    </row>
    <row r="1372">
      <c r="A1372" s="1" t="s">
        <v>75</v>
      </c>
      <c r="E1372" s="27" t="s">
        <v>71</v>
      </c>
    </row>
    <row r="1373">
      <c r="A1373" s="1" t="s">
        <v>76</v>
      </c>
      <c r="E1373" s="33" t="s">
        <v>4955</v>
      </c>
    </row>
    <row r="1374" ht="89.25">
      <c r="A1374" s="1" t="s">
        <v>78</v>
      </c>
      <c r="E1374" s="27" t="s">
        <v>2036</v>
      </c>
    </row>
    <row r="1375" ht="25.5">
      <c r="A1375" s="1" t="s">
        <v>69</v>
      </c>
      <c r="B1375" s="1">
        <v>35</v>
      </c>
      <c r="C1375" s="26" t="s">
        <v>5075</v>
      </c>
      <c r="D1375" t="s">
        <v>71</v>
      </c>
      <c r="E1375" s="27" t="s">
        <v>5076</v>
      </c>
      <c r="F1375" s="28" t="s">
        <v>96</v>
      </c>
      <c r="G1375" s="29">
        <v>1</v>
      </c>
      <c r="H1375" s="28">
        <v>0</v>
      </c>
      <c r="I1375" s="30">
        <f>ROUND(G1375*H1375,P4)</f>
        <v>0</v>
      </c>
      <c r="L1375" s="31">
        <v>0</v>
      </c>
      <c r="M1375" s="24">
        <f>ROUND(G1375*L1375,P4)</f>
        <v>0</v>
      </c>
      <c r="N1375" s="25" t="s">
        <v>328</v>
      </c>
      <c r="O1375" s="32">
        <f>M1375*AA1375</f>
        <v>0</v>
      </c>
      <c r="P1375" s="1">
        <v>3</v>
      </c>
      <c r="AA1375" s="1">
        <f>IF(P1375=1,$O$3,IF(P1375=2,$O$4,$O$5))</f>
        <v>0</v>
      </c>
    </row>
    <row r="1376">
      <c r="A1376" s="1" t="s">
        <v>75</v>
      </c>
      <c r="E1376" s="27" t="s">
        <v>71</v>
      </c>
    </row>
    <row r="1377">
      <c r="A1377" s="1" t="s">
        <v>76</v>
      </c>
      <c r="E1377" s="33" t="s">
        <v>4955</v>
      </c>
    </row>
    <row r="1378" ht="89.25">
      <c r="A1378" s="1" t="s">
        <v>78</v>
      </c>
      <c r="E1378" s="27" t="s">
        <v>1845</v>
      </c>
    </row>
    <row r="1379">
      <c r="A1379" s="1" t="s">
        <v>69</v>
      </c>
      <c r="B1379" s="1">
        <v>36</v>
      </c>
      <c r="C1379" s="26" t="s">
        <v>5077</v>
      </c>
      <c r="D1379" t="s">
        <v>71</v>
      </c>
      <c r="E1379" s="27" t="s">
        <v>5078</v>
      </c>
      <c r="F1379" s="28" t="s">
        <v>96</v>
      </c>
      <c r="G1379" s="29">
        <v>9</v>
      </c>
      <c r="H1379" s="28">
        <v>0</v>
      </c>
      <c r="I1379" s="30">
        <f>ROUND(G1379*H1379,P4)</f>
        <v>0</v>
      </c>
      <c r="L1379" s="31">
        <v>0</v>
      </c>
      <c r="M1379" s="24">
        <f>ROUND(G1379*L1379,P4)</f>
        <v>0</v>
      </c>
      <c r="N1379" s="25" t="s">
        <v>328</v>
      </c>
      <c r="O1379" s="32">
        <f>M1379*AA1379</f>
        <v>0</v>
      </c>
      <c r="P1379" s="1">
        <v>3</v>
      </c>
      <c r="AA1379" s="1">
        <f>IF(P1379=1,$O$3,IF(P1379=2,$O$4,$O$5))</f>
        <v>0</v>
      </c>
    </row>
    <row r="1380">
      <c r="A1380" s="1" t="s">
        <v>75</v>
      </c>
      <c r="E1380" s="27" t="s">
        <v>71</v>
      </c>
    </row>
    <row r="1381">
      <c r="A1381" s="1" t="s">
        <v>76</v>
      </c>
      <c r="E1381" s="33" t="s">
        <v>4955</v>
      </c>
    </row>
    <row r="1382" ht="114.75">
      <c r="A1382" s="1" t="s">
        <v>78</v>
      </c>
      <c r="E1382" s="27" t="s">
        <v>1950</v>
      </c>
    </row>
    <row r="1383">
      <c r="A1383" s="1" t="s">
        <v>69</v>
      </c>
      <c r="B1383" s="1">
        <v>37</v>
      </c>
      <c r="C1383" s="26" t="s">
        <v>1948</v>
      </c>
      <c r="D1383" t="s">
        <v>71</v>
      </c>
      <c r="E1383" s="27" t="s">
        <v>1949</v>
      </c>
      <c r="F1383" s="28" t="s">
        <v>96</v>
      </c>
      <c r="G1383" s="29">
        <v>2</v>
      </c>
      <c r="H1383" s="28">
        <v>0</v>
      </c>
      <c r="I1383" s="30">
        <f>ROUND(G1383*H1383,P4)</f>
        <v>0</v>
      </c>
      <c r="L1383" s="31">
        <v>0</v>
      </c>
      <c r="M1383" s="24">
        <f>ROUND(G1383*L1383,P4)</f>
        <v>0</v>
      </c>
      <c r="N1383" s="25" t="s">
        <v>328</v>
      </c>
      <c r="O1383" s="32">
        <f>M1383*AA1383</f>
        <v>0</v>
      </c>
      <c r="P1383" s="1">
        <v>3</v>
      </c>
      <c r="AA1383" s="1">
        <f>IF(P1383=1,$O$3,IF(P1383=2,$O$4,$O$5))</f>
        <v>0</v>
      </c>
    </row>
    <row r="1384">
      <c r="A1384" s="1" t="s">
        <v>75</v>
      </c>
      <c r="E1384" s="27" t="s">
        <v>71</v>
      </c>
    </row>
    <row r="1385">
      <c r="A1385" s="1" t="s">
        <v>76</v>
      </c>
      <c r="E1385" s="33" t="s">
        <v>4955</v>
      </c>
    </row>
    <row r="1386" ht="114.75">
      <c r="A1386" s="1" t="s">
        <v>78</v>
      </c>
      <c r="E1386" s="27" t="s">
        <v>1950</v>
      </c>
    </row>
    <row r="1387">
      <c r="A1387" s="1" t="s">
        <v>69</v>
      </c>
      <c r="B1387" s="1">
        <v>38</v>
      </c>
      <c r="C1387" s="26" t="s">
        <v>5037</v>
      </c>
      <c r="D1387" t="s">
        <v>71</v>
      </c>
      <c r="E1387" s="27" t="s">
        <v>106</v>
      </c>
      <c r="F1387" s="28" t="s">
        <v>107</v>
      </c>
      <c r="G1387" s="29">
        <v>150</v>
      </c>
      <c r="H1387" s="28">
        <v>0</v>
      </c>
      <c r="I1387" s="30">
        <f>ROUND(G1387*H1387,P4)</f>
        <v>0</v>
      </c>
      <c r="L1387" s="31">
        <v>0</v>
      </c>
      <c r="M1387" s="24">
        <f>ROUND(G1387*L1387,P4)</f>
        <v>0</v>
      </c>
      <c r="N1387" s="25" t="s">
        <v>328</v>
      </c>
      <c r="O1387" s="32">
        <f>M1387*AA1387</f>
        <v>0</v>
      </c>
      <c r="P1387" s="1">
        <v>3</v>
      </c>
      <c r="AA1387" s="1">
        <f>IF(P1387=1,$O$3,IF(P1387=2,$O$4,$O$5))</f>
        <v>0</v>
      </c>
    </row>
    <row r="1388">
      <c r="A1388" s="1" t="s">
        <v>75</v>
      </c>
      <c r="E1388" s="27" t="s">
        <v>71</v>
      </c>
    </row>
    <row r="1389">
      <c r="A1389" s="1" t="s">
        <v>76</v>
      </c>
      <c r="E1389" s="33" t="s">
        <v>4955</v>
      </c>
    </row>
    <row r="1390" ht="127.5">
      <c r="A1390" s="1" t="s">
        <v>78</v>
      </c>
      <c r="E1390" s="27" t="s">
        <v>108</v>
      </c>
    </row>
    <row r="1391">
      <c r="A1391" s="1" t="s">
        <v>69</v>
      </c>
      <c r="B1391" s="1">
        <v>39</v>
      </c>
      <c r="C1391" s="26" t="s">
        <v>1847</v>
      </c>
      <c r="D1391" t="s">
        <v>71</v>
      </c>
      <c r="E1391" s="27" t="s">
        <v>1848</v>
      </c>
      <c r="F1391" s="28" t="s">
        <v>96</v>
      </c>
      <c r="G1391" s="29">
        <v>1</v>
      </c>
      <c r="H1391" s="28">
        <v>0</v>
      </c>
      <c r="I1391" s="30">
        <f>ROUND(G1391*H1391,P4)</f>
        <v>0</v>
      </c>
      <c r="L1391" s="31">
        <v>0</v>
      </c>
      <c r="M1391" s="24">
        <f>ROUND(G1391*L1391,P4)</f>
        <v>0</v>
      </c>
      <c r="N1391" s="25" t="s">
        <v>328</v>
      </c>
      <c r="O1391" s="32">
        <f>M1391*AA1391</f>
        <v>0</v>
      </c>
      <c r="P1391" s="1">
        <v>3</v>
      </c>
      <c r="AA1391" s="1">
        <f>IF(P1391=1,$O$3,IF(P1391=2,$O$4,$O$5))</f>
        <v>0</v>
      </c>
    </row>
    <row r="1392">
      <c r="A1392" s="1" t="s">
        <v>75</v>
      </c>
      <c r="E1392" s="27" t="s">
        <v>71</v>
      </c>
    </row>
    <row r="1393">
      <c r="A1393" s="1" t="s">
        <v>76</v>
      </c>
      <c r="E1393" s="33" t="s">
        <v>4955</v>
      </c>
    </row>
    <row r="1394" ht="89.25">
      <c r="A1394" s="1" t="s">
        <v>78</v>
      </c>
      <c r="E1394" s="27" t="s">
        <v>1849</v>
      </c>
    </row>
    <row r="1395" ht="25.5">
      <c r="A1395" s="1" t="s">
        <v>69</v>
      </c>
      <c r="B1395" s="1">
        <v>40</v>
      </c>
      <c r="C1395" s="26" t="s">
        <v>654</v>
      </c>
      <c r="D1395" t="s">
        <v>71</v>
      </c>
      <c r="E1395" s="27" t="s">
        <v>655</v>
      </c>
      <c r="F1395" s="28" t="s">
        <v>96</v>
      </c>
      <c r="G1395" s="29">
        <v>1</v>
      </c>
      <c r="H1395" s="28">
        <v>0</v>
      </c>
      <c r="I1395" s="30">
        <f>ROUND(G1395*H1395,P4)</f>
        <v>0</v>
      </c>
      <c r="L1395" s="31">
        <v>0</v>
      </c>
      <c r="M1395" s="24">
        <f>ROUND(G1395*L1395,P4)</f>
        <v>0</v>
      </c>
      <c r="N1395" s="25" t="s">
        <v>328</v>
      </c>
      <c r="O1395" s="32">
        <f>M1395*AA1395</f>
        <v>0</v>
      </c>
      <c r="P1395" s="1">
        <v>3</v>
      </c>
      <c r="AA1395" s="1">
        <f>IF(P1395=1,$O$3,IF(P1395=2,$O$4,$O$5))</f>
        <v>0</v>
      </c>
    </row>
    <row r="1396">
      <c r="A1396" s="1" t="s">
        <v>75</v>
      </c>
      <c r="E1396" s="27" t="s">
        <v>71</v>
      </c>
    </row>
    <row r="1397">
      <c r="A1397" s="1" t="s">
        <v>76</v>
      </c>
      <c r="E1397" s="33" t="s">
        <v>401</v>
      </c>
    </row>
    <row r="1398" ht="102">
      <c r="A1398" s="1" t="s">
        <v>78</v>
      </c>
      <c r="E1398" s="27" t="s">
        <v>1852</v>
      </c>
    </row>
    <row r="1399" ht="38.25">
      <c r="A1399" s="1" t="s">
        <v>69</v>
      </c>
      <c r="B1399" s="1">
        <v>41</v>
      </c>
      <c r="C1399" s="26" t="s">
        <v>1906</v>
      </c>
      <c r="D1399" t="s">
        <v>71</v>
      </c>
      <c r="E1399" s="27" t="s">
        <v>1907</v>
      </c>
      <c r="F1399" s="28" t="s">
        <v>96</v>
      </c>
      <c r="G1399" s="29">
        <v>10</v>
      </c>
      <c r="H1399" s="28">
        <v>0</v>
      </c>
      <c r="I1399" s="30">
        <f>ROUND(G1399*H1399,P4)</f>
        <v>0</v>
      </c>
      <c r="L1399" s="31">
        <v>0</v>
      </c>
      <c r="M1399" s="24">
        <f>ROUND(G1399*L1399,P4)</f>
        <v>0</v>
      </c>
      <c r="N1399" s="25" t="s">
        <v>328</v>
      </c>
      <c r="O1399" s="32">
        <f>M1399*AA1399</f>
        <v>0</v>
      </c>
      <c r="P1399" s="1">
        <v>3</v>
      </c>
      <c r="AA1399" s="1">
        <f>IF(P1399=1,$O$3,IF(P1399=2,$O$4,$O$5))</f>
        <v>0</v>
      </c>
    </row>
    <row r="1400">
      <c r="A1400" s="1" t="s">
        <v>75</v>
      </c>
      <c r="E1400" s="27" t="s">
        <v>71</v>
      </c>
    </row>
    <row r="1401">
      <c r="A1401" s="1" t="s">
        <v>76</v>
      </c>
      <c r="E1401" s="33" t="s">
        <v>4955</v>
      </c>
    </row>
    <row r="1402" ht="102">
      <c r="A1402" s="1" t="s">
        <v>78</v>
      </c>
      <c r="E1402" s="27" t="s">
        <v>1852</v>
      </c>
    </row>
    <row r="1403" ht="25.5">
      <c r="A1403" s="1" t="s">
        <v>69</v>
      </c>
      <c r="B1403" s="1">
        <v>42</v>
      </c>
      <c r="C1403" s="26" t="s">
        <v>656</v>
      </c>
      <c r="D1403" t="s">
        <v>71</v>
      </c>
      <c r="E1403" s="27" t="s">
        <v>657</v>
      </c>
      <c r="F1403" s="28" t="s">
        <v>96</v>
      </c>
      <c r="G1403" s="29">
        <v>1</v>
      </c>
      <c r="H1403" s="28">
        <v>0</v>
      </c>
      <c r="I1403" s="30">
        <f>ROUND(G1403*H1403,P4)</f>
        <v>0</v>
      </c>
      <c r="L1403" s="31">
        <v>0</v>
      </c>
      <c r="M1403" s="24">
        <f>ROUND(G1403*L1403,P4)</f>
        <v>0</v>
      </c>
      <c r="N1403" s="25" t="s">
        <v>328</v>
      </c>
      <c r="O1403" s="32">
        <f>M1403*AA1403</f>
        <v>0</v>
      </c>
      <c r="P1403" s="1">
        <v>3</v>
      </c>
      <c r="AA1403" s="1">
        <f>IF(P1403=1,$O$3,IF(P1403=2,$O$4,$O$5))</f>
        <v>0</v>
      </c>
    </row>
    <row r="1404">
      <c r="A1404" s="1" t="s">
        <v>75</v>
      </c>
      <c r="E1404" s="27" t="s">
        <v>71</v>
      </c>
    </row>
    <row r="1405">
      <c r="A1405" s="1" t="s">
        <v>76</v>
      </c>
      <c r="E1405" s="33" t="s">
        <v>401</v>
      </c>
    </row>
    <row r="1406" ht="89.25">
      <c r="A1406" s="1" t="s">
        <v>78</v>
      </c>
      <c r="E1406" s="27" t="s">
        <v>1853</v>
      </c>
    </row>
    <row r="1407">
      <c r="A1407" s="1" t="s">
        <v>69</v>
      </c>
      <c r="B1407" s="1">
        <v>43</v>
      </c>
      <c r="C1407" s="26" t="s">
        <v>1854</v>
      </c>
      <c r="D1407" t="s">
        <v>71</v>
      </c>
      <c r="E1407" s="27" t="s">
        <v>1855</v>
      </c>
      <c r="F1407" s="28" t="s">
        <v>96</v>
      </c>
      <c r="G1407" s="29">
        <v>2</v>
      </c>
      <c r="H1407" s="28">
        <v>0</v>
      </c>
      <c r="I1407" s="30">
        <f>ROUND(G1407*H1407,P4)</f>
        <v>0</v>
      </c>
      <c r="L1407" s="31">
        <v>0</v>
      </c>
      <c r="M1407" s="24">
        <f>ROUND(G1407*L1407,P4)</f>
        <v>0</v>
      </c>
      <c r="N1407" s="25" t="s">
        <v>328</v>
      </c>
      <c r="O1407" s="32">
        <f>M1407*AA1407</f>
        <v>0</v>
      </c>
      <c r="P1407" s="1">
        <v>3</v>
      </c>
      <c r="AA1407" s="1">
        <f>IF(P1407=1,$O$3,IF(P1407=2,$O$4,$O$5))</f>
        <v>0</v>
      </c>
    </row>
    <row r="1408">
      <c r="A1408" s="1" t="s">
        <v>75</v>
      </c>
      <c r="E1408" s="27" t="s">
        <v>71</v>
      </c>
    </row>
    <row r="1409">
      <c r="A1409" s="1" t="s">
        <v>76</v>
      </c>
      <c r="E1409" s="33" t="s">
        <v>4955</v>
      </c>
    </row>
    <row r="1410" ht="76.5">
      <c r="A1410" s="1" t="s">
        <v>78</v>
      </c>
      <c r="E1410" s="27" t="s">
        <v>1856</v>
      </c>
    </row>
    <row r="1411">
      <c r="A1411" s="1" t="s">
        <v>69</v>
      </c>
      <c r="B1411" s="1">
        <v>44</v>
      </c>
      <c r="C1411" s="26" t="s">
        <v>5046</v>
      </c>
      <c r="D1411" t="s">
        <v>71</v>
      </c>
      <c r="E1411" s="27" t="s">
        <v>5047</v>
      </c>
      <c r="F1411" s="28" t="s">
        <v>96</v>
      </c>
      <c r="G1411" s="29">
        <v>2</v>
      </c>
      <c r="H1411" s="28">
        <v>0</v>
      </c>
      <c r="I1411" s="30">
        <f>ROUND(G1411*H1411,P4)</f>
        <v>0</v>
      </c>
      <c r="L1411" s="31">
        <v>0</v>
      </c>
      <c r="M1411" s="24">
        <f>ROUND(G1411*L1411,P4)</f>
        <v>0</v>
      </c>
      <c r="N1411" s="25" t="s">
        <v>328</v>
      </c>
      <c r="O1411" s="32">
        <f>M1411*AA1411</f>
        <v>0</v>
      </c>
      <c r="P1411" s="1">
        <v>3</v>
      </c>
      <c r="AA1411" s="1">
        <f>IF(P1411=1,$O$3,IF(P1411=2,$O$4,$O$5))</f>
        <v>0</v>
      </c>
    </row>
    <row r="1412">
      <c r="A1412" s="1" t="s">
        <v>75</v>
      </c>
      <c r="E1412" s="27" t="s">
        <v>71</v>
      </c>
    </row>
    <row r="1413">
      <c r="A1413" s="1" t="s">
        <v>76</v>
      </c>
      <c r="E1413" s="33" t="s">
        <v>4955</v>
      </c>
    </row>
    <row r="1414" ht="76.5">
      <c r="A1414" s="1" t="s">
        <v>78</v>
      </c>
      <c r="E1414" s="27" t="s">
        <v>1856</v>
      </c>
    </row>
    <row r="1415">
      <c r="A1415" s="1" t="s">
        <v>69</v>
      </c>
      <c r="B1415" s="1">
        <v>45</v>
      </c>
      <c r="C1415" s="26" t="s">
        <v>2056</v>
      </c>
      <c r="D1415" t="s">
        <v>71</v>
      </c>
      <c r="E1415" s="27" t="s">
        <v>2057</v>
      </c>
      <c r="F1415" s="28" t="s">
        <v>96</v>
      </c>
      <c r="G1415" s="29">
        <v>1</v>
      </c>
      <c r="H1415" s="28">
        <v>0</v>
      </c>
      <c r="I1415" s="30">
        <f>ROUND(G1415*H1415,P4)</f>
        <v>0</v>
      </c>
      <c r="L1415" s="31">
        <v>0</v>
      </c>
      <c r="M1415" s="24">
        <f>ROUND(G1415*L1415,P4)</f>
        <v>0</v>
      </c>
      <c r="N1415" s="25" t="s">
        <v>328</v>
      </c>
      <c r="O1415" s="32">
        <f>M1415*AA1415</f>
        <v>0</v>
      </c>
      <c r="P1415" s="1">
        <v>3</v>
      </c>
      <c r="AA1415" s="1">
        <f>IF(P1415=1,$O$3,IF(P1415=2,$O$4,$O$5))</f>
        <v>0</v>
      </c>
    </row>
    <row r="1416">
      <c r="A1416" s="1" t="s">
        <v>75</v>
      </c>
      <c r="E1416" s="27" t="s">
        <v>71</v>
      </c>
    </row>
    <row r="1417">
      <c r="A1417" s="1" t="s">
        <v>76</v>
      </c>
      <c r="E1417" s="33" t="s">
        <v>4955</v>
      </c>
    </row>
    <row r="1418" ht="76.5">
      <c r="A1418" s="1" t="s">
        <v>78</v>
      </c>
      <c r="E1418" s="27" t="s">
        <v>2054</v>
      </c>
    </row>
    <row r="1419">
      <c r="A1419" s="1" t="s">
        <v>69</v>
      </c>
      <c r="B1419" s="1">
        <v>46</v>
      </c>
      <c r="C1419" s="26" t="s">
        <v>658</v>
      </c>
      <c r="D1419" t="s">
        <v>71</v>
      </c>
      <c r="E1419" s="27" t="s">
        <v>659</v>
      </c>
      <c r="F1419" s="28" t="s">
        <v>250</v>
      </c>
      <c r="G1419" s="29">
        <v>240</v>
      </c>
      <c r="H1419" s="28">
        <v>0</v>
      </c>
      <c r="I1419" s="30">
        <f>ROUND(G1419*H1419,P4)</f>
        <v>0</v>
      </c>
      <c r="L1419" s="31">
        <v>0</v>
      </c>
      <c r="M1419" s="24">
        <f>ROUND(G1419*L1419,P4)</f>
        <v>0</v>
      </c>
      <c r="N1419" s="25" t="s">
        <v>328</v>
      </c>
      <c r="O1419" s="32">
        <f>M1419*AA1419</f>
        <v>0</v>
      </c>
      <c r="P1419" s="1">
        <v>3</v>
      </c>
      <c r="AA1419" s="1">
        <f>IF(P1419=1,$O$3,IF(P1419=2,$O$4,$O$5))</f>
        <v>0</v>
      </c>
    </row>
    <row r="1420">
      <c r="A1420" s="1" t="s">
        <v>75</v>
      </c>
      <c r="E1420" s="27" t="s">
        <v>71</v>
      </c>
    </row>
    <row r="1421">
      <c r="A1421" s="1" t="s">
        <v>76</v>
      </c>
      <c r="E1421" s="33" t="s">
        <v>4955</v>
      </c>
    </row>
    <row r="1422" ht="89.25">
      <c r="A1422" s="1" t="s">
        <v>78</v>
      </c>
      <c r="E1422" s="27" t="s">
        <v>1857</v>
      </c>
    </row>
    <row r="1423">
      <c r="A1423" s="1" t="s">
        <v>69</v>
      </c>
      <c r="B1423" s="1">
        <v>47</v>
      </c>
      <c r="C1423" s="26" t="s">
        <v>1911</v>
      </c>
      <c r="D1423" t="s">
        <v>71</v>
      </c>
      <c r="E1423" s="27" t="s">
        <v>1912</v>
      </c>
      <c r="F1423" s="28" t="s">
        <v>250</v>
      </c>
      <c r="G1423" s="29">
        <v>120</v>
      </c>
      <c r="H1423" s="28">
        <v>0</v>
      </c>
      <c r="I1423" s="30">
        <f>ROUND(G1423*H1423,P4)</f>
        <v>0</v>
      </c>
      <c r="L1423" s="31">
        <v>0</v>
      </c>
      <c r="M1423" s="24">
        <f>ROUND(G1423*L1423,P4)</f>
        <v>0</v>
      </c>
      <c r="N1423" s="25" t="s">
        <v>328</v>
      </c>
      <c r="O1423" s="32">
        <f>M1423*AA1423</f>
        <v>0</v>
      </c>
      <c r="P1423" s="1">
        <v>3</v>
      </c>
      <c r="AA1423" s="1">
        <f>IF(P1423=1,$O$3,IF(P1423=2,$O$4,$O$5))</f>
        <v>0</v>
      </c>
    </row>
    <row r="1424">
      <c r="A1424" s="1" t="s">
        <v>75</v>
      </c>
      <c r="E1424" s="27" t="s">
        <v>71</v>
      </c>
    </row>
    <row r="1425">
      <c r="A1425" s="1" t="s">
        <v>76</v>
      </c>
      <c r="E1425" s="33" t="s">
        <v>4955</v>
      </c>
    </row>
    <row r="1426" ht="89.25">
      <c r="A1426" s="1" t="s">
        <v>78</v>
      </c>
      <c r="E1426" s="27" t="s">
        <v>1914</v>
      </c>
    </row>
    <row r="1427" ht="25.5">
      <c r="A1427" s="1" t="s">
        <v>69</v>
      </c>
      <c r="B1427" s="1">
        <v>48</v>
      </c>
      <c r="C1427" s="26" t="s">
        <v>4461</v>
      </c>
      <c r="D1427" t="s">
        <v>71</v>
      </c>
      <c r="E1427" s="27" t="s">
        <v>4462</v>
      </c>
      <c r="F1427" s="28" t="s">
        <v>250</v>
      </c>
      <c r="G1427" s="29">
        <v>50</v>
      </c>
      <c r="H1427" s="28">
        <v>0</v>
      </c>
      <c r="I1427" s="30">
        <f>ROUND(G1427*H1427,P4)</f>
        <v>0</v>
      </c>
      <c r="L1427" s="31">
        <v>0</v>
      </c>
      <c r="M1427" s="24">
        <f>ROUND(G1427*L1427,P4)</f>
        <v>0</v>
      </c>
      <c r="N1427" s="25" t="s">
        <v>328</v>
      </c>
      <c r="O1427" s="32">
        <f>M1427*AA1427</f>
        <v>0</v>
      </c>
      <c r="P1427" s="1">
        <v>3</v>
      </c>
      <c r="AA1427" s="1">
        <f>IF(P1427=1,$O$3,IF(P1427=2,$O$4,$O$5))</f>
        <v>0</v>
      </c>
    </row>
    <row r="1428">
      <c r="A1428" s="1" t="s">
        <v>75</v>
      </c>
      <c r="E1428" s="27" t="s">
        <v>71</v>
      </c>
    </row>
    <row r="1429">
      <c r="A1429" s="1" t="s">
        <v>76</v>
      </c>
      <c r="E1429" s="33" t="s">
        <v>4955</v>
      </c>
    </row>
    <row r="1430" ht="102">
      <c r="A1430" s="1" t="s">
        <v>78</v>
      </c>
      <c r="E1430" s="27" t="s">
        <v>5079</v>
      </c>
    </row>
    <row r="1431" ht="25.5">
      <c r="A1431" s="1" t="s">
        <v>69</v>
      </c>
      <c r="B1431" s="1">
        <v>49</v>
      </c>
      <c r="C1431" s="26" t="s">
        <v>5080</v>
      </c>
      <c r="D1431" t="s">
        <v>71</v>
      </c>
      <c r="E1431" s="27" t="s">
        <v>5081</v>
      </c>
      <c r="F1431" s="28" t="s">
        <v>96</v>
      </c>
      <c r="G1431" s="29">
        <v>11</v>
      </c>
      <c r="H1431" s="28">
        <v>0</v>
      </c>
      <c r="I1431" s="30">
        <f>ROUND(G1431*H1431,P4)</f>
        <v>0</v>
      </c>
      <c r="L1431" s="31">
        <v>0</v>
      </c>
      <c r="M1431" s="24">
        <f>ROUND(G1431*L1431,P4)</f>
        <v>0</v>
      </c>
      <c r="N1431" s="25" t="s">
        <v>328</v>
      </c>
      <c r="O1431" s="32">
        <f>M1431*AA1431</f>
        <v>0</v>
      </c>
      <c r="P1431" s="1">
        <v>3</v>
      </c>
      <c r="AA1431" s="1">
        <f>IF(P1431=1,$O$3,IF(P1431=2,$O$4,$O$5))</f>
        <v>0</v>
      </c>
    </row>
    <row r="1432">
      <c r="A1432" s="1" t="s">
        <v>75</v>
      </c>
      <c r="E1432" s="27" t="s">
        <v>71</v>
      </c>
    </row>
    <row r="1433">
      <c r="A1433" s="1" t="s">
        <v>76</v>
      </c>
      <c r="E1433" s="33" t="s">
        <v>4955</v>
      </c>
    </row>
    <row r="1434" ht="114.75">
      <c r="A1434" s="1" t="s">
        <v>78</v>
      </c>
      <c r="E1434" s="27" t="s">
        <v>831</v>
      </c>
    </row>
    <row r="1435" ht="25.5">
      <c r="A1435" s="1" t="s">
        <v>69</v>
      </c>
      <c r="B1435" s="1">
        <v>50</v>
      </c>
      <c r="C1435" s="26" t="s">
        <v>5082</v>
      </c>
      <c r="D1435" t="s">
        <v>71</v>
      </c>
      <c r="E1435" s="27" t="s">
        <v>5083</v>
      </c>
      <c r="F1435" s="28" t="s">
        <v>96</v>
      </c>
      <c r="G1435" s="29">
        <v>5</v>
      </c>
      <c r="H1435" s="28">
        <v>0</v>
      </c>
      <c r="I1435" s="30">
        <f>ROUND(G1435*H1435,P4)</f>
        <v>0</v>
      </c>
      <c r="L1435" s="31">
        <v>0</v>
      </c>
      <c r="M1435" s="24">
        <f>ROUND(G1435*L1435,P4)</f>
        <v>0</v>
      </c>
      <c r="N1435" s="25" t="s">
        <v>328</v>
      </c>
      <c r="O1435" s="32">
        <f>M1435*AA1435</f>
        <v>0</v>
      </c>
      <c r="P1435" s="1">
        <v>3</v>
      </c>
      <c r="AA1435" s="1">
        <f>IF(P1435=1,$O$3,IF(P1435=2,$O$4,$O$5))</f>
        <v>0</v>
      </c>
    </row>
    <row r="1436">
      <c r="A1436" s="1" t="s">
        <v>75</v>
      </c>
      <c r="E1436" s="27" t="s">
        <v>71</v>
      </c>
    </row>
    <row r="1437">
      <c r="A1437" s="1" t="s">
        <v>76</v>
      </c>
      <c r="E1437" s="33" t="s">
        <v>4955</v>
      </c>
    </row>
    <row r="1438" ht="114.75">
      <c r="A1438" s="1" t="s">
        <v>78</v>
      </c>
      <c r="E1438" s="27" t="s">
        <v>831</v>
      </c>
    </row>
    <row r="1439" ht="25.5">
      <c r="A1439" s="1" t="s">
        <v>69</v>
      </c>
      <c r="B1439" s="1">
        <v>51</v>
      </c>
      <c r="C1439" s="26" t="s">
        <v>5084</v>
      </c>
      <c r="D1439" t="s">
        <v>71</v>
      </c>
      <c r="E1439" s="27" t="s">
        <v>5085</v>
      </c>
      <c r="F1439" s="28" t="s">
        <v>96</v>
      </c>
      <c r="G1439" s="29">
        <v>10</v>
      </c>
      <c r="H1439" s="28">
        <v>0</v>
      </c>
      <c r="I1439" s="30">
        <f>ROUND(G1439*H1439,P4)</f>
        <v>0</v>
      </c>
      <c r="L1439" s="31">
        <v>0</v>
      </c>
      <c r="M1439" s="24">
        <f>ROUND(G1439*L1439,P4)</f>
        <v>0</v>
      </c>
      <c r="N1439" s="25" t="s">
        <v>328</v>
      </c>
      <c r="O1439" s="32">
        <f>M1439*AA1439</f>
        <v>0</v>
      </c>
      <c r="P1439" s="1">
        <v>3</v>
      </c>
      <c r="AA1439" s="1">
        <f>IF(P1439=1,$O$3,IF(P1439=2,$O$4,$O$5))</f>
        <v>0</v>
      </c>
    </row>
    <row r="1440">
      <c r="A1440" s="1" t="s">
        <v>75</v>
      </c>
      <c r="E1440" s="27" t="s">
        <v>71</v>
      </c>
    </row>
    <row r="1441">
      <c r="A1441" s="1" t="s">
        <v>76</v>
      </c>
      <c r="E1441" s="33" t="s">
        <v>4955</v>
      </c>
    </row>
    <row r="1442" ht="114.75">
      <c r="A1442" s="1" t="s">
        <v>78</v>
      </c>
      <c r="E1442" s="27" t="s">
        <v>831</v>
      </c>
    </row>
    <row r="1443">
      <c r="A1443" s="1" t="s">
        <v>69</v>
      </c>
      <c r="B1443" s="1">
        <v>52</v>
      </c>
      <c r="C1443" s="26" t="s">
        <v>5086</v>
      </c>
      <c r="D1443" t="s">
        <v>71</v>
      </c>
      <c r="E1443" s="27" t="s">
        <v>5087</v>
      </c>
      <c r="F1443" s="28" t="s">
        <v>96</v>
      </c>
      <c r="G1443" s="29">
        <v>10</v>
      </c>
      <c r="H1443" s="28">
        <v>0</v>
      </c>
      <c r="I1443" s="30">
        <f>ROUND(G1443*H1443,P4)</f>
        <v>0</v>
      </c>
      <c r="L1443" s="31">
        <v>0</v>
      </c>
      <c r="M1443" s="24">
        <f>ROUND(G1443*L1443,P4)</f>
        <v>0</v>
      </c>
      <c r="N1443" s="25" t="s">
        <v>328</v>
      </c>
      <c r="O1443" s="32">
        <f>M1443*AA1443</f>
        <v>0</v>
      </c>
      <c r="P1443" s="1">
        <v>3</v>
      </c>
      <c r="AA1443" s="1">
        <f>IF(P1443=1,$O$3,IF(P1443=2,$O$4,$O$5))</f>
        <v>0</v>
      </c>
    </row>
    <row r="1444">
      <c r="A1444" s="1" t="s">
        <v>75</v>
      </c>
      <c r="E1444" s="27" t="s">
        <v>71</v>
      </c>
    </row>
    <row r="1445">
      <c r="A1445" s="1" t="s">
        <v>76</v>
      </c>
      <c r="E1445" s="33" t="s">
        <v>4955</v>
      </c>
    </row>
    <row r="1446" ht="114.75">
      <c r="A1446" s="1" t="s">
        <v>78</v>
      </c>
      <c r="E1446" s="27" t="s">
        <v>831</v>
      </c>
    </row>
    <row r="1447">
      <c r="A1447" s="1" t="s">
        <v>69</v>
      </c>
      <c r="B1447" s="1">
        <v>53</v>
      </c>
      <c r="C1447" s="26" t="s">
        <v>5088</v>
      </c>
      <c r="D1447" t="s">
        <v>71</v>
      </c>
      <c r="E1447" s="27" t="s">
        <v>5089</v>
      </c>
      <c r="F1447" s="28" t="s">
        <v>96</v>
      </c>
      <c r="G1447" s="29">
        <v>10</v>
      </c>
      <c r="H1447" s="28">
        <v>0</v>
      </c>
      <c r="I1447" s="30">
        <f>ROUND(G1447*H1447,P4)</f>
        <v>0</v>
      </c>
      <c r="L1447" s="31">
        <v>0</v>
      </c>
      <c r="M1447" s="24">
        <f>ROUND(G1447*L1447,P4)</f>
        <v>0</v>
      </c>
      <c r="N1447" s="25" t="s">
        <v>328</v>
      </c>
      <c r="O1447" s="32">
        <f>M1447*AA1447</f>
        <v>0</v>
      </c>
      <c r="P1447" s="1">
        <v>3</v>
      </c>
      <c r="AA1447" s="1">
        <f>IF(P1447=1,$O$3,IF(P1447=2,$O$4,$O$5))</f>
        <v>0</v>
      </c>
    </row>
    <row r="1448">
      <c r="A1448" s="1" t="s">
        <v>75</v>
      </c>
      <c r="E1448" s="27" t="s">
        <v>71</v>
      </c>
    </row>
    <row r="1449">
      <c r="A1449" s="1" t="s">
        <v>76</v>
      </c>
      <c r="E1449" s="33" t="s">
        <v>4955</v>
      </c>
    </row>
    <row r="1450" ht="114.75">
      <c r="A1450" s="1" t="s">
        <v>78</v>
      </c>
      <c r="E1450" s="27" t="s">
        <v>831</v>
      </c>
    </row>
    <row r="1451" ht="25.5">
      <c r="A1451" s="1" t="s">
        <v>69</v>
      </c>
      <c r="B1451" s="1">
        <v>54</v>
      </c>
      <c r="C1451" s="26" t="s">
        <v>5090</v>
      </c>
      <c r="D1451" t="s">
        <v>71</v>
      </c>
      <c r="E1451" s="27" t="s">
        <v>5091</v>
      </c>
      <c r="F1451" s="28" t="s">
        <v>96</v>
      </c>
      <c r="G1451" s="29">
        <v>64</v>
      </c>
      <c r="H1451" s="28">
        <v>0</v>
      </c>
      <c r="I1451" s="30">
        <f>ROUND(G1451*H1451,P4)</f>
        <v>0</v>
      </c>
      <c r="L1451" s="31">
        <v>0</v>
      </c>
      <c r="M1451" s="24">
        <f>ROUND(G1451*L1451,P4)</f>
        <v>0</v>
      </c>
      <c r="N1451" s="25" t="s">
        <v>328</v>
      </c>
      <c r="O1451" s="32">
        <f>M1451*AA1451</f>
        <v>0</v>
      </c>
      <c r="P1451" s="1">
        <v>3</v>
      </c>
      <c r="AA1451" s="1">
        <f>IF(P1451=1,$O$3,IF(P1451=2,$O$4,$O$5))</f>
        <v>0</v>
      </c>
    </row>
    <row r="1452">
      <c r="A1452" s="1" t="s">
        <v>75</v>
      </c>
      <c r="E1452" s="27" t="s">
        <v>71</v>
      </c>
    </row>
    <row r="1453">
      <c r="A1453" s="1" t="s">
        <v>76</v>
      </c>
      <c r="E1453" s="33" t="s">
        <v>4955</v>
      </c>
    </row>
    <row r="1454" ht="114.75">
      <c r="A1454" s="1" t="s">
        <v>78</v>
      </c>
      <c r="E1454" s="27" t="s">
        <v>831</v>
      </c>
    </row>
    <row r="1455">
      <c r="A1455" s="1" t="s">
        <v>69</v>
      </c>
      <c r="B1455" s="1">
        <v>55</v>
      </c>
      <c r="C1455" s="26" t="s">
        <v>5092</v>
      </c>
      <c r="D1455" t="s">
        <v>71</v>
      </c>
      <c r="E1455" s="27" t="s">
        <v>5093</v>
      </c>
      <c r="F1455" s="28" t="s">
        <v>96</v>
      </c>
      <c r="G1455" s="29">
        <v>10</v>
      </c>
      <c r="H1455" s="28">
        <v>0</v>
      </c>
      <c r="I1455" s="30">
        <f>ROUND(G1455*H1455,P4)</f>
        <v>0</v>
      </c>
      <c r="L1455" s="31">
        <v>0</v>
      </c>
      <c r="M1455" s="24">
        <f>ROUND(G1455*L1455,P4)</f>
        <v>0</v>
      </c>
      <c r="N1455" s="25" t="s">
        <v>328</v>
      </c>
      <c r="O1455" s="32">
        <f>M1455*AA1455</f>
        <v>0</v>
      </c>
      <c r="P1455" s="1">
        <v>3</v>
      </c>
      <c r="AA1455" s="1">
        <f>IF(P1455=1,$O$3,IF(P1455=2,$O$4,$O$5))</f>
        <v>0</v>
      </c>
    </row>
    <row r="1456">
      <c r="A1456" s="1" t="s">
        <v>75</v>
      </c>
      <c r="E1456" s="27" t="s">
        <v>71</v>
      </c>
    </row>
    <row r="1457">
      <c r="A1457" s="1" t="s">
        <v>76</v>
      </c>
      <c r="E1457" s="33" t="s">
        <v>4955</v>
      </c>
    </row>
    <row r="1458" ht="114.75">
      <c r="A1458" s="1" t="s">
        <v>78</v>
      </c>
      <c r="E1458" s="27" t="s">
        <v>831</v>
      </c>
    </row>
    <row r="1459">
      <c r="A1459" s="1" t="s">
        <v>69</v>
      </c>
      <c r="B1459" s="1">
        <v>56</v>
      </c>
      <c r="C1459" s="26" t="s">
        <v>5094</v>
      </c>
      <c r="D1459" t="s">
        <v>71</v>
      </c>
      <c r="E1459" s="27" t="s">
        <v>5095</v>
      </c>
      <c r="F1459" s="28" t="s">
        <v>96</v>
      </c>
      <c r="G1459" s="29">
        <v>165</v>
      </c>
      <c r="H1459" s="28">
        <v>0</v>
      </c>
      <c r="I1459" s="30">
        <f>ROUND(G1459*H1459,P4)</f>
        <v>0</v>
      </c>
      <c r="L1459" s="31">
        <v>0</v>
      </c>
      <c r="M1459" s="24">
        <f>ROUND(G1459*L1459,P4)</f>
        <v>0</v>
      </c>
      <c r="N1459" s="25" t="s">
        <v>328</v>
      </c>
      <c r="O1459" s="32">
        <f>M1459*AA1459</f>
        <v>0</v>
      </c>
      <c r="P1459" s="1">
        <v>3</v>
      </c>
      <c r="AA1459" s="1">
        <f>IF(P1459=1,$O$3,IF(P1459=2,$O$4,$O$5))</f>
        <v>0</v>
      </c>
    </row>
    <row r="1460">
      <c r="A1460" s="1" t="s">
        <v>75</v>
      </c>
      <c r="E1460" s="27" t="s">
        <v>71</v>
      </c>
    </row>
    <row r="1461">
      <c r="A1461" s="1" t="s">
        <v>76</v>
      </c>
      <c r="E1461" s="33" t="s">
        <v>4955</v>
      </c>
    </row>
    <row r="1462" ht="114.75">
      <c r="A1462" s="1" t="s">
        <v>78</v>
      </c>
      <c r="E1462" s="27" t="s">
        <v>831</v>
      </c>
    </row>
    <row r="1463">
      <c r="A1463" s="1" t="s">
        <v>69</v>
      </c>
      <c r="B1463" s="1">
        <v>57</v>
      </c>
      <c r="C1463" s="26" t="s">
        <v>5096</v>
      </c>
      <c r="D1463" t="s">
        <v>71</v>
      </c>
      <c r="E1463" s="27" t="s">
        <v>5097</v>
      </c>
      <c r="F1463" s="28" t="s">
        <v>96</v>
      </c>
      <c r="G1463" s="29">
        <v>10</v>
      </c>
      <c r="H1463" s="28">
        <v>0</v>
      </c>
      <c r="I1463" s="30">
        <f>ROUND(G1463*H1463,P4)</f>
        <v>0</v>
      </c>
      <c r="L1463" s="31">
        <v>0</v>
      </c>
      <c r="M1463" s="24">
        <f>ROUND(G1463*L1463,P4)</f>
        <v>0</v>
      </c>
      <c r="N1463" s="25" t="s">
        <v>328</v>
      </c>
      <c r="O1463" s="32">
        <f>M1463*AA1463</f>
        <v>0</v>
      </c>
      <c r="P1463" s="1">
        <v>3</v>
      </c>
      <c r="AA1463" s="1">
        <f>IF(P1463=1,$O$3,IF(P1463=2,$O$4,$O$5))</f>
        <v>0</v>
      </c>
    </row>
    <row r="1464">
      <c r="A1464" s="1" t="s">
        <v>75</v>
      </c>
      <c r="E1464" s="27" t="s">
        <v>71</v>
      </c>
    </row>
    <row r="1465">
      <c r="A1465" s="1" t="s">
        <v>76</v>
      </c>
      <c r="E1465" s="33" t="s">
        <v>4955</v>
      </c>
    </row>
    <row r="1466" ht="114.75">
      <c r="A1466" s="1" t="s">
        <v>78</v>
      </c>
      <c r="E1466" s="27" t="s">
        <v>831</v>
      </c>
    </row>
    <row r="1467">
      <c r="A1467" s="1" t="s">
        <v>66</v>
      </c>
      <c r="C1467" s="22" t="s">
        <v>1922</v>
      </c>
      <c r="E1467" s="23" t="s">
        <v>1609</v>
      </c>
      <c r="L1467" s="24">
        <f>SUMIFS(L1468:L1475,A1468:A1475,"P")</f>
        <v>0</v>
      </c>
      <c r="M1467" s="24">
        <f>SUMIFS(M1468:M1475,A1468:A1475,"P")</f>
        <v>0</v>
      </c>
      <c r="N1467" s="25"/>
    </row>
    <row r="1468">
      <c r="A1468" s="1" t="s">
        <v>69</v>
      </c>
      <c r="B1468" s="1">
        <v>58</v>
      </c>
      <c r="C1468" s="26" t="s">
        <v>888</v>
      </c>
      <c r="D1468" t="s">
        <v>71</v>
      </c>
      <c r="E1468" s="27" t="s">
        <v>889</v>
      </c>
      <c r="F1468" s="28" t="s">
        <v>73</v>
      </c>
      <c r="G1468" s="29">
        <v>1.3999999999999999</v>
      </c>
      <c r="H1468" s="28">
        <v>0</v>
      </c>
      <c r="I1468" s="30">
        <f>ROUND(G1468*H1468,P4)</f>
        <v>0</v>
      </c>
      <c r="L1468" s="31">
        <v>0</v>
      </c>
      <c r="M1468" s="24">
        <f>ROUND(G1468*L1468,P4)</f>
        <v>0</v>
      </c>
      <c r="N1468" s="25" t="s">
        <v>328</v>
      </c>
      <c r="O1468" s="32">
        <f>M1468*AA1468</f>
        <v>0</v>
      </c>
      <c r="P1468" s="1">
        <v>3</v>
      </c>
      <c r="AA1468" s="1">
        <f>IF(P1468=1,$O$3,IF(P1468=2,$O$4,$O$5))</f>
        <v>0</v>
      </c>
    </row>
    <row r="1469">
      <c r="A1469" s="1" t="s">
        <v>75</v>
      </c>
      <c r="E1469" s="27" t="s">
        <v>71</v>
      </c>
    </row>
    <row r="1470">
      <c r="A1470" s="1" t="s">
        <v>76</v>
      </c>
      <c r="E1470" s="33" t="s">
        <v>4955</v>
      </c>
    </row>
    <row r="1471" ht="140.25">
      <c r="A1471" s="1" t="s">
        <v>78</v>
      </c>
      <c r="E1471" s="27" t="s">
        <v>891</v>
      </c>
    </row>
    <row r="1472">
      <c r="A1472" s="1" t="s">
        <v>69</v>
      </c>
      <c r="B1472" s="1">
        <v>59</v>
      </c>
      <c r="C1472" s="26" t="s">
        <v>1221</v>
      </c>
      <c r="D1472" t="s">
        <v>71</v>
      </c>
      <c r="E1472" s="27" t="s">
        <v>1222</v>
      </c>
      <c r="F1472" s="28" t="s">
        <v>73</v>
      </c>
      <c r="G1472" s="29">
        <v>13.5</v>
      </c>
      <c r="H1472" s="28">
        <v>0</v>
      </c>
      <c r="I1472" s="30">
        <f>ROUND(G1472*H1472,P4)</f>
        <v>0</v>
      </c>
      <c r="L1472" s="31">
        <v>0</v>
      </c>
      <c r="M1472" s="24">
        <f>ROUND(G1472*L1472,P4)</f>
        <v>0</v>
      </c>
      <c r="N1472" s="25" t="s">
        <v>328</v>
      </c>
      <c r="O1472" s="32">
        <f>M1472*AA1472</f>
        <v>0</v>
      </c>
      <c r="P1472" s="1">
        <v>3</v>
      </c>
      <c r="AA1472" s="1">
        <f>IF(P1472=1,$O$3,IF(P1472=2,$O$4,$O$5))</f>
        <v>0</v>
      </c>
    </row>
    <row r="1473">
      <c r="A1473" s="1" t="s">
        <v>75</v>
      </c>
      <c r="E1473" s="27" t="s">
        <v>71</v>
      </c>
    </row>
    <row r="1474">
      <c r="A1474" s="1" t="s">
        <v>76</v>
      </c>
      <c r="E1474" s="33" t="s">
        <v>4955</v>
      </c>
    </row>
    <row r="1475" ht="102">
      <c r="A1475" s="1" t="s">
        <v>78</v>
      </c>
      <c r="E1475" s="27" t="s">
        <v>1224</v>
      </c>
    </row>
    <row r="1476">
      <c r="A1476" s="1" t="s">
        <v>66</v>
      </c>
      <c r="C1476" s="22" t="s">
        <v>4343</v>
      </c>
      <c r="E1476" s="23" t="s">
        <v>4344</v>
      </c>
      <c r="L1476" s="24">
        <f>SUMIFS(L1477:L1508,A1477:A1508,"P")</f>
        <v>0</v>
      </c>
      <c r="M1476" s="24">
        <f>SUMIFS(M1477:M1508,A1477:A1508,"P")</f>
        <v>0</v>
      </c>
      <c r="N1476" s="25"/>
    </row>
    <row r="1477" ht="38.25">
      <c r="A1477" s="1" t="s">
        <v>69</v>
      </c>
      <c r="B1477" s="1">
        <v>60</v>
      </c>
      <c r="C1477" s="26" t="s">
        <v>316</v>
      </c>
      <c r="D1477" t="s">
        <v>317</v>
      </c>
      <c r="E1477" s="27" t="s">
        <v>1963</v>
      </c>
      <c r="F1477" s="28" t="s">
        <v>319</v>
      </c>
      <c r="G1477" s="29">
        <v>8.6999999999999993</v>
      </c>
      <c r="H1477" s="28">
        <v>0</v>
      </c>
      <c r="I1477" s="30">
        <f>ROUND(G1477*H1477,P4)</f>
        <v>0</v>
      </c>
      <c r="L1477" s="31">
        <v>0</v>
      </c>
      <c r="M1477" s="24">
        <f>ROUND(G1477*L1477,P4)</f>
        <v>0</v>
      </c>
      <c r="N1477" s="25" t="s">
        <v>406</v>
      </c>
      <c r="O1477" s="32">
        <f>M1477*AA1477</f>
        <v>0</v>
      </c>
      <c r="P1477" s="1">
        <v>3</v>
      </c>
      <c r="AA1477" s="1">
        <f>IF(P1477=1,$O$3,IF(P1477=2,$O$4,$O$5))</f>
        <v>0</v>
      </c>
    </row>
    <row r="1478">
      <c r="A1478" s="1" t="s">
        <v>75</v>
      </c>
      <c r="E1478" s="27" t="s">
        <v>320</v>
      </c>
    </row>
    <row r="1479">
      <c r="A1479" s="1" t="s">
        <v>76</v>
      </c>
      <c r="E1479" s="33" t="s">
        <v>4955</v>
      </c>
    </row>
    <row r="1480" ht="89.25">
      <c r="A1480" s="1" t="s">
        <v>78</v>
      </c>
      <c r="E1480" s="27" t="s">
        <v>2066</v>
      </c>
    </row>
    <row r="1481" ht="38.25">
      <c r="A1481" s="1" t="s">
        <v>69</v>
      </c>
      <c r="B1481" s="1">
        <v>61</v>
      </c>
      <c r="C1481" s="26" t="s">
        <v>2659</v>
      </c>
      <c r="D1481" t="s">
        <v>2660</v>
      </c>
      <c r="E1481" s="27" t="s">
        <v>5052</v>
      </c>
      <c r="F1481" s="28" t="s">
        <v>319</v>
      </c>
      <c r="G1481" s="29">
        <v>0.5</v>
      </c>
      <c r="H1481" s="28">
        <v>0</v>
      </c>
      <c r="I1481" s="30">
        <f>ROUND(G1481*H1481,P4)</f>
        <v>0</v>
      </c>
      <c r="L1481" s="31">
        <v>0</v>
      </c>
      <c r="M1481" s="24">
        <f>ROUND(G1481*L1481,P4)</f>
        <v>0</v>
      </c>
      <c r="N1481" s="25" t="s">
        <v>406</v>
      </c>
      <c r="O1481" s="32">
        <f>M1481*AA1481</f>
        <v>0</v>
      </c>
      <c r="P1481" s="1">
        <v>3</v>
      </c>
      <c r="AA1481" s="1">
        <f>IF(P1481=1,$O$3,IF(P1481=2,$O$4,$O$5))</f>
        <v>0</v>
      </c>
    </row>
    <row r="1482">
      <c r="A1482" s="1" t="s">
        <v>75</v>
      </c>
      <c r="E1482" s="27" t="s">
        <v>320</v>
      </c>
    </row>
    <row r="1483">
      <c r="A1483" s="1" t="s">
        <v>76</v>
      </c>
      <c r="E1483" s="33" t="s">
        <v>4955</v>
      </c>
    </row>
    <row r="1484" ht="89.25">
      <c r="A1484" s="1" t="s">
        <v>78</v>
      </c>
      <c r="E1484" s="27" t="s">
        <v>2066</v>
      </c>
    </row>
    <row r="1485" ht="38.25">
      <c r="A1485" s="1" t="s">
        <v>69</v>
      </c>
      <c r="B1485" s="1">
        <v>62</v>
      </c>
      <c r="C1485" s="26" t="s">
        <v>1231</v>
      </c>
      <c r="D1485" t="s">
        <v>1232</v>
      </c>
      <c r="E1485" s="27" t="s">
        <v>1233</v>
      </c>
      <c r="F1485" s="28" t="s">
        <v>319</v>
      </c>
      <c r="G1485" s="29">
        <v>35.100000000000001</v>
      </c>
      <c r="H1485" s="28">
        <v>0</v>
      </c>
      <c r="I1485" s="30">
        <f>ROUND(G1485*H1485,P4)</f>
        <v>0</v>
      </c>
      <c r="L1485" s="31">
        <v>0</v>
      </c>
      <c r="M1485" s="24">
        <f>ROUND(G1485*L1485,P4)</f>
        <v>0</v>
      </c>
      <c r="N1485" s="25" t="s">
        <v>406</v>
      </c>
      <c r="O1485" s="32">
        <f>M1485*AA1485</f>
        <v>0</v>
      </c>
      <c r="P1485" s="1">
        <v>3</v>
      </c>
      <c r="AA1485" s="1">
        <f>IF(P1485=1,$O$3,IF(P1485=2,$O$4,$O$5))</f>
        <v>0</v>
      </c>
    </row>
    <row r="1486">
      <c r="A1486" s="1" t="s">
        <v>75</v>
      </c>
      <c r="E1486" s="27" t="s">
        <v>320</v>
      </c>
    </row>
    <row r="1487">
      <c r="A1487" s="1" t="s">
        <v>76</v>
      </c>
      <c r="E1487" s="33" t="s">
        <v>4955</v>
      </c>
    </row>
    <row r="1488" ht="102">
      <c r="A1488" s="1" t="s">
        <v>78</v>
      </c>
      <c r="E1488" s="27" t="s">
        <v>2067</v>
      </c>
    </row>
    <row r="1489" ht="38.25">
      <c r="A1489" s="1" t="s">
        <v>69</v>
      </c>
      <c r="B1489" s="1">
        <v>63</v>
      </c>
      <c r="C1489" s="26" t="s">
        <v>1004</v>
      </c>
      <c r="D1489" t="s">
        <v>1005</v>
      </c>
      <c r="E1489" s="27" t="s">
        <v>5053</v>
      </c>
      <c r="F1489" s="28" t="s">
        <v>319</v>
      </c>
      <c r="G1489" s="29">
        <v>2.2000000000000002</v>
      </c>
      <c r="H1489" s="28">
        <v>0</v>
      </c>
      <c r="I1489" s="30">
        <f>ROUND(G1489*H1489,P4)</f>
        <v>0</v>
      </c>
      <c r="L1489" s="31">
        <v>0</v>
      </c>
      <c r="M1489" s="24">
        <f>ROUND(G1489*L1489,P4)</f>
        <v>0</v>
      </c>
      <c r="N1489" s="25" t="s">
        <v>406</v>
      </c>
      <c r="O1489" s="32">
        <f>M1489*AA1489</f>
        <v>0</v>
      </c>
      <c r="P1489" s="1">
        <v>3</v>
      </c>
      <c r="AA1489" s="1">
        <f>IF(P1489=1,$O$3,IF(P1489=2,$O$4,$O$5))</f>
        <v>0</v>
      </c>
    </row>
    <row r="1490">
      <c r="A1490" s="1" t="s">
        <v>75</v>
      </c>
      <c r="E1490" s="27" t="s">
        <v>320</v>
      </c>
    </row>
    <row r="1491">
      <c r="A1491" s="1" t="s">
        <v>76</v>
      </c>
      <c r="E1491" s="33" t="s">
        <v>4955</v>
      </c>
    </row>
    <row r="1492" ht="89.25">
      <c r="A1492" s="1" t="s">
        <v>78</v>
      </c>
      <c r="E1492" s="27" t="s">
        <v>2066</v>
      </c>
    </row>
    <row r="1493" ht="38.25">
      <c r="A1493" s="1" t="s">
        <v>69</v>
      </c>
      <c r="B1493" s="1">
        <v>64</v>
      </c>
      <c r="C1493" s="26" t="s">
        <v>5057</v>
      </c>
      <c r="D1493" t="s">
        <v>5058</v>
      </c>
      <c r="E1493" s="27" t="s">
        <v>5059</v>
      </c>
      <c r="F1493" s="28" t="s">
        <v>319</v>
      </c>
      <c r="G1493" s="29">
        <v>0.5</v>
      </c>
      <c r="H1493" s="28">
        <v>0</v>
      </c>
      <c r="I1493" s="30">
        <f>ROUND(G1493*H1493,P4)</f>
        <v>0</v>
      </c>
      <c r="L1493" s="31">
        <v>0</v>
      </c>
      <c r="M1493" s="24">
        <f>ROUND(G1493*L1493,P4)</f>
        <v>0</v>
      </c>
      <c r="N1493" s="25" t="s">
        <v>406</v>
      </c>
      <c r="O1493" s="32">
        <f>M1493*AA1493</f>
        <v>0</v>
      </c>
      <c r="P1493" s="1">
        <v>3</v>
      </c>
      <c r="AA1493" s="1">
        <f>IF(P1493=1,$O$3,IF(P1493=2,$O$4,$O$5))</f>
        <v>0</v>
      </c>
    </row>
    <row r="1494">
      <c r="A1494" s="1" t="s">
        <v>75</v>
      </c>
      <c r="E1494" s="27" t="s">
        <v>320</v>
      </c>
    </row>
    <row r="1495">
      <c r="A1495" s="1" t="s">
        <v>76</v>
      </c>
      <c r="E1495" s="33" t="s">
        <v>4955</v>
      </c>
    </row>
    <row r="1496" ht="89.25">
      <c r="A1496" s="1" t="s">
        <v>78</v>
      </c>
      <c r="E1496" s="27" t="s">
        <v>2066</v>
      </c>
    </row>
    <row r="1497" ht="38.25">
      <c r="A1497" s="1" t="s">
        <v>69</v>
      </c>
      <c r="B1497" s="1">
        <v>65</v>
      </c>
      <c r="C1497" s="26" t="s">
        <v>1964</v>
      </c>
      <c r="D1497" t="s">
        <v>1965</v>
      </c>
      <c r="E1497" s="27" t="s">
        <v>1966</v>
      </c>
      <c r="F1497" s="28" t="s">
        <v>319</v>
      </c>
      <c r="G1497" s="29">
        <v>0.5</v>
      </c>
      <c r="H1497" s="28">
        <v>0</v>
      </c>
      <c r="I1497" s="30">
        <f>ROUND(G1497*H1497,P4)</f>
        <v>0</v>
      </c>
      <c r="L1497" s="31">
        <v>0</v>
      </c>
      <c r="M1497" s="24">
        <f>ROUND(G1497*L1497,P4)</f>
        <v>0</v>
      </c>
      <c r="N1497" s="25" t="s">
        <v>406</v>
      </c>
      <c r="O1497" s="32">
        <f>M1497*AA1497</f>
        <v>0</v>
      </c>
      <c r="P1497" s="1">
        <v>3</v>
      </c>
      <c r="AA1497" s="1">
        <f>IF(P1497=1,$O$3,IF(P1497=2,$O$4,$O$5))</f>
        <v>0</v>
      </c>
    </row>
    <row r="1498">
      <c r="A1498" s="1" t="s">
        <v>75</v>
      </c>
      <c r="E1498" s="27" t="s">
        <v>320</v>
      </c>
    </row>
    <row r="1499">
      <c r="A1499" s="1" t="s">
        <v>76</v>
      </c>
      <c r="E1499" s="33" t="s">
        <v>4955</v>
      </c>
    </row>
    <row r="1500" ht="89.25">
      <c r="A1500" s="1" t="s">
        <v>78</v>
      </c>
      <c r="E1500" s="27" t="s">
        <v>2066</v>
      </c>
    </row>
    <row r="1501" ht="25.5">
      <c r="A1501" s="1" t="s">
        <v>69</v>
      </c>
      <c r="B1501" s="1">
        <v>66</v>
      </c>
      <c r="C1501" s="26" t="s">
        <v>1927</v>
      </c>
      <c r="D1501" t="s">
        <v>1928</v>
      </c>
      <c r="E1501" s="27" t="s">
        <v>1929</v>
      </c>
      <c r="F1501" s="28" t="s">
        <v>319</v>
      </c>
      <c r="G1501" s="29">
        <v>0.29999999999999999</v>
      </c>
      <c r="H1501" s="28">
        <v>0</v>
      </c>
      <c r="I1501" s="30">
        <f>ROUND(G1501*H1501,P4)</f>
        <v>0</v>
      </c>
      <c r="L1501" s="31">
        <v>0</v>
      </c>
      <c r="M1501" s="24">
        <f>ROUND(G1501*L1501,P4)</f>
        <v>0</v>
      </c>
      <c r="N1501" s="25" t="s">
        <v>406</v>
      </c>
      <c r="O1501" s="32">
        <f>M1501*AA1501</f>
        <v>0</v>
      </c>
      <c r="P1501" s="1">
        <v>3</v>
      </c>
      <c r="AA1501" s="1">
        <f>IF(P1501=1,$O$3,IF(P1501=2,$O$4,$O$5))</f>
        <v>0</v>
      </c>
    </row>
    <row r="1502">
      <c r="A1502" s="1" t="s">
        <v>75</v>
      </c>
      <c r="E1502" s="27" t="s">
        <v>320</v>
      </c>
    </row>
    <row r="1503">
      <c r="A1503" s="1" t="s">
        <v>76</v>
      </c>
      <c r="E1503" s="33" t="s">
        <v>4955</v>
      </c>
    </row>
    <row r="1504" ht="89.25">
      <c r="A1504" s="1" t="s">
        <v>78</v>
      </c>
      <c r="E1504" s="27" t="s">
        <v>2066</v>
      </c>
    </row>
    <row r="1505" ht="25.5">
      <c r="A1505" s="1" t="s">
        <v>69</v>
      </c>
      <c r="B1505" s="1">
        <v>67</v>
      </c>
      <c r="C1505" s="26" t="s">
        <v>1033</v>
      </c>
      <c r="D1505" t="s">
        <v>1034</v>
      </c>
      <c r="E1505" s="27" t="s">
        <v>2071</v>
      </c>
      <c r="F1505" s="28" t="s">
        <v>319</v>
      </c>
      <c r="G1505" s="29">
        <v>3.6000000000000001</v>
      </c>
      <c r="H1505" s="28">
        <v>0</v>
      </c>
      <c r="I1505" s="30">
        <f>ROUND(G1505*H1505,P4)</f>
        <v>0</v>
      </c>
      <c r="L1505" s="31">
        <v>0</v>
      </c>
      <c r="M1505" s="24">
        <f>ROUND(G1505*L1505,P4)</f>
        <v>0</v>
      </c>
      <c r="N1505" s="25" t="s">
        <v>406</v>
      </c>
      <c r="O1505" s="32">
        <f>M1505*AA1505</f>
        <v>0</v>
      </c>
      <c r="P1505" s="1">
        <v>3</v>
      </c>
      <c r="AA1505" s="1">
        <f>IF(P1505=1,$O$3,IF(P1505=2,$O$4,$O$5))</f>
        <v>0</v>
      </c>
    </row>
    <row r="1506">
      <c r="A1506" s="1" t="s">
        <v>75</v>
      </c>
      <c r="E1506" s="27" t="s">
        <v>320</v>
      </c>
    </row>
    <row r="1507">
      <c r="A1507" s="1" t="s">
        <v>76</v>
      </c>
      <c r="E1507" s="33" t="s">
        <v>4955</v>
      </c>
    </row>
    <row r="1508" ht="102">
      <c r="A1508" s="1" t="s">
        <v>78</v>
      </c>
      <c r="E1508" s="27" t="s">
        <v>5098</v>
      </c>
    </row>
    <row r="1509">
      <c r="A1509" s="1" t="s">
        <v>63</v>
      </c>
      <c r="C1509" s="22" t="s">
        <v>5099</v>
      </c>
      <c r="E1509" s="23" t="s">
        <v>5100</v>
      </c>
      <c r="L1509" s="24">
        <f>L1510+L1531+L1624+L1629+L1634+L1647+L1768+L1773+L1782</f>
        <v>0</v>
      </c>
      <c r="M1509" s="24">
        <f>M1510+M1531+M1624+M1629+M1634+M1647+M1768+M1773+M1782</f>
        <v>0</v>
      </c>
      <c r="N1509" s="25"/>
    </row>
    <row r="1510">
      <c r="A1510" s="1" t="s">
        <v>66</v>
      </c>
      <c r="C1510" s="22" t="s">
        <v>67</v>
      </c>
      <c r="E1510" s="23" t="s">
        <v>68</v>
      </c>
      <c r="L1510" s="24">
        <f>SUMIFS(L1511:L1530,A1511:A1530,"P")</f>
        <v>0</v>
      </c>
      <c r="M1510" s="24">
        <f>SUMIFS(M1511:M1530,A1511:A1530,"P")</f>
        <v>0</v>
      </c>
      <c r="N1510" s="25"/>
    </row>
    <row r="1511">
      <c r="A1511" s="1" t="s">
        <v>69</v>
      </c>
      <c r="B1511" s="1">
        <v>1</v>
      </c>
      <c r="C1511" s="26" t="s">
        <v>1796</v>
      </c>
      <c r="D1511" t="s">
        <v>71</v>
      </c>
      <c r="E1511" s="27" t="s">
        <v>1797</v>
      </c>
      <c r="F1511" s="28" t="s">
        <v>1574</v>
      </c>
      <c r="G1511" s="29">
        <v>580</v>
      </c>
      <c r="H1511" s="28">
        <v>0</v>
      </c>
      <c r="I1511" s="30">
        <f>ROUND(G1511*H1511,P4)</f>
        <v>0</v>
      </c>
      <c r="L1511" s="31">
        <v>0</v>
      </c>
      <c r="M1511" s="24">
        <f>ROUND(G1511*L1511,P4)</f>
        <v>0</v>
      </c>
      <c r="N1511" s="25" t="s">
        <v>328</v>
      </c>
      <c r="O1511" s="32">
        <f>M1511*AA1511</f>
        <v>0</v>
      </c>
      <c r="P1511" s="1">
        <v>3</v>
      </c>
      <c r="AA1511" s="1">
        <f>IF(P1511=1,$O$3,IF(P1511=2,$O$4,$O$5))</f>
        <v>0</v>
      </c>
    </row>
    <row r="1512">
      <c r="A1512" s="1" t="s">
        <v>75</v>
      </c>
      <c r="E1512" s="27" t="s">
        <v>71</v>
      </c>
    </row>
    <row r="1513">
      <c r="A1513" s="1" t="s">
        <v>76</v>
      </c>
      <c r="E1513" s="33" t="s">
        <v>4955</v>
      </c>
    </row>
    <row r="1514">
      <c r="A1514" s="1" t="s">
        <v>78</v>
      </c>
      <c r="E1514" s="27" t="s">
        <v>4961</v>
      </c>
    </row>
    <row r="1515">
      <c r="A1515" s="1" t="s">
        <v>69</v>
      </c>
      <c r="B1515" s="1">
        <v>2</v>
      </c>
      <c r="C1515" s="26" t="s">
        <v>3882</v>
      </c>
      <c r="D1515" t="s">
        <v>71</v>
      </c>
      <c r="E1515" s="27" t="s">
        <v>3883</v>
      </c>
      <c r="F1515" s="28" t="s">
        <v>73</v>
      </c>
      <c r="G1515" s="29">
        <v>9.6999999999999993</v>
      </c>
      <c r="H1515" s="28">
        <v>0</v>
      </c>
      <c r="I1515" s="30">
        <f>ROUND(G1515*H1515,P4)</f>
        <v>0</v>
      </c>
      <c r="L1515" s="31">
        <v>0</v>
      </c>
      <c r="M1515" s="24">
        <f>ROUND(G1515*L1515,P4)</f>
        <v>0</v>
      </c>
      <c r="N1515" s="25" t="s">
        <v>328</v>
      </c>
      <c r="O1515" s="32">
        <f>M1515*AA1515</f>
        <v>0</v>
      </c>
      <c r="P1515" s="1">
        <v>3</v>
      </c>
      <c r="AA1515" s="1">
        <f>IF(P1515=1,$O$3,IF(P1515=2,$O$4,$O$5))</f>
        <v>0</v>
      </c>
    </row>
    <row r="1516">
      <c r="A1516" s="1" t="s">
        <v>75</v>
      </c>
      <c r="E1516" s="27" t="s">
        <v>71</v>
      </c>
    </row>
    <row r="1517">
      <c r="A1517" s="1" t="s">
        <v>76</v>
      </c>
      <c r="E1517" s="33" t="s">
        <v>4955</v>
      </c>
    </row>
    <row r="1518" ht="63.75">
      <c r="A1518" s="1" t="s">
        <v>78</v>
      </c>
      <c r="E1518" s="27" t="s">
        <v>4962</v>
      </c>
    </row>
    <row r="1519">
      <c r="A1519" s="1" t="s">
        <v>69</v>
      </c>
      <c r="B1519" s="1">
        <v>3</v>
      </c>
      <c r="C1519" s="26" t="s">
        <v>80</v>
      </c>
      <c r="D1519" t="s">
        <v>71</v>
      </c>
      <c r="E1519" s="27" t="s">
        <v>81</v>
      </c>
      <c r="F1519" s="28" t="s">
        <v>73</v>
      </c>
      <c r="G1519" s="29">
        <v>460.39999999999998</v>
      </c>
      <c r="H1519" s="28">
        <v>0</v>
      </c>
      <c r="I1519" s="30">
        <f>ROUND(G1519*H1519,P4)</f>
        <v>0</v>
      </c>
      <c r="L1519" s="31">
        <v>0</v>
      </c>
      <c r="M1519" s="24">
        <f>ROUND(G1519*L1519,P4)</f>
        <v>0</v>
      </c>
      <c r="N1519" s="25" t="s">
        <v>328</v>
      </c>
      <c r="O1519" s="32">
        <f>M1519*AA1519</f>
        <v>0</v>
      </c>
      <c r="P1519" s="1">
        <v>3</v>
      </c>
      <c r="AA1519" s="1">
        <f>IF(P1519=1,$O$3,IF(P1519=2,$O$4,$O$5))</f>
        <v>0</v>
      </c>
    </row>
    <row r="1520">
      <c r="A1520" s="1" t="s">
        <v>75</v>
      </c>
      <c r="E1520" s="27" t="s">
        <v>71</v>
      </c>
    </row>
    <row r="1521">
      <c r="A1521" s="1" t="s">
        <v>76</v>
      </c>
      <c r="E1521" s="33" t="s">
        <v>4955</v>
      </c>
    </row>
    <row r="1522" ht="318.75">
      <c r="A1522" s="1" t="s">
        <v>78</v>
      </c>
      <c r="E1522" s="27" t="s">
        <v>1067</v>
      </c>
    </row>
    <row r="1523">
      <c r="A1523" s="1" t="s">
        <v>69</v>
      </c>
      <c r="B1523" s="1">
        <v>4</v>
      </c>
      <c r="C1523" s="26" t="s">
        <v>88</v>
      </c>
      <c r="D1523" t="s">
        <v>71</v>
      </c>
      <c r="E1523" s="27" t="s">
        <v>89</v>
      </c>
      <c r="F1523" s="28" t="s">
        <v>73</v>
      </c>
      <c r="G1523" s="29">
        <v>414.39999999999998</v>
      </c>
      <c r="H1523" s="28">
        <v>0</v>
      </c>
      <c r="I1523" s="30">
        <f>ROUND(G1523*H1523,P4)</f>
        <v>0</v>
      </c>
      <c r="L1523" s="31">
        <v>0</v>
      </c>
      <c r="M1523" s="24">
        <f>ROUND(G1523*L1523,P4)</f>
        <v>0</v>
      </c>
      <c r="N1523" s="25" t="s">
        <v>328</v>
      </c>
      <c r="O1523" s="32">
        <f>M1523*AA1523</f>
        <v>0</v>
      </c>
      <c r="P1523" s="1">
        <v>3</v>
      </c>
      <c r="AA1523" s="1">
        <f>IF(P1523=1,$O$3,IF(P1523=2,$O$4,$O$5))</f>
        <v>0</v>
      </c>
    </row>
    <row r="1524">
      <c r="A1524" s="1" t="s">
        <v>75</v>
      </c>
      <c r="E1524" s="27" t="s">
        <v>71</v>
      </c>
    </row>
    <row r="1525">
      <c r="A1525" s="1" t="s">
        <v>76</v>
      </c>
      <c r="E1525" s="33" t="s">
        <v>4955</v>
      </c>
    </row>
    <row r="1526" ht="229.5">
      <c r="A1526" s="1" t="s">
        <v>78</v>
      </c>
      <c r="E1526" s="27" t="s">
        <v>1080</v>
      </c>
    </row>
    <row r="1527">
      <c r="A1527" s="1" t="s">
        <v>69</v>
      </c>
      <c r="B1527" s="1">
        <v>5</v>
      </c>
      <c r="C1527" s="26" t="s">
        <v>1653</v>
      </c>
      <c r="D1527" t="s">
        <v>71</v>
      </c>
      <c r="E1527" s="27" t="s">
        <v>1654</v>
      </c>
      <c r="F1527" s="28" t="s">
        <v>1574</v>
      </c>
      <c r="G1527" s="29">
        <v>580</v>
      </c>
      <c r="H1527" s="28">
        <v>0</v>
      </c>
      <c r="I1527" s="30">
        <f>ROUND(G1527*H1527,P4)</f>
        <v>0</v>
      </c>
      <c r="L1527" s="31">
        <v>0</v>
      </c>
      <c r="M1527" s="24">
        <f>ROUND(G1527*L1527,P4)</f>
        <v>0</v>
      </c>
      <c r="N1527" s="25" t="s">
        <v>328</v>
      </c>
      <c r="O1527" s="32">
        <f>M1527*AA1527</f>
        <v>0</v>
      </c>
      <c r="P1527" s="1">
        <v>3</v>
      </c>
      <c r="AA1527" s="1">
        <f>IF(P1527=1,$O$3,IF(P1527=2,$O$4,$O$5))</f>
        <v>0</v>
      </c>
    </row>
    <row r="1528">
      <c r="A1528" s="1" t="s">
        <v>75</v>
      </c>
      <c r="E1528" s="27" t="s">
        <v>71</v>
      </c>
    </row>
    <row r="1529">
      <c r="A1529" s="1" t="s">
        <v>76</v>
      </c>
      <c r="E1529" s="33" t="s">
        <v>4955</v>
      </c>
    </row>
    <row r="1530" ht="38.25">
      <c r="A1530" s="1" t="s">
        <v>78</v>
      </c>
      <c r="E1530" s="27" t="s">
        <v>1655</v>
      </c>
    </row>
    <row r="1531">
      <c r="A1531" s="1" t="s">
        <v>66</v>
      </c>
      <c r="C1531" s="22" t="s">
        <v>5101</v>
      </c>
      <c r="E1531" s="23" t="s">
        <v>5102</v>
      </c>
      <c r="L1531" s="24">
        <f>SUMIFS(L1532:L1623,A1532:A1623,"P")</f>
        <v>0</v>
      </c>
      <c r="M1531" s="24">
        <f>SUMIFS(M1532:M1623,A1532:A1623,"P")</f>
        <v>0</v>
      </c>
      <c r="N1531" s="25"/>
    </row>
    <row r="1532">
      <c r="A1532" s="1" t="s">
        <v>69</v>
      </c>
      <c r="B1532" s="1">
        <v>6</v>
      </c>
      <c r="C1532" s="26" t="s">
        <v>4953</v>
      </c>
      <c r="D1532" t="s">
        <v>71</v>
      </c>
      <c r="E1532" s="27" t="s">
        <v>4954</v>
      </c>
      <c r="F1532" s="28" t="s">
        <v>706</v>
      </c>
      <c r="G1532" s="29">
        <v>10</v>
      </c>
      <c r="H1532" s="28">
        <v>0</v>
      </c>
      <c r="I1532" s="30">
        <f>ROUND(G1532*H1532,P4)</f>
        <v>0</v>
      </c>
      <c r="L1532" s="31">
        <v>0</v>
      </c>
      <c r="M1532" s="24">
        <f>ROUND(G1532*L1532,P4)</f>
        <v>0</v>
      </c>
      <c r="N1532" s="25" t="s">
        <v>328</v>
      </c>
      <c r="O1532" s="32">
        <f>M1532*AA1532</f>
        <v>0</v>
      </c>
      <c r="P1532" s="1">
        <v>3</v>
      </c>
      <c r="AA1532" s="1">
        <f>IF(P1532=1,$O$3,IF(P1532=2,$O$4,$O$5))</f>
        <v>0</v>
      </c>
    </row>
    <row r="1533">
      <c r="A1533" s="1" t="s">
        <v>75</v>
      </c>
      <c r="E1533" s="27" t="s">
        <v>71</v>
      </c>
    </row>
    <row r="1534">
      <c r="A1534" s="1" t="s">
        <v>76</v>
      </c>
      <c r="E1534" s="33" t="s">
        <v>4955</v>
      </c>
    </row>
    <row r="1535" ht="89.25">
      <c r="A1535" s="1" t="s">
        <v>78</v>
      </c>
      <c r="E1535" s="27" t="s">
        <v>4956</v>
      </c>
    </row>
    <row r="1536">
      <c r="A1536" s="1" t="s">
        <v>69</v>
      </c>
      <c r="B1536" s="1">
        <v>7</v>
      </c>
      <c r="C1536" s="26" t="s">
        <v>5103</v>
      </c>
      <c r="D1536" t="s">
        <v>71</v>
      </c>
      <c r="E1536" s="27" t="s">
        <v>5104</v>
      </c>
      <c r="F1536" s="28" t="s">
        <v>96</v>
      </c>
      <c r="G1536" s="29">
        <v>4</v>
      </c>
      <c r="H1536" s="28">
        <v>0</v>
      </c>
      <c r="I1536" s="30">
        <f>ROUND(G1536*H1536,P4)</f>
        <v>0</v>
      </c>
      <c r="L1536" s="31">
        <v>0</v>
      </c>
      <c r="M1536" s="24">
        <f>ROUND(G1536*L1536,P4)</f>
        <v>0</v>
      </c>
      <c r="N1536" s="25" t="s">
        <v>328</v>
      </c>
      <c r="O1536" s="32">
        <f>M1536*AA1536</f>
        <v>0</v>
      </c>
      <c r="P1536" s="1">
        <v>3</v>
      </c>
      <c r="AA1536" s="1">
        <f>IF(P1536=1,$O$3,IF(P1536=2,$O$4,$O$5))</f>
        <v>0</v>
      </c>
    </row>
    <row r="1537">
      <c r="A1537" s="1" t="s">
        <v>75</v>
      </c>
      <c r="E1537" s="27" t="s">
        <v>71</v>
      </c>
    </row>
    <row r="1538">
      <c r="A1538" s="1" t="s">
        <v>76</v>
      </c>
      <c r="E1538" s="33" t="s">
        <v>4955</v>
      </c>
    </row>
    <row r="1539" ht="51">
      <c r="A1539" s="1" t="s">
        <v>78</v>
      </c>
      <c r="E1539" s="27" t="s">
        <v>852</v>
      </c>
    </row>
    <row r="1540">
      <c r="A1540" s="1" t="s">
        <v>69</v>
      </c>
      <c r="B1540" s="1">
        <v>8</v>
      </c>
      <c r="C1540" s="26" t="s">
        <v>4957</v>
      </c>
      <c r="D1540" t="s">
        <v>71</v>
      </c>
      <c r="E1540" s="27" t="s">
        <v>4958</v>
      </c>
      <c r="F1540" s="28" t="s">
        <v>706</v>
      </c>
      <c r="G1540" s="29">
        <v>1</v>
      </c>
      <c r="H1540" s="28">
        <v>0</v>
      </c>
      <c r="I1540" s="30">
        <f>ROUND(G1540*H1540,P4)</f>
        <v>0</v>
      </c>
      <c r="L1540" s="31">
        <v>0</v>
      </c>
      <c r="M1540" s="24">
        <f>ROUND(G1540*L1540,P4)</f>
        <v>0</v>
      </c>
      <c r="N1540" s="25" t="s">
        <v>328</v>
      </c>
      <c r="O1540" s="32">
        <f>M1540*AA1540</f>
        <v>0</v>
      </c>
      <c r="P1540" s="1">
        <v>3</v>
      </c>
      <c r="AA1540" s="1">
        <f>IF(P1540=1,$O$3,IF(P1540=2,$O$4,$O$5))</f>
        <v>0</v>
      </c>
    </row>
    <row r="1541">
      <c r="A1541" s="1" t="s">
        <v>75</v>
      </c>
      <c r="E1541" s="27" t="s">
        <v>71</v>
      </c>
    </row>
    <row r="1542">
      <c r="A1542" s="1" t="s">
        <v>76</v>
      </c>
      <c r="E1542" s="33" t="s">
        <v>4955</v>
      </c>
    </row>
    <row r="1543" ht="51">
      <c r="A1543" s="1" t="s">
        <v>78</v>
      </c>
      <c r="E1543" s="27" t="s">
        <v>852</v>
      </c>
    </row>
    <row r="1544">
      <c r="A1544" s="1" t="s">
        <v>69</v>
      </c>
      <c r="B1544" s="1">
        <v>9</v>
      </c>
      <c r="C1544" s="26" t="s">
        <v>4959</v>
      </c>
      <c r="D1544" t="s">
        <v>71</v>
      </c>
      <c r="E1544" s="27" t="s">
        <v>4960</v>
      </c>
      <c r="F1544" s="28" t="s">
        <v>706</v>
      </c>
      <c r="G1544" s="29">
        <v>1</v>
      </c>
      <c r="H1544" s="28">
        <v>0</v>
      </c>
      <c r="I1544" s="30">
        <f>ROUND(G1544*H1544,P4)</f>
        <v>0</v>
      </c>
      <c r="L1544" s="31">
        <v>0</v>
      </c>
      <c r="M1544" s="24">
        <f>ROUND(G1544*L1544,P4)</f>
        <v>0</v>
      </c>
      <c r="N1544" s="25" t="s">
        <v>328</v>
      </c>
      <c r="O1544" s="32">
        <f>M1544*AA1544</f>
        <v>0</v>
      </c>
      <c r="P1544" s="1">
        <v>3</v>
      </c>
      <c r="AA1544" s="1">
        <f>IF(P1544=1,$O$3,IF(P1544=2,$O$4,$O$5))</f>
        <v>0</v>
      </c>
    </row>
    <row r="1545">
      <c r="A1545" s="1" t="s">
        <v>75</v>
      </c>
      <c r="E1545" s="27" t="s">
        <v>71</v>
      </c>
    </row>
    <row r="1546">
      <c r="A1546" s="1" t="s">
        <v>76</v>
      </c>
      <c r="E1546" s="33" t="s">
        <v>4955</v>
      </c>
    </row>
    <row r="1547" ht="51">
      <c r="A1547" s="1" t="s">
        <v>78</v>
      </c>
      <c r="E1547" s="27" t="s">
        <v>852</v>
      </c>
    </row>
    <row r="1548">
      <c r="A1548" s="1" t="s">
        <v>69</v>
      </c>
      <c r="B1548" s="1">
        <v>10</v>
      </c>
      <c r="C1548" s="26" t="s">
        <v>5105</v>
      </c>
      <c r="D1548" t="s">
        <v>71</v>
      </c>
      <c r="E1548" s="27" t="s">
        <v>5106</v>
      </c>
      <c r="F1548" s="28" t="s">
        <v>706</v>
      </c>
      <c r="G1548" s="29">
        <v>1</v>
      </c>
      <c r="H1548" s="28">
        <v>0</v>
      </c>
      <c r="I1548" s="30">
        <f>ROUND(G1548*H1548,P4)</f>
        <v>0</v>
      </c>
      <c r="L1548" s="31">
        <v>0</v>
      </c>
      <c r="M1548" s="24">
        <f>ROUND(G1548*L1548,P4)</f>
        <v>0</v>
      </c>
      <c r="N1548" s="25" t="s">
        <v>328</v>
      </c>
      <c r="O1548" s="32">
        <f>M1548*AA1548</f>
        <v>0</v>
      </c>
      <c r="P1548" s="1">
        <v>3</v>
      </c>
      <c r="AA1548" s="1">
        <f>IF(P1548=1,$O$3,IF(P1548=2,$O$4,$O$5))</f>
        <v>0</v>
      </c>
    </row>
    <row r="1549">
      <c r="A1549" s="1" t="s">
        <v>75</v>
      </c>
      <c r="E1549" s="27" t="s">
        <v>71</v>
      </c>
    </row>
    <row r="1550">
      <c r="A1550" s="1" t="s">
        <v>76</v>
      </c>
      <c r="E1550" s="33" t="s">
        <v>4955</v>
      </c>
    </row>
    <row r="1551" ht="63.75">
      <c r="A1551" s="1" t="s">
        <v>78</v>
      </c>
      <c r="E1551" s="27" t="s">
        <v>5107</v>
      </c>
    </row>
    <row r="1552">
      <c r="A1552" s="1" t="s">
        <v>69</v>
      </c>
      <c r="B1552" s="1">
        <v>11</v>
      </c>
      <c r="C1552" s="26" t="s">
        <v>5108</v>
      </c>
      <c r="D1552" t="s">
        <v>71</v>
      </c>
      <c r="E1552" s="27" t="s">
        <v>5109</v>
      </c>
      <c r="F1552" s="28" t="s">
        <v>706</v>
      </c>
      <c r="G1552" s="29">
        <v>1</v>
      </c>
      <c r="H1552" s="28">
        <v>0</v>
      </c>
      <c r="I1552" s="30">
        <f>ROUND(G1552*H1552,P4)</f>
        <v>0</v>
      </c>
      <c r="L1552" s="31">
        <v>0</v>
      </c>
      <c r="M1552" s="24">
        <f>ROUND(G1552*L1552,P4)</f>
        <v>0</v>
      </c>
      <c r="N1552" s="25" t="s">
        <v>328</v>
      </c>
      <c r="O1552" s="32">
        <f>M1552*AA1552</f>
        <v>0</v>
      </c>
      <c r="P1552" s="1">
        <v>3</v>
      </c>
      <c r="AA1552" s="1">
        <f>IF(P1552=1,$O$3,IF(P1552=2,$O$4,$O$5))</f>
        <v>0</v>
      </c>
    </row>
    <row r="1553">
      <c r="A1553" s="1" t="s">
        <v>75</v>
      </c>
      <c r="E1553" s="27" t="s">
        <v>71</v>
      </c>
    </row>
    <row r="1554">
      <c r="A1554" s="1" t="s">
        <v>76</v>
      </c>
      <c r="E1554" s="33" t="s">
        <v>4955</v>
      </c>
    </row>
    <row r="1555" ht="51">
      <c r="A1555" s="1" t="s">
        <v>78</v>
      </c>
      <c r="E1555" s="27" t="s">
        <v>5110</v>
      </c>
    </row>
    <row r="1556">
      <c r="A1556" s="1" t="s">
        <v>69</v>
      </c>
      <c r="B1556" s="1">
        <v>12</v>
      </c>
      <c r="C1556" s="26" t="s">
        <v>5111</v>
      </c>
      <c r="D1556" t="s">
        <v>71</v>
      </c>
      <c r="E1556" s="27" t="s">
        <v>5112</v>
      </c>
      <c r="F1556" s="28" t="s">
        <v>706</v>
      </c>
      <c r="G1556" s="29">
        <v>1</v>
      </c>
      <c r="H1556" s="28">
        <v>0</v>
      </c>
      <c r="I1556" s="30">
        <f>ROUND(G1556*H1556,P4)</f>
        <v>0</v>
      </c>
      <c r="L1556" s="31">
        <v>0</v>
      </c>
      <c r="M1556" s="24">
        <f>ROUND(G1556*L1556,P4)</f>
        <v>0</v>
      </c>
      <c r="N1556" s="25" t="s">
        <v>328</v>
      </c>
      <c r="O1556" s="32">
        <f>M1556*AA1556</f>
        <v>0</v>
      </c>
      <c r="P1556" s="1">
        <v>3</v>
      </c>
      <c r="AA1556" s="1">
        <f>IF(P1556=1,$O$3,IF(P1556=2,$O$4,$O$5))</f>
        <v>0</v>
      </c>
    </row>
    <row r="1557">
      <c r="A1557" s="1" t="s">
        <v>75</v>
      </c>
      <c r="E1557" s="27" t="s">
        <v>71</v>
      </c>
    </row>
    <row r="1558">
      <c r="A1558" s="1" t="s">
        <v>76</v>
      </c>
      <c r="E1558" s="33" t="s">
        <v>4955</v>
      </c>
    </row>
    <row r="1559" ht="51">
      <c r="A1559" s="1" t="s">
        <v>78</v>
      </c>
      <c r="E1559" s="27" t="s">
        <v>5110</v>
      </c>
    </row>
    <row r="1560">
      <c r="A1560" s="1" t="s">
        <v>69</v>
      </c>
      <c r="B1560" s="1">
        <v>13</v>
      </c>
      <c r="C1560" s="26" t="s">
        <v>1043</v>
      </c>
      <c r="D1560" t="s">
        <v>71</v>
      </c>
      <c r="E1560" s="27" t="s">
        <v>1044</v>
      </c>
      <c r="F1560" s="28" t="s">
        <v>250</v>
      </c>
      <c r="G1560" s="29">
        <v>600</v>
      </c>
      <c r="H1560" s="28">
        <v>0</v>
      </c>
      <c r="I1560" s="30">
        <f>ROUND(G1560*H1560,P4)</f>
        <v>0</v>
      </c>
      <c r="L1560" s="31">
        <v>0</v>
      </c>
      <c r="M1560" s="24">
        <f>ROUND(G1560*L1560,P4)</f>
        <v>0</v>
      </c>
      <c r="N1560" s="25" t="s">
        <v>328</v>
      </c>
      <c r="O1560" s="32">
        <f>M1560*AA1560</f>
        <v>0</v>
      </c>
      <c r="P1560" s="1">
        <v>3</v>
      </c>
      <c r="AA1560" s="1">
        <f>IF(P1560=1,$O$3,IF(P1560=2,$O$4,$O$5))</f>
        <v>0</v>
      </c>
    </row>
    <row r="1561">
      <c r="A1561" s="1" t="s">
        <v>75</v>
      </c>
      <c r="E1561" s="27" t="s">
        <v>71</v>
      </c>
    </row>
    <row r="1562">
      <c r="A1562" s="1" t="s">
        <v>76</v>
      </c>
      <c r="E1562" s="33" t="s">
        <v>4955</v>
      </c>
    </row>
    <row r="1563" ht="102">
      <c r="A1563" s="1" t="s">
        <v>78</v>
      </c>
      <c r="E1563" s="27" t="s">
        <v>1046</v>
      </c>
    </row>
    <row r="1564">
      <c r="A1564" s="1" t="s">
        <v>69</v>
      </c>
      <c r="B1564" s="1">
        <v>14</v>
      </c>
      <c r="C1564" s="26" t="s">
        <v>5113</v>
      </c>
      <c r="D1564" t="s">
        <v>71</v>
      </c>
      <c r="E1564" s="27" t="s">
        <v>5114</v>
      </c>
      <c r="F1564" s="28" t="s">
        <v>73</v>
      </c>
      <c r="G1564" s="29">
        <v>32</v>
      </c>
      <c r="H1564" s="28">
        <v>0</v>
      </c>
      <c r="I1564" s="30">
        <f>ROUND(G1564*H1564,P4)</f>
        <v>0</v>
      </c>
      <c r="L1564" s="31">
        <v>0</v>
      </c>
      <c r="M1564" s="24">
        <f>ROUND(G1564*L1564,P4)</f>
        <v>0</v>
      </c>
      <c r="N1564" s="25" t="s">
        <v>328</v>
      </c>
      <c r="O1564" s="32">
        <f>M1564*AA1564</f>
        <v>0</v>
      </c>
      <c r="P1564" s="1">
        <v>3</v>
      </c>
      <c r="AA1564" s="1">
        <f>IF(P1564=1,$O$3,IF(P1564=2,$O$4,$O$5))</f>
        <v>0</v>
      </c>
    </row>
    <row r="1565">
      <c r="A1565" s="1" t="s">
        <v>75</v>
      </c>
      <c r="E1565" s="27" t="s">
        <v>71</v>
      </c>
    </row>
    <row r="1566">
      <c r="A1566" s="1" t="s">
        <v>76</v>
      </c>
      <c r="E1566" s="33" t="s">
        <v>4955</v>
      </c>
    </row>
    <row r="1567" ht="395.25">
      <c r="A1567" s="1" t="s">
        <v>78</v>
      </c>
      <c r="E1567" s="27" t="s">
        <v>1054</v>
      </c>
    </row>
    <row r="1568">
      <c r="A1568" s="1" t="s">
        <v>69</v>
      </c>
      <c r="B1568" s="1">
        <v>15</v>
      </c>
      <c r="C1568" s="26" t="s">
        <v>5115</v>
      </c>
      <c r="D1568" t="s">
        <v>71</v>
      </c>
      <c r="E1568" s="27" t="s">
        <v>5116</v>
      </c>
      <c r="F1568" s="28" t="s">
        <v>73</v>
      </c>
      <c r="G1568" s="29">
        <v>321.75</v>
      </c>
      <c r="H1568" s="28">
        <v>0</v>
      </c>
      <c r="I1568" s="30">
        <f>ROUND(G1568*H1568,P4)</f>
        <v>0</v>
      </c>
      <c r="L1568" s="31">
        <v>0</v>
      </c>
      <c r="M1568" s="24">
        <f>ROUND(G1568*L1568,P4)</f>
        <v>0</v>
      </c>
      <c r="N1568" s="25" t="s">
        <v>328</v>
      </c>
      <c r="O1568" s="32">
        <f>M1568*AA1568</f>
        <v>0</v>
      </c>
      <c r="P1568" s="1">
        <v>3</v>
      </c>
      <c r="AA1568" s="1">
        <f>IF(P1568=1,$O$3,IF(P1568=2,$O$4,$O$5))</f>
        <v>0</v>
      </c>
    </row>
    <row r="1569">
      <c r="A1569" s="1" t="s">
        <v>75</v>
      </c>
      <c r="E1569" s="27" t="s">
        <v>71</v>
      </c>
    </row>
    <row r="1570">
      <c r="A1570" s="1" t="s">
        <v>76</v>
      </c>
      <c r="E1570" s="33" t="s">
        <v>4955</v>
      </c>
    </row>
    <row r="1571" ht="51">
      <c r="A1571" s="1" t="s">
        <v>78</v>
      </c>
      <c r="E1571" s="27" t="s">
        <v>5117</v>
      </c>
    </row>
    <row r="1572">
      <c r="A1572" s="1" t="s">
        <v>69</v>
      </c>
      <c r="B1572" s="1">
        <v>16</v>
      </c>
      <c r="C1572" s="26" t="s">
        <v>5118</v>
      </c>
      <c r="D1572" t="s">
        <v>71</v>
      </c>
      <c r="E1572" s="27" t="s">
        <v>5119</v>
      </c>
      <c r="F1572" s="28" t="s">
        <v>73</v>
      </c>
      <c r="G1572" s="29">
        <v>35.75</v>
      </c>
      <c r="H1572" s="28">
        <v>0</v>
      </c>
      <c r="I1572" s="30">
        <f>ROUND(G1572*H1572,P4)</f>
        <v>0</v>
      </c>
      <c r="L1572" s="31">
        <v>0</v>
      </c>
      <c r="M1572" s="24">
        <f>ROUND(G1572*L1572,P4)</f>
        <v>0</v>
      </c>
      <c r="N1572" s="25" t="s">
        <v>328</v>
      </c>
      <c r="O1572" s="32">
        <f>M1572*AA1572</f>
        <v>0</v>
      </c>
      <c r="P1572" s="1">
        <v>3</v>
      </c>
      <c r="AA1572" s="1">
        <f>IF(P1572=1,$O$3,IF(P1572=2,$O$4,$O$5))</f>
        <v>0</v>
      </c>
    </row>
    <row r="1573">
      <c r="A1573" s="1" t="s">
        <v>75</v>
      </c>
      <c r="E1573" s="27" t="s">
        <v>71</v>
      </c>
    </row>
    <row r="1574">
      <c r="A1574" s="1" t="s">
        <v>76</v>
      </c>
      <c r="E1574" s="33" t="s">
        <v>4955</v>
      </c>
    </row>
    <row r="1575" ht="357">
      <c r="A1575" s="1" t="s">
        <v>78</v>
      </c>
      <c r="E1575" s="27" t="s">
        <v>1802</v>
      </c>
    </row>
    <row r="1576">
      <c r="A1576" s="1" t="s">
        <v>69</v>
      </c>
      <c r="B1576" s="1">
        <v>17</v>
      </c>
      <c r="C1576" s="26" t="s">
        <v>5120</v>
      </c>
      <c r="D1576" t="s">
        <v>71</v>
      </c>
      <c r="E1576" s="27" t="s">
        <v>5121</v>
      </c>
      <c r="F1576" s="28" t="s">
        <v>894</v>
      </c>
      <c r="G1576" s="29">
        <v>35.75</v>
      </c>
      <c r="H1576" s="28">
        <v>0</v>
      </c>
      <c r="I1576" s="30">
        <f>ROUND(G1576*H1576,P4)</f>
        <v>0</v>
      </c>
      <c r="L1576" s="31">
        <v>0</v>
      </c>
      <c r="M1576" s="24">
        <f>ROUND(G1576*L1576,P4)</f>
        <v>0</v>
      </c>
      <c r="N1576" s="25" t="s">
        <v>328</v>
      </c>
      <c r="O1576" s="32">
        <f>M1576*AA1576</f>
        <v>0</v>
      </c>
      <c r="P1576" s="1">
        <v>3</v>
      </c>
      <c r="AA1576" s="1">
        <f>IF(P1576=1,$O$3,IF(P1576=2,$O$4,$O$5))</f>
        <v>0</v>
      </c>
    </row>
    <row r="1577">
      <c r="A1577" s="1" t="s">
        <v>75</v>
      </c>
      <c r="E1577" s="27" t="s">
        <v>71</v>
      </c>
    </row>
    <row r="1578">
      <c r="A1578" s="1" t="s">
        <v>76</v>
      </c>
      <c r="E1578" s="33" t="s">
        <v>4955</v>
      </c>
    </row>
    <row r="1579" ht="76.5">
      <c r="A1579" s="1" t="s">
        <v>78</v>
      </c>
      <c r="E1579" s="27" t="s">
        <v>1062</v>
      </c>
    </row>
    <row r="1580">
      <c r="A1580" s="1" t="s">
        <v>69</v>
      </c>
      <c r="B1580" s="1">
        <v>18</v>
      </c>
      <c r="C1580" s="26" t="s">
        <v>1714</v>
      </c>
      <c r="D1580" t="s">
        <v>71</v>
      </c>
      <c r="E1580" s="27" t="s">
        <v>1715</v>
      </c>
      <c r="F1580" s="28" t="s">
        <v>330</v>
      </c>
      <c r="G1580" s="29">
        <v>1800</v>
      </c>
      <c r="H1580" s="28">
        <v>0</v>
      </c>
      <c r="I1580" s="30">
        <f>ROUND(G1580*H1580,P4)</f>
        <v>0</v>
      </c>
      <c r="L1580" s="31">
        <v>0</v>
      </c>
      <c r="M1580" s="24">
        <f>ROUND(G1580*L1580,P4)</f>
        <v>0</v>
      </c>
      <c r="N1580" s="25" t="s">
        <v>328</v>
      </c>
      <c r="O1580" s="32">
        <f>M1580*AA1580</f>
        <v>0</v>
      </c>
      <c r="P1580" s="1">
        <v>3</v>
      </c>
      <c r="AA1580" s="1">
        <f>IF(P1580=1,$O$3,IF(P1580=2,$O$4,$O$5))</f>
        <v>0</v>
      </c>
    </row>
    <row r="1581">
      <c r="A1581" s="1" t="s">
        <v>75</v>
      </c>
      <c r="E1581" s="27" t="s">
        <v>71</v>
      </c>
    </row>
    <row r="1582">
      <c r="A1582" s="1" t="s">
        <v>76</v>
      </c>
      <c r="E1582" s="33" t="s">
        <v>4955</v>
      </c>
    </row>
    <row r="1583" ht="76.5">
      <c r="A1583" s="1" t="s">
        <v>78</v>
      </c>
      <c r="E1583" s="27" t="s">
        <v>87</v>
      </c>
    </row>
    <row r="1584">
      <c r="A1584" s="1" t="s">
        <v>69</v>
      </c>
      <c r="B1584" s="1">
        <v>19</v>
      </c>
      <c r="C1584" s="26" t="s">
        <v>5122</v>
      </c>
      <c r="D1584" t="s">
        <v>71</v>
      </c>
      <c r="E1584" s="27" t="s">
        <v>5123</v>
      </c>
      <c r="F1584" s="28" t="s">
        <v>73</v>
      </c>
      <c r="G1584" s="29">
        <v>311.31200000000001</v>
      </c>
      <c r="H1584" s="28">
        <v>0</v>
      </c>
      <c r="I1584" s="30">
        <f>ROUND(G1584*H1584,P4)</f>
        <v>0</v>
      </c>
      <c r="L1584" s="31">
        <v>0</v>
      </c>
      <c r="M1584" s="24">
        <f>ROUND(G1584*L1584,P4)</f>
        <v>0</v>
      </c>
      <c r="N1584" s="25" t="s">
        <v>328</v>
      </c>
      <c r="O1584" s="32">
        <f>M1584*AA1584</f>
        <v>0</v>
      </c>
      <c r="P1584" s="1">
        <v>3</v>
      </c>
      <c r="AA1584" s="1">
        <f>IF(P1584=1,$O$3,IF(P1584=2,$O$4,$O$5))</f>
        <v>0</v>
      </c>
    </row>
    <row r="1585">
      <c r="A1585" s="1" t="s">
        <v>75</v>
      </c>
      <c r="E1585" s="27" t="s">
        <v>71</v>
      </c>
    </row>
    <row r="1586">
      <c r="A1586" s="1" t="s">
        <v>76</v>
      </c>
      <c r="E1586" s="33" t="s">
        <v>4955</v>
      </c>
    </row>
    <row r="1587">
      <c r="A1587" s="1" t="s">
        <v>78</v>
      </c>
      <c r="E1587" s="27" t="s">
        <v>5124</v>
      </c>
    </row>
    <row r="1588">
      <c r="A1588" s="1" t="s">
        <v>69</v>
      </c>
      <c r="B1588" s="1">
        <v>20</v>
      </c>
      <c r="C1588" s="26" t="s">
        <v>5125</v>
      </c>
      <c r="D1588" t="s">
        <v>71</v>
      </c>
      <c r="E1588" s="27" t="s">
        <v>5126</v>
      </c>
      <c r="F1588" s="28" t="s">
        <v>319</v>
      </c>
      <c r="G1588" s="29">
        <v>12.42</v>
      </c>
      <c r="H1588" s="28">
        <v>0</v>
      </c>
      <c r="I1588" s="30">
        <f>ROUND(G1588*H1588,P4)</f>
        <v>0</v>
      </c>
      <c r="L1588" s="31">
        <v>0</v>
      </c>
      <c r="M1588" s="24">
        <f>ROUND(G1588*L1588,P4)</f>
        <v>0</v>
      </c>
      <c r="N1588" s="25" t="s">
        <v>328</v>
      </c>
      <c r="O1588" s="32">
        <f>M1588*AA1588</f>
        <v>0</v>
      </c>
      <c r="P1588" s="1">
        <v>3</v>
      </c>
      <c r="AA1588" s="1">
        <f>IF(P1588=1,$O$3,IF(P1588=2,$O$4,$O$5))</f>
        <v>0</v>
      </c>
    </row>
    <row r="1589">
      <c r="A1589" s="1" t="s">
        <v>75</v>
      </c>
      <c r="E1589" s="27" t="s">
        <v>71</v>
      </c>
    </row>
    <row r="1590">
      <c r="A1590" s="1" t="s">
        <v>76</v>
      </c>
      <c r="E1590" s="33" t="s">
        <v>4955</v>
      </c>
    </row>
    <row r="1591" ht="267.75">
      <c r="A1591" s="1" t="s">
        <v>78</v>
      </c>
      <c r="E1591" s="27" t="s">
        <v>5127</v>
      </c>
    </row>
    <row r="1592" ht="25.5">
      <c r="A1592" s="1" t="s">
        <v>69</v>
      </c>
      <c r="B1592" s="1">
        <v>21</v>
      </c>
      <c r="C1592" s="26" t="s">
        <v>5128</v>
      </c>
      <c r="D1592" t="s">
        <v>71</v>
      </c>
      <c r="E1592" s="27" t="s">
        <v>5129</v>
      </c>
      <c r="F1592" s="28" t="s">
        <v>319</v>
      </c>
      <c r="G1592" s="29">
        <v>4.6200000000000001</v>
      </c>
      <c r="H1592" s="28">
        <v>0</v>
      </c>
      <c r="I1592" s="30">
        <f>ROUND(G1592*H1592,P4)</f>
        <v>0</v>
      </c>
      <c r="L1592" s="31">
        <v>0</v>
      </c>
      <c r="M1592" s="24">
        <f>ROUND(G1592*L1592,P4)</f>
        <v>0</v>
      </c>
      <c r="N1592" s="25" t="s">
        <v>290</v>
      </c>
      <c r="O1592" s="32">
        <f>M1592*AA1592</f>
        <v>0</v>
      </c>
      <c r="P1592" s="1">
        <v>3</v>
      </c>
      <c r="AA1592" s="1">
        <f>IF(P1592=1,$O$3,IF(P1592=2,$O$4,$O$5))</f>
        <v>0</v>
      </c>
    </row>
    <row r="1593">
      <c r="A1593" s="1" t="s">
        <v>75</v>
      </c>
      <c r="E1593" s="27" t="s">
        <v>71</v>
      </c>
    </row>
    <row r="1594">
      <c r="A1594" s="1" t="s">
        <v>76</v>
      </c>
      <c r="E1594" s="33" t="s">
        <v>4955</v>
      </c>
    </row>
    <row r="1595" ht="76.5">
      <c r="A1595" s="1" t="s">
        <v>78</v>
      </c>
      <c r="E1595" s="27" t="s">
        <v>5130</v>
      </c>
    </row>
    <row r="1596">
      <c r="A1596" s="1" t="s">
        <v>69</v>
      </c>
      <c r="B1596" s="1">
        <v>22</v>
      </c>
      <c r="C1596" s="26" t="s">
        <v>5131</v>
      </c>
      <c r="D1596" t="s">
        <v>71</v>
      </c>
      <c r="E1596" s="27" t="s">
        <v>5132</v>
      </c>
      <c r="F1596" s="28" t="s">
        <v>1574</v>
      </c>
      <c r="G1596" s="29">
        <v>309</v>
      </c>
      <c r="H1596" s="28">
        <v>0</v>
      </c>
      <c r="I1596" s="30">
        <f>ROUND(G1596*H1596,P4)</f>
        <v>0</v>
      </c>
      <c r="L1596" s="31">
        <v>0</v>
      </c>
      <c r="M1596" s="24">
        <f>ROUND(G1596*L1596,P4)</f>
        <v>0</v>
      </c>
      <c r="N1596" s="25" t="s">
        <v>290</v>
      </c>
      <c r="O1596" s="32">
        <f>M1596*AA1596</f>
        <v>0</v>
      </c>
      <c r="P1596" s="1">
        <v>3</v>
      </c>
      <c r="AA1596" s="1">
        <f>IF(P1596=1,$O$3,IF(P1596=2,$O$4,$O$5))</f>
        <v>0</v>
      </c>
    </row>
    <row r="1597">
      <c r="A1597" s="1" t="s">
        <v>75</v>
      </c>
      <c r="E1597" s="27" t="s">
        <v>71</v>
      </c>
    </row>
    <row r="1598">
      <c r="A1598" s="1" t="s">
        <v>76</v>
      </c>
      <c r="E1598" s="33" t="s">
        <v>4955</v>
      </c>
    </row>
    <row r="1599" ht="267.75">
      <c r="A1599" s="1" t="s">
        <v>78</v>
      </c>
      <c r="E1599" s="27" t="s">
        <v>5127</v>
      </c>
    </row>
    <row r="1600">
      <c r="A1600" s="1" t="s">
        <v>69</v>
      </c>
      <c r="B1600" s="1">
        <v>23</v>
      </c>
      <c r="C1600" s="26" t="s">
        <v>5133</v>
      </c>
      <c r="D1600" t="s">
        <v>71</v>
      </c>
      <c r="E1600" s="27" t="s">
        <v>5134</v>
      </c>
      <c r="F1600" s="28" t="s">
        <v>1574</v>
      </c>
      <c r="G1600" s="29">
        <v>92</v>
      </c>
      <c r="H1600" s="28">
        <v>0</v>
      </c>
      <c r="I1600" s="30">
        <f>ROUND(G1600*H1600,P4)</f>
        <v>0</v>
      </c>
      <c r="L1600" s="31">
        <v>0</v>
      </c>
      <c r="M1600" s="24">
        <f>ROUND(G1600*L1600,P4)</f>
        <v>0</v>
      </c>
      <c r="N1600" s="25" t="s">
        <v>290</v>
      </c>
      <c r="O1600" s="32">
        <f>M1600*AA1600</f>
        <v>0</v>
      </c>
      <c r="P1600" s="1">
        <v>3</v>
      </c>
      <c r="AA1600" s="1">
        <f>IF(P1600=1,$O$3,IF(P1600=2,$O$4,$O$5))</f>
        <v>0</v>
      </c>
    </row>
    <row r="1601">
      <c r="A1601" s="1" t="s">
        <v>75</v>
      </c>
      <c r="E1601" s="27" t="s">
        <v>71</v>
      </c>
    </row>
    <row r="1602">
      <c r="A1602" s="1" t="s">
        <v>76</v>
      </c>
      <c r="E1602" s="33" t="s">
        <v>4955</v>
      </c>
    </row>
    <row r="1603" ht="76.5">
      <c r="A1603" s="1" t="s">
        <v>78</v>
      </c>
      <c r="E1603" s="27" t="s">
        <v>5130</v>
      </c>
    </row>
    <row r="1604">
      <c r="A1604" s="1" t="s">
        <v>69</v>
      </c>
      <c r="B1604" s="1">
        <v>24</v>
      </c>
      <c r="C1604" s="26" t="s">
        <v>5135</v>
      </c>
      <c r="D1604" t="s">
        <v>71</v>
      </c>
      <c r="E1604" s="27" t="s">
        <v>5136</v>
      </c>
      <c r="F1604" s="28" t="s">
        <v>73</v>
      </c>
      <c r="G1604" s="29">
        <v>311.30000000000001</v>
      </c>
      <c r="H1604" s="28">
        <v>0</v>
      </c>
      <c r="I1604" s="30">
        <f>ROUND(G1604*H1604,P4)</f>
        <v>0</v>
      </c>
      <c r="L1604" s="31">
        <v>0</v>
      </c>
      <c r="M1604" s="24">
        <f>ROUND(G1604*L1604,P4)</f>
        <v>0</v>
      </c>
      <c r="N1604" s="25" t="s">
        <v>328</v>
      </c>
      <c r="O1604" s="32">
        <f>M1604*AA1604</f>
        <v>0</v>
      </c>
      <c r="P1604" s="1">
        <v>3</v>
      </c>
      <c r="AA1604" s="1">
        <f>IF(P1604=1,$O$3,IF(P1604=2,$O$4,$O$5))</f>
        <v>0</v>
      </c>
    </row>
    <row r="1605">
      <c r="A1605" s="1" t="s">
        <v>75</v>
      </c>
      <c r="E1605" s="27" t="s">
        <v>71</v>
      </c>
    </row>
    <row r="1606">
      <c r="A1606" s="1" t="s">
        <v>76</v>
      </c>
      <c r="E1606" s="33" t="s">
        <v>4955</v>
      </c>
    </row>
    <row r="1607" ht="140.25">
      <c r="A1607" s="1" t="s">
        <v>78</v>
      </c>
      <c r="E1607" s="27" t="s">
        <v>5137</v>
      </c>
    </row>
    <row r="1608">
      <c r="A1608" s="1" t="s">
        <v>69</v>
      </c>
      <c r="B1608" s="1">
        <v>25</v>
      </c>
      <c r="C1608" s="26" t="s">
        <v>5138</v>
      </c>
      <c r="D1608" t="s">
        <v>71</v>
      </c>
      <c r="E1608" s="27" t="s">
        <v>5139</v>
      </c>
      <c r="F1608" s="28" t="s">
        <v>73</v>
      </c>
      <c r="G1608" s="29">
        <v>1500</v>
      </c>
      <c r="H1608" s="28">
        <v>0</v>
      </c>
      <c r="I1608" s="30">
        <f>ROUND(G1608*H1608,P4)</f>
        <v>0</v>
      </c>
      <c r="L1608" s="31">
        <v>0</v>
      </c>
      <c r="M1608" s="24">
        <f>ROUND(G1608*L1608,P4)</f>
        <v>0</v>
      </c>
      <c r="N1608" s="25" t="s">
        <v>290</v>
      </c>
      <c r="O1608" s="32">
        <f>M1608*AA1608</f>
        <v>0</v>
      </c>
      <c r="P1608" s="1">
        <v>3</v>
      </c>
      <c r="AA1608" s="1">
        <f>IF(P1608=1,$O$3,IF(P1608=2,$O$4,$O$5))</f>
        <v>0</v>
      </c>
    </row>
    <row r="1609">
      <c r="A1609" s="1" t="s">
        <v>75</v>
      </c>
      <c r="E1609" s="27" t="s">
        <v>71</v>
      </c>
    </row>
    <row r="1610">
      <c r="A1610" s="1" t="s">
        <v>76</v>
      </c>
      <c r="E1610" s="33" t="s">
        <v>4955</v>
      </c>
    </row>
    <row r="1611" ht="153">
      <c r="A1611" s="1" t="s">
        <v>78</v>
      </c>
      <c r="E1611" s="27" t="s">
        <v>5140</v>
      </c>
    </row>
    <row r="1612" ht="25.5">
      <c r="A1612" s="1" t="s">
        <v>69</v>
      </c>
      <c r="B1612" s="1">
        <v>26</v>
      </c>
      <c r="C1612" s="26" t="s">
        <v>5141</v>
      </c>
      <c r="D1612" t="s">
        <v>71</v>
      </c>
      <c r="E1612" s="27" t="s">
        <v>5142</v>
      </c>
      <c r="F1612" s="28" t="s">
        <v>73</v>
      </c>
      <c r="G1612" s="29">
        <v>4500</v>
      </c>
      <c r="H1612" s="28">
        <v>0</v>
      </c>
      <c r="I1612" s="30">
        <f>ROUND(G1612*H1612,P4)</f>
        <v>0</v>
      </c>
      <c r="L1612" s="31">
        <v>0</v>
      </c>
      <c r="M1612" s="24">
        <f>ROUND(G1612*L1612,P4)</f>
        <v>0</v>
      </c>
      <c r="N1612" s="25" t="s">
        <v>290</v>
      </c>
      <c r="O1612" s="32">
        <f>M1612*AA1612</f>
        <v>0</v>
      </c>
      <c r="P1612" s="1">
        <v>3</v>
      </c>
      <c r="AA1612" s="1">
        <f>IF(P1612=1,$O$3,IF(P1612=2,$O$4,$O$5))</f>
        <v>0</v>
      </c>
    </row>
    <row r="1613">
      <c r="A1613" s="1" t="s">
        <v>75</v>
      </c>
      <c r="E1613" s="27" t="s">
        <v>71</v>
      </c>
    </row>
    <row r="1614">
      <c r="A1614" s="1" t="s">
        <v>76</v>
      </c>
      <c r="E1614" s="33" t="s">
        <v>4955</v>
      </c>
    </row>
    <row r="1615" ht="51">
      <c r="A1615" s="1" t="s">
        <v>78</v>
      </c>
      <c r="E1615" s="27" t="s">
        <v>5143</v>
      </c>
    </row>
    <row r="1616">
      <c r="A1616" s="1" t="s">
        <v>69</v>
      </c>
      <c r="B1616" s="1">
        <v>27</v>
      </c>
      <c r="C1616" s="26" t="s">
        <v>1248</v>
      </c>
      <c r="D1616" t="s">
        <v>71</v>
      </c>
      <c r="E1616" s="27" t="s">
        <v>1249</v>
      </c>
      <c r="F1616" s="28" t="s">
        <v>73</v>
      </c>
      <c r="G1616" s="29">
        <v>32</v>
      </c>
      <c r="H1616" s="28">
        <v>0</v>
      </c>
      <c r="I1616" s="30">
        <f>ROUND(G1616*H1616,P4)</f>
        <v>0</v>
      </c>
      <c r="L1616" s="31">
        <v>0</v>
      </c>
      <c r="M1616" s="24">
        <f>ROUND(G1616*L1616,P4)</f>
        <v>0</v>
      </c>
      <c r="N1616" s="25" t="s">
        <v>328</v>
      </c>
      <c r="O1616" s="32">
        <f>M1616*AA1616</f>
        <v>0</v>
      </c>
      <c r="P1616" s="1">
        <v>3</v>
      </c>
      <c r="AA1616" s="1">
        <f>IF(P1616=1,$O$3,IF(P1616=2,$O$4,$O$5))</f>
        <v>0</v>
      </c>
    </row>
    <row r="1617">
      <c r="A1617" s="1" t="s">
        <v>75</v>
      </c>
      <c r="E1617" s="27" t="s">
        <v>71</v>
      </c>
    </row>
    <row r="1618">
      <c r="A1618" s="1" t="s">
        <v>76</v>
      </c>
      <c r="E1618" s="33" t="s">
        <v>4955</v>
      </c>
    </row>
    <row r="1619" ht="306">
      <c r="A1619" s="1" t="s">
        <v>78</v>
      </c>
      <c r="E1619" s="27" t="s">
        <v>5144</v>
      </c>
    </row>
    <row r="1620">
      <c r="A1620" s="1" t="s">
        <v>69</v>
      </c>
      <c r="B1620" s="1">
        <v>28</v>
      </c>
      <c r="C1620" s="26" t="s">
        <v>1253</v>
      </c>
      <c r="D1620" t="s">
        <v>71</v>
      </c>
      <c r="E1620" s="27" t="s">
        <v>1254</v>
      </c>
      <c r="F1620" s="28" t="s">
        <v>73</v>
      </c>
      <c r="G1620" s="29">
        <v>347</v>
      </c>
      <c r="H1620" s="28">
        <v>0</v>
      </c>
      <c r="I1620" s="30">
        <f>ROUND(G1620*H1620,P4)</f>
        <v>0</v>
      </c>
      <c r="L1620" s="31">
        <v>0</v>
      </c>
      <c r="M1620" s="24">
        <f>ROUND(G1620*L1620,P4)</f>
        <v>0</v>
      </c>
      <c r="N1620" s="25" t="s">
        <v>328</v>
      </c>
      <c r="O1620" s="32">
        <f>M1620*AA1620</f>
        <v>0</v>
      </c>
      <c r="P1620" s="1">
        <v>3</v>
      </c>
      <c r="AA1620" s="1">
        <f>IF(P1620=1,$O$3,IF(P1620=2,$O$4,$O$5))</f>
        <v>0</v>
      </c>
    </row>
    <row r="1621">
      <c r="A1621" s="1" t="s">
        <v>75</v>
      </c>
      <c r="E1621" s="27" t="s">
        <v>71</v>
      </c>
    </row>
    <row r="1622">
      <c r="A1622" s="1" t="s">
        <v>76</v>
      </c>
      <c r="E1622" s="33" t="s">
        <v>4955</v>
      </c>
    </row>
    <row r="1623" ht="255">
      <c r="A1623" s="1" t="s">
        <v>78</v>
      </c>
      <c r="E1623" s="27" t="s">
        <v>1420</v>
      </c>
    </row>
    <row r="1624">
      <c r="A1624" s="1" t="s">
        <v>66</v>
      </c>
      <c r="C1624" s="22" t="s">
        <v>1115</v>
      </c>
      <c r="E1624" s="23" t="s">
        <v>1435</v>
      </c>
      <c r="L1624" s="24">
        <f>SUMIFS(L1625:L1628,A1625:A1628,"P")</f>
        <v>0</v>
      </c>
      <c r="M1624" s="24">
        <f>SUMIFS(M1625:M1628,A1625:A1628,"P")</f>
        <v>0</v>
      </c>
      <c r="N1624" s="25"/>
    </row>
    <row r="1625">
      <c r="A1625" s="1" t="s">
        <v>69</v>
      </c>
      <c r="B1625" s="1">
        <v>29</v>
      </c>
      <c r="C1625" s="26" t="s">
        <v>4964</v>
      </c>
      <c r="D1625" t="s">
        <v>71</v>
      </c>
      <c r="E1625" s="27" t="s">
        <v>4965</v>
      </c>
      <c r="F1625" s="28" t="s">
        <v>1574</v>
      </c>
      <c r="G1625" s="29">
        <v>975</v>
      </c>
      <c r="H1625" s="28">
        <v>0</v>
      </c>
      <c r="I1625" s="30">
        <f>ROUND(G1625*H1625,P4)</f>
        <v>0</v>
      </c>
      <c r="L1625" s="31">
        <v>0</v>
      </c>
      <c r="M1625" s="24">
        <f>ROUND(G1625*L1625,P4)</f>
        <v>0</v>
      </c>
      <c r="N1625" s="25" t="s">
        <v>328</v>
      </c>
      <c r="O1625" s="32">
        <f>M1625*AA1625</f>
        <v>0</v>
      </c>
      <c r="P1625" s="1">
        <v>3</v>
      </c>
      <c r="AA1625" s="1">
        <f>IF(P1625=1,$O$3,IF(P1625=2,$O$4,$O$5))</f>
        <v>0</v>
      </c>
    </row>
    <row r="1626">
      <c r="A1626" s="1" t="s">
        <v>75</v>
      </c>
      <c r="E1626" s="27" t="s">
        <v>71</v>
      </c>
    </row>
    <row r="1627">
      <c r="A1627" s="1" t="s">
        <v>76</v>
      </c>
      <c r="E1627" s="33" t="s">
        <v>4955</v>
      </c>
    </row>
    <row r="1628" ht="114.75">
      <c r="A1628" s="1" t="s">
        <v>78</v>
      </c>
      <c r="E1628" s="27" t="s">
        <v>4966</v>
      </c>
    </row>
    <row r="1629">
      <c r="A1629" s="1" t="s">
        <v>66</v>
      </c>
      <c r="C1629" s="22" t="s">
        <v>1125</v>
      </c>
      <c r="E1629" s="23" t="s">
        <v>1126</v>
      </c>
      <c r="L1629" s="24">
        <f>SUMIFS(L1630:L1633,A1630:A1633,"P")</f>
        <v>0</v>
      </c>
      <c r="M1629" s="24">
        <f>SUMIFS(M1630:M1633,A1630:A1633,"P")</f>
        <v>0</v>
      </c>
      <c r="N1629" s="25"/>
    </row>
    <row r="1630">
      <c r="A1630" s="1" t="s">
        <v>69</v>
      </c>
      <c r="B1630" s="1">
        <v>30</v>
      </c>
      <c r="C1630" s="26" t="s">
        <v>1142</v>
      </c>
      <c r="D1630" t="s">
        <v>71</v>
      </c>
      <c r="E1630" s="27" t="s">
        <v>1143</v>
      </c>
      <c r="F1630" s="28" t="s">
        <v>73</v>
      </c>
      <c r="G1630" s="29">
        <v>25.399999999999999</v>
      </c>
      <c r="H1630" s="28">
        <v>0</v>
      </c>
      <c r="I1630" s="30">
        <f>ROUND(G1630*H1630,P4)</f>
        <v>0</v>
      </c>
      <c r="L1630" s="31">
        <v>0</v>
      </c>
      <c r="M1630" s="24">
        <f>ROUND(G1630*L1630,P4)</f>
        <v>0</v>
      </c>
      <c r="N1630" s="25" t="s">
        <v>328</v>
      </c>
      <c r="O1630" s="32">
        <f>M1630*AA1630</f>
        <v>0</v>
      </c>
      <c r="P1630" s="1">
        <v>3</v>
      </c>
      <c r="AA1630" s="1">
        <f>IF(P1630=1,$O$3,IF(P1630=2,$O$4,$O$5))</f>
        <v>0</v>
      </c>
    </row>
    <row r="1631">
      <c r="A1631" s="1" t="s">
        <v>75</v>
      </c>
      <c r="E1631" s="27" t="s">
        <v>71</v>
      </c>
    </row>
    <row r="1632">
      <c r="A1632" s="1" t="s">
        <v>76</v>
      </c>
      <c r="E1632" s="33" t="s">
        <v>4955</v>
      </c>
    </row>
    <row r="1633" ht="38.25">
      <c r="A1633" s="1" t="s">
        <v>78</v>
      </c>
      <c r="E1633" s="27" t="s">
        <v>1141</v>
      </c>
    </row>
    <row r="1634">
      <c r="A1634" s="1" t="s">
        <v>66</v>
      </c>
      <c r="C1634" s="22" t="s">
        <v>1149</v>
      </c>
      <c r="E1634" s="23" t="s">
        <v>2749</v>
      </c>
      <c r="L1634" s="24">
        <f>SUMIFS(L1635:L1646,A1635:A1646,"P")</f>
        <v>0</v>
      </c>
      <c r="M1634" s="24">
        <f>SUMIFS(M1635:M1646,A1635:A1646,"P")</f>
        <v>0</v>
      </c>
      <c r="N1634" s="25"/>
    </row>
    <row r="1635">
      <c r="A1635" s="1" t="s">
        <v>69</v>
      </c>
      <c r="B1635" s="1">
        <v>31</v>
      </c>
      <c r="C1635" s="26" t="s">
        <v>679</v>
      </c>
      <c r="D1635" t="s">
        <v>71</v>
      </c>
      <c r="E1635" s="27" t="s">
        <v>680</v>
      </c>
      <c r="F1635" s="28" t="s">
        <v>73</v>
      </c>
      <c r="G1635" s="29">
        <v>9.6999999999999993</v>
      </c>
      <c r="H1635" s="28">
        <v>0</v>
      </c>
      <c r="I1635" s="30">
        <f>ROUND(G1635*H1635,P4)</f>
        <v>0</v>
      </c>
      <c r="L1635" s="31">
        <v>0</v>
      </c>
      <c r="M1635" s="24">
        <f>ROUND(G1635*L1635,P4)</f>
        <v>0</v>
      </c>
      <c r="N1635" s="25" t="s">
        <v>328</v>
      </c>
      <c r="O1635" s="32">
        <f>M1635*AA1635</f>
        <v>0</v>
      </c>
      <c r="P1635" s="1">
        <v>3</v>
      </c>
      <c r="AA1635" s="1">
        <f>IF(P1635=1,$O$3,IF(P1635=2,$O$4,$O$5))</f>
        <v>0</v>
      </c>
    </row>
    <row r="1636">
      <c r="A1636" s="1" t="s">
        <v>75</v>
      </c>
      <c r="E1636" s="27" t="s">
        <v>71</v>
      </c>
    </row>
    <row r="1637">
      <c r="A1637" s="1" t="s">
        <v>76</v>
      </c>
      <c r="E1637" s="33" t="s">
        <v>4955</v>
      </c>
    </row>
    <row r="1638" ht="89.25">
      <c r="A1638" s="1" t="s">
        <v>78</v>
      </c>
      <c r="E1638" s="27" t="s">
        <v>682</v>
      </c>
    </row>
    <row r="1639">
      <c r="A1639" s="1" t="s">
        <v>69</v>
      </c>
      <c r="B1639" s="1">
        <v>32</v>
      </c>
      <c r="C1639" s="26" t="s">
        <v>5145</v>
      </c>
      <c r="D1639" t="s">
        <v>71</v>
      </c>
      <c r="E1639" s="27" t="s">
        <v>5146</v>
      </c>
      <c r="F1639" s="28" t="s">
        <v>96</v>
      </c>
      <c r="G1639" s="29">
        <v>180</v>
      </c>
      <c r="H1639" s="28">
        <v>0</v>
      </c>
      <c r="I1639" s="30">
        <f>ROUND(G1639*H1639,P4)</f>
        <v>0</v>
      </c>
      <c r="L1639" s="31">
        <v>0</v>
      </c>
      <c r="M1639" s="24">
        <f>ROUND(G1639*L1639,P4)</f>
        <v>0</v>
      </c>
      <c r="N1639" s="25" t="s">
        <v>290</v>
      </c>
      <c r="O1639" s="32">
        <f>M1639*AA1639</f>
        <v>0</v>
      </c>
      <c r="P1639" s="1">
        <v>3</v>
      </c>
      <c r="AA1639" s="1">
        <f>IF(P1639=1,$O$3,IF(P1639=2,$O$4,$O$5))</f>
        <v>0</v>
      </c>
    </row>
    <row r="1640">
      <c r="A1640" s="1" t="s">
        <v>75</v>
      </c>
      <c r="E1640" s="27" t="s">
        <v>71</v>
      </c>
    </row>
    <row r="1641">
      <c r="A1641" s="1" t="s">
        <v>76</v>
      </c>
      <c r="E1641" s="33" t="s">
        <v>4955</v>
      </c>
    </row>
    <row r="1642" ht="140.25">
      <c r="A1642" s="1" t="s">
        <v>78</v>
      </c>
      <c r="E1642" s="27" t="s">
        <v>5147</v>
      </c>
    </row>
    <row r="1643">
      <c r="A1643" s="1" t="s">
        <v>69</v>
      </c>
      <c r="B1643" s="1">
        <v>33</v>
      </c>
      <c r="C1643" s="26" t="s">
        <v>5148</v>
      </c>
      <c r="D1643" t="s">
        <v>71</v>
      </c>
      <c r="E1643" s="27" t="s">
        <v>5149</v>
      </c>
      <c r="F1643" s="28" t="s">
        <v>96</v>
      </c>
      <c r="G1643" s="29">
        <v>6</v>
      </c>
      <c r="H1643" s="28">
        <v>0</v>
      </c>
      <c r="I1643" s="30">
        <f>ROUND(G1643*H1643,P4)</f>
        <v>0</v>
      </c>
      <c r="L1643" s="31">
        <v>0</v>
      </c>
      <c r="M1643" s="24">
        <f>ROUND(G1643*L1643,P4)</f>
        <v>0</v>
      </c>
      <c r="N1643" s="25" t="s">
        <v>290</v>
      </c>
      <c r="O1643" s="32">
        <f>M1643*AA1643</f>
        <v>0</v>
      </c>
      <c r="P1643" s="1">
        <v>3</v>
      </c>
      <c r="AA1643" s="1">
        <f>IF(P1643=1,$O$3,IF(P1643=2,$O$4,$O$5))</f>
        <v>0</v>
      </c>
    </row>
    <row r="1644">
      <c r="A1644" s="1" t="s">
        <v>75</v>
      </c>
      <c r="E1644" s="27" t="s">
        <v>71</v>
      </c>
    </row>
    <row r="1645">
      <c r="A1645" s="1" t="s">
        <v>76</v>
      </c>
      <c r="E1645" s="33" t="s">
        <v>4955</v>
      </c>
    </row>
    <row r="1646" ht="178.5">
      <c r="A1646" s="1" t="s">
        <v>78</v>
      </c>
      <c r="E1646" s="27" t="s">
        <v>5150</v>
      </c>
    </row>
    <row r="1647">
      <c r="A1647" s="1" t="s">
        <v>66</v>
      </c>
      <c r="C1647" s="22" t="s">
        <v>92</v>
      </c>
      <c r="E1647" s="23" t="s">
        <v>93</v>
      </c>
      <c r="L1647" s="24">
        <f>SUMIFS(L1648:L1767,A1648:A1767,"P")</f>
        <v>0</v>
      </c>
      <c r="M1647" s="24">
        <f>SUMIFS(M1648:M1767,A1648:A1767,"P")</f>
        <v>0</v>
      </c>
      <c r="N1647" s="25"/>
    </row>
    <row r="1648" ht="25.5">
      <c r="A1648" s="1" t="s">
        <v>69</v>
      </c>
      <c r="B1648" s="1">
        <v>34</v>
      </c>
      <c r="C1648" s="26" t="s">
        <v>1807</v>
      </c>
      <c r="D1648" t="s">
        <v>71</v>
      </c>
      <c r="E1648" s="27" t="s">
        <v>1808</v>
      </c>
      <c r="F1648" s="28" t="s">
        <v>96</v>
      </c>
      <c r="G1648" s="29">
        <v>40</v>
      </c>
      <c r="H1648" s="28">
        <v>0</v>
      </c>
      <c r="I1648" s="30">
        <f>ROUND(G1648*H1648,P4)</f>
        <v>0</v>
      </c>
      <c r="L1648" s="31">
        <v>0</v>
      </c>
      <c r="M1648" s="24">
        <f>ROUND(G1648*L1648,P4)</f>
        <v>0</v>
      </c>
      <c r="N1648" s="25" t="s">
        <v>328</v>
      </c>
      <c r="O1648" s="32">
        <f>M1648*AA1648</f>
        <v>0</v>
      </c>
      <c r="P1648" s="1">
        <v>3</v>
      </c>
      <c r="AA1648" s="1">
        <f>IF(P1648=1,$O$3,IF(P1648=2,$O$4,$O$5))</f>
        <v>0</v>
      </c>
    </row>
    <row r="1649">
      <c r="A1649" s="1" t="s">
        <v>75</v>
      </c>
      <c r="E1649" s="27" t="s">
        <v>71</v>
      </c>
    </row>
    <row r="1650">
      <c r="A1650" s="1" t="s">
        <v>76</v>
      </c>
      <c r="E1650" s="33" t="s">
        <v>4955</v>
      </c>
    </row>
    <row r="1651" ht="76.5">
      <c r="A1651" s="1" t="s">
        <v>78</v>
      </c>
      <c r="E1651" s="27" t="s">
        <v>4969</v>
      </c>
    </row>
    <row r="1652">
      <c r="A1652" s="1" t="s">
        <v>69</v>
      </c>
      <c r="B1652" s="1">
        <v>35</v>
      </c>
      <c r="C1652" s="26" t="s">
        <v>94</v>
      </c>
      <c r="D1652" t="s">
        <v>71</v>
      </c>
      <c r="E1652" s="27" t="s">
        <v>95</v>
      </c>
      <c r="F1652" s="28" t="s">
        <v>96</v>
      </c>
      <c r="G1652" s="29">
        <v>48</v>
      </c>
      <c r="H1652" s="28">
        <v>0</v>
      </c>
      <c r="I1652" s="30">
        <f>ROUND(G1652*H1652,P4)</f>
        <v>0</v>
      </c>
      <c r="L1652" s="31">
        <v>0</v>
      </c>
      <c r="M1652" s="24">
        <f>ROUND(G1652*L1652,P4)</f>
        <v>0</v>
      </c>
      <c r="N1652" s="25" t="s">
        <v>328</v>
      </c>
      <c r="O1652" s="32">
        <f>M1652*AA1652</f>
        <v>0</v>
      </c>
      <c r="P1652" s="1">
        <v>3</v>
      </c>
      <c r="AA1652" s="1">
        <f>IF(P1652=1,$O$3,IF(P1652=2,$O$4,$O$5))</f>
        <v>0</v>
      </c>
    </row>
    <row r="1653">
      <c r="A1653" s="1" t="s">
        <v>75</v>
      </c>
      <c r="E1653" s="27" t="s">
        <v>71</v>
      </c>
    </row>
    <row r="1654">
      <c r="A1654" s="1" t="s">
        <v>76</v>
      </c>
      <c r="E1654" s="33" t="s">
        <v>4955</v>
      </c>
    </row>
    <row r="1655" ht="114.75">
      <c r="A1655" s="1" t="s">
        <v>78</v>
      </c>
      <c r="E1655" s="27" t="s">
        <v>1817</v>
      </c>
    </row>
    <row r="1656">
      <c r="A1656" s="1" t="s">
        <v>69</v>
      </c>
      <c r="B1656" s="1">
        <v>36</v>
      </c>
      <c r="C1656" s="26" t="s">
        <v>98</v>
      </c>
      <c r="D1656" t="s">
        <v>71</v>
      </c>
      <c r="E1656" s="27" t="s">
        <v>99</v>
      </c>
      <c r="F1656" s="28" t="s">
        <v>330</v>
      </c>
      <c r="G1656" s="29">
        <v>460</v>
      </c>
      <c r="H1656" s="28">
        <v>0</v>
      </c>
      <c r="I1656" s="30">
        <f>ROUND(G1656*H1656,P4)</f>
        <v>0</v>
      </c>
      <c r="L1656" s="31">
        <v>0</v>
      </c>
      <c r="M1656" s="24">
        <f>ROUND(G1656*L1656,P4)</f>
        <v>0</v>
      </c>
      <c r="N1656" s="25" t="s">
        <v>328</v>
      </c>
      <c r="O1656" s="32">
        <f>M1656*AA1656</f>
        <v>0</v>
      </c>
      <c r="P1656" s="1">
        <v>3</v>
      </c>
      <c r="AA1656" s="1">
        <f>IF(P1656=1,$O$3,IF(P1656=2,$O$4,$O$5))</f>
        <v>0</v>
      </c>
    </row>
    <row r="1657">
      <c r="A1657" s="1" t="s">
        <v>75</v>
      </c>
      <c r="E1657" s="27" t="s">
        <v>71</v>
      </c>
    </row>
    <row r="1658">
      <c r="A1658" s="1" t="s">
        <v>76</v>
      </c>
      <c r="E1658" s="33" t="s">
        <v>4955</v>
      </c>
    </row>
    <row r="1659" ht="102">
      <c r="A1659" s="1" t="s">
        <v>78</v>
      </c>
      <c r="E1659" s="27" t="s">
        <v>4970</v>
      </c>
    </row>
    <row r="1660">
      <c r="A1660" s="1" t="s">
        <v>69</v>
      </c>
      <c r="B1660" s="1">
        <v>37</v>
      </c>
      <c r="C1660" s="26" t="s">
        <v>102</v>
      </c>
      <c r="D1660" t="s">
        <v>71</v>
      </c>
      <c r="E1660" s="27" t="s">
        <v>103</v>
      </c>
      <c r="F1660" s="28" t="s">
        <v>330</v>
      </c>
      <c r="G1660" s="29">
        <v>1325</v>
      </c>
      <c r="H1660" s="28">
        <v>0</v>
      </c>
      <c r="I1660" s="30">
        <f>ROUND(G1660*H1660,P4)</f>
        <v>0</v>
      </c>
      <c r="L1660" s="31">
        <v>0</v>
      </c>
      <c r="M1660" s="24">
        <f>ROUND(G1660*L1660,P4)</f>
        <v>0</v>
      </c>
      <c r="N1660" s="25" t="s">
        <v>328</v>
      </c>
      <c r="O1660" s="32">
        <f>M1660*AA1660</f>
        <v>0</v>
      </c>
      <c r="P1660" s="1">
        <v>3</v>
      </c>
      <c r="AA1660" s="1">
        <f>IF(P1660=1,$O$3,IF(P1660=2,$O$4,$O$5))</f>
        <v>0</v>
      </c>
    </row>
    <row r="1661">
      <c r="A1661" s="1" t="s">
        <v>75</v>
      </c>
      <c r="E1661" s="27" t="s">
        <v>71</v>
      </c>
    </row>
    <row r="1662">
      <c r="A1662" s="1" t="s">
        <v>76</v>
      </c>
      <c r="E1662" s="33" t="s">
        <v>4955</v>
      </c>
    </row>
    <row r="1663" ht="76.5">
      <c r="A1663" s="1" t="s">
        <v>78</v>
      </c>
      <c r="E1663" s="27" t="s">
        <v>101</v>
      </c>
    </row>
    <row r="1664">
      <c r="A1664" s="1" t="s">
        <v>69</v>
      </c>
      <c r="B1664" s="1">
        <v>38</v>
      </c>
      <c r="C1664" s="26" t="s">
        <v>1809</v>
      </c>
      <c r="D1664" t="s">
        <v>71</v>
      </c>
      <c r="E1664" s="27" t="s">
        <v>1810</v>
      </c>
      <c r="F1664" s="28" t="s">
        <v>330</v>
      </c>
      <c r="G1664" s="29">
        <v>50</v>
      </c>
      <c r="H1664" s="28">
        <v>0</v>
      </c>
      <c r="I1664" s="30">
        <f>ROUND(G1664*H1664,P4)</f>
        <v>0</v>
      </c>
      <c r="L1664" s="31">
        <v>0</v>
      </c>
      <c r="M1664" s="24">
        <f>ROUND(G1664*L1664,P4)</f>
        <v>0</v>
      </c>
      <c r="N1664" s="25" t="s">
        <v>328</v>
      </c>
      <c r="O1664" s="32">
        <f>M1664*AA1664</f>
        <v>0</v>
      </c>
      <c r="P1664" s="1">
        <v>3</v>
      </c>
      <c r="AA1664" s="1">
        <f>IF(P1664=1,$O$3,IF(P1664=2,$O$4,$O$5))</f>
        <v>0</v>
      </c>
    </row>
    <row r="1665">
      <c r="A1665" s="1" t="s">
        <v>75</v>
      </c>
      <c r="E1665" s="27" t="s">
        <v>71</v>
      </c>
    </row>
    <row r="1666">
      <c r="A1666" s="1" t="s">
        <v>76</v>
      </c>
      <c r="E1666" s="33" t="s">
        <v>4955</v>
      </c>
    </row>
    <row r="1667" ht="102">
      <c r="A1667" s="1" t="s">
        <v>78</v>
      </c>
      <c r="E1667" s="27" t="s">
        <v>4971</v>
      </c>
    </row>
    <row r="1668">
      <c r="A1668" s="1" t="s">
        <v>69</v>
      </c>
      <c r="B1668" s="1">
        <v>39</v>
      </c>
      <c r="C1668" s="26" t="s">
        <v>1811</v>
      </c>
      <c r="D1668" t="s">
        <v>71</v>
      </c>
      <c r="E1668" s="27" t="s">
        <v>1812</v>
      </c>
      <c r="F1668" s="28" t="s">
        <v>330</v>
      </c>
      <c r="G1668" s="29">
        <v>262.5</v>
      </c>
      <c r="H1668" s="28">
        <v>0</v>
      </c>
      <c r="I1668" s="30">
        <f>ROUND(G1668*H1668,P4)</f>
        <v>0</v>
      </c>
      <c r="L1668" s="31">
        <v>0</v>
      </c>
      <c r="M1668" s="24">
        <f>ROUND(G1668*L1668,P4)</f>
        <v>0</v>
      </c>
      <c r="N1668" s="25" t="s">
        <v>328</v>
      </c>
      <c r="O1668" s="32">
        <f>M1668*AA1668</f>
        <v>0</v>
      </c>
      <c r="P1668" s="1">
        <v>3</v>
      </c>
      <c r="AA1668" s="1">
        <f>IF(P1668=1,$O$3,IF(P1668=2,$O$4,$O$5))</f>
        <v>0</v>
      </c>
    </row>
    <row r="1669">
      <c r="A1669" s="1" t="s">
        <v>75</v>
      </c>
      <c r="E1669" s="27" t="s">
        <v>71</v>
      </c>
    </row>
    <row r="1670">
      <c r="A1670" s="1" t="s">
        <v>76</v>
      </c>
      <c r="E1670" s="33" t="s">
        <v>4955</v>
      </c>
    </row>
    <row r="1671" ht="76.5">
      <c r="A1671" s="1" t="s">
        <v>78</v>
      </c>
      <c r="E1671" s="27" t="s">
        <v>101</v>
      </c>
    </row>
    <row r="1672">
      <c r="A1672" s="1" t="s">
        <v>69</v>
      </c>
      <c r="B1672" s="1">
        <v>40</v>
      </c>
      <c r="C1672" s="26" t="s">
        <v>1985</v>
      </c>
      <c r="D1672" t="s">
        <v>71</v>
      </c>
      <c r="E1672" s="27" t="s">
        <v>1986</v>
      </c>
      <c r="F1672" s="28" t="s">
        <v>330</v>
      </c>
      <c r="G1672" s="29">
        <v>1785</v>
      </c>
      <c r="H1672" s="28">
        <v>0</v>
      </c>
      <c r="I1672" s="30">
        <f>ROUND(G1672*H1672,P4)</f>
        <v>0</v>
      </c>
      <c r="L1672" s="31">
        <v>0</v>
      </c>
      <c r="M1672" s="24">
        <f>ROUND(G1672*L1672,P4)</f>
        <v>0</v>
      </c>
      <c r="N1672" s="25" t="s">
        <v>328</v>
      </c>
      <c r="O1672" s="32">
        <f>M1672*AA1672</f>
        <v>0</v>
      </c>
      <c r="P1672" s="1">
        <v>3</v>
      </c>
      <c r="AA1672" s="1">
        <f>IF(P1672=1,$O$3,IF(P1672=2,$O$4,$O$5))</f>
        <v>0</v>
      </c>
    </row>
    <row r="1673">
      <c r="A1673" s="1" t="s">
        <v>75</v>
      </c>
      <c r="E1673" s="27" t="s">
        <v>71</v>
      </c>
    </row>
    <row r="1674">
      <c r="A1674" s="1" t="s">
        <v>76</v>
      </c>
      <c r="E1674" s="33" t="s">
        <v>4955</v>
      </c>
    </row>
    <row r="1675" ht="140.25">
      <c r="A1675" s="1" t="s">
        <v>78</v>
      </c>
      <c r="E1675" s="27" t="s">
        <v>4972</v>
      </c>
    </row>
    <row r="1676">
      <c r="A1676" s="1" t="s">
        <v>69</v>
      </c>
      <c r="B1676" s="1">
        <v>41</v>
      </c>
      <c r="C1676" s="26" t="s">
        <v>5151</v>
      </c>
      <c r="D1676" t="s">
        <v>71</v>
      </c>
      <c r="E1676" s="27" t="s">
        <v>5152</v>
      </c>
      <c r="F1676" s="28" t="s">
        <v>96</v>
      </c>
      <c r="G1676" s="29">
        <v>8</v>
      </c>
      <c r="H1676" s="28">
        <v>0</v>
      </c>
      <c r="I1676" s="30">
        <f>ROUND(G1676*H1676,P4)</f>
        <v>0</v>
      </c>
      <c r="L1676" s="31">
        <v>0</v>
      </c>
      <c r="M1676" s="24">
        <f>ROUND(G1676*L1676,P4)</f>
        <v>0</v>
      </c>
      <c r="N1676" s="25" t="s">
        <v>328</v>
      </c>
      <c r="O1676" s="32">
        <f>M1676*AA1676</f>
        <v>0</v>
      </c>
      <c r="P1676" s="1">
        <v>3</v>
      </c>
      <c r="AA1676" s="1">
        <f>IF(P1676=1,$O$3,IF(P1676=2,$O$4,$O$5))</f>
        <v>0</v>
      </c>
    </row>
    <row r="1677">
      <c r="A1677" s="1" t="s">
        <v>75</v>
      </c>
      <c r="E1677" s="27" t="s">
        <v>71</v>
      </c>
    </row>
    <row r="1678">
      <c r="A1678" s="1" t="s">
        <v>76</v>
      </c>
      <c r="E1678" s="33" t="s">
        <v>1774</v>
      </c>
    </row>
    <row r="1679" ht="102">
      <c r="A1679" s="1" t="s">
        <v>78</v>
      </c>
      <c r="E1679" s="27" t="s">
        <v>346</v>
      </c>
    </row>
    <row r="1680" ht="25.5">
      <c r="A1680" s="1" t="s">
        <v>69</v>
      </c>
      <c r="B1680" s="1">
        <v>42</v>
      </c>
      <c r="C1680" s="26" t="s">
        <v>4976</v>
      </c>
      <c r="D1680" t="s">
        <v>71</v>
      </c>
      <c r="E1680" s="27" t="s">
        <v>4977</v>
      </c>
      <c r="F1680" s="28" t="s">
        <v>330</v>
      </c>
      <c r="G1680" s="29">
        <v>460</v>
      </c>
      <c r="H1680" s="28">
        <v>0</v>
      </c>
      <c r="I1680" s="30">
        <f>ROUND(G1680*H1680,P4)</f>
        <v>0</v>
      </c>
      <c r="L1680" s="31">
        <v>0</v>
      </c>
      <c r="M1680" s="24">
        <f>ROUND(G1680*L1680,P4)</f>
        <v>0</v>
      </c>
      <c r="N1680" s="25" t="s">
        <v>328</v>
      </c>
      <c r="O1680" s="32">
        <f>M1680*AA1680</f>
        <v>0</v>
      </c>
      <c r="P1680" s="1">
        <v>3</v>
      </c>
      <c r="AA1680" s="1">
        <f>IF(P1680=1,$O$3,IF(P1680=2,$O$4,$O$5))</f>
        <v>0</v>
      </c>
    </row>
    <row r="1681">
      <c r="A1681" s="1" t="s">
        <v>75</v>
      </c>
      <c r="E1681" s="27" t="s">
        <v>71</v>
      </c>
    </row>
    <row r="1682">
      <c r="A1682" s="1" t="s">
        <v>76</v>
      </c>
      <c r="E1682" s="33" t="s">
        <v>4955</v>
      </c>
    </row>
    <row r="1683" ht="76.5">
      <c r="A1683" s="1" t="s">
        <v>78</v>
      </c>
      <c r="E1683" s="27" t="s">
        <v>337</v>
      </c>
    </row>
    <row r="1684" ht="25.5">
      <c r="A1684" s="1" t="s">
        <v>69</v>
      </c>
      <c r="B1684" s="1">
        <v>43</v>
      </c>
      <c r="C1684" s="26" t="s">
        <v>335</v>
      </c>
      <c r="D1684" t="s">
        <v>71</v>
      </c>
      <c r="E1684" s="27" t="s">
        <v>336</v>
      </c>
      <c r="F1684" s="28" t="s">
        <v>330</v>
      </c>
      <c r="G1684" s="29">
        <v>95</v>
      </c>
      <c r="H1684" s="28">
        <v>0</v>
      </c>
      <c r="I1684" s="30">
        <f>ROUND(G1684*H1684,P4)</f>
        <v>0</v>
      </c>
      <c r="L1684" s="31">
        <v>0</v>
      </c>
      <c r="M1684" s="24">
        <f>ROUND(G1684*L1684,P4)</f>
        <v>0</v>
      </c>
      <c r="N1684" s="25" t="s">
        <v>328</v>
      </c>
      <c r="O1684" s="32">
        <f>M1684*AA1684</f>
        <v>0</v>
      </c>
      <c r="P1684" s="1">
        <v>3</v>
      </c>
      <c r="AA1684" s="1">
        <f>IF(P1684=1,$O$3,IF(P1684=2,$O$4,$O$5))</f>
        <v>0</v>
      </c>
    </row>
    <row r="1685">
      <c r="A1685" s="1" t="s">
        <v>75</v>
      </c>
      <c r="E1685" s="27" t="s">
        <v>71</v>
      </c>
    </row>
    <row r="1686">
      <c r="A1686" s="1" t="s">
        <v>76</v>
      </c>
      <c r="E1686" s="33" t="s">
        <v>4955</v>
      </c>
    </row>
    <row r="1687" ht="76.5">
      <c r="A1687" s="1" t="s">
        <v>78</v>
      </c>
      <c r="E1687" s="27" t="s">
        <v>337</v>
      </c>
    </row>
    <row r="1688" ht="25.5">
      <c r="A1688" s="1" t="s">
        <v>69</v>
      </c>
      <c r="B1688" s="1">
        <v>44</v>
      </c>
      <c r="C1688" s="26" t="s">
        <v>5153</v>
      </c>
      <c r="D1688" t="s">
        <v>71</v>
      </c>
      <c r="E1688" s="27" t="s">
        <v>5154</v>
      </c>
      <c r="F1688" s="28" t="s">
        <v>330</v>
      </c>
      <c r="G1688" s="29">
        <v>15</v>
      </c>
      <c r="H1688" s="28">
        <v>0</v>
      </c>
      <c r="I1688" s="30">
        <f>ROUND(G1688*H1688,P4)</f>
        <v>0</v>
      </c>
      <c r="L1688" s="31">
        <v>0</v>
      </c>
      <c r="M1688" s="24">
        <f>ROUND(G1688*L1688,P4)</f>
        <v>0</v>
      </c>
      <c r="N1688" s="25" t="s">
        <v>328</v>
      </c>
      <c r="O1688" s="32">
        <f>M1688*AA1688</f>
        <v>0</v>
      </c>
      <c r="P1688" s="1">
        <v>3</v>
      </c>
      <c r="AA1688" s="1">
        <f>IF(P1688=1,$O$3,IF(P1688=2,$O$4,$O$5))</f>
        <v>0</v>
      </c>
    </row>
    <row r="1689">
      <c r="A1689" s="1" t="s">
        <v>75</v>
      </c>
      <c r="E1689" s="27" t="s">
        <v>71</v>
      </c>
    </row>
    <row r="1690">
      <c r="A1690" s="1" t="s">
        <v>76</v>
      </c>
      <c r="E1690" s="33" t="s">
        <v>485</v>
      </c>
    </row>
    <row r="1691" ht="76.5">
      <c r="A1691" s="1" t="s">
        <v>78</v>
      </c>
      <c r="E1691" s="27" t="s">
        <v>101</v>
      </c>
    </row>
    <row r="1692" ht="25.5">
      <c r="A1692" s="1" t="s">
        <v>69</v>
      </c>
      <c r="B1692" s="1">
        <v>45</v>
      </c>
      <c r="C1692" s="26" t="s">
        <v>5155</v>
      </c>
      <c r="D1692" t="s">
        <v>71</v>
      </c>
      <c r="E1692" s="27" t="s">
        <v>5156</v>
      </c>
      <c r="F1692" s="28" t="s">
        <v>330</v>
      </c>
      <c r="G1692" s="29">
        <v>15</v>
      </c>
      <c r="H1692" s="28">
        <v>0</v>
      </c>
      <c r="I1692" s="30">
        <f>ROUND(G1692*H1692,P4)</f>
        <v>0</v>
      </c>
      <c r="L1692" s="31">
        <v>0</v>
      </c>
      <c r="M1692" s="24">
        <f>ROUND(G1692*L1692,P4)</f>
        <v>0</v>
      </c>
      <c r="N1692" s="25" t="s">
        <v>328</v>
      </c>
      <c r="O1692" s="32">
        <f>M1692*AA1692</f>
        <v>0</v>
      </c>
      <c r="P1692" s="1">
        <v>3</v>
      </c>
      <c r="AA1692" s="1">
        <f>IF(P1692=1,$O$3,IF(P1692=2,$O$4,$O$5))</f>
        <v>0</v>
      </c>
    </row>
    <row r="1693">
      <c r="A1693" s="1" t="s">
        <v>75</v>
      </c>
      <c r="E1693" s="27" t="s">
        <v>71</v>
      </c>
    </row>
    <row r="1694">
      <c r="A1694" s="1" t="s">
        <v>76</v>
      </c>
      <c r="E1694" s="33" t="s">
        <v>485</v>
      </c>
    </row>
    <row r="1695" ht="127.5">
      <c r="A1695" s="1" t="s">
        <v>78</v>
      </c>
      <c r="E1695" s="27" t="s">
        <v>341</v>
      </c>
    </row>
    <row r="1696">
      <c r="A1696" s="1" t="s">
        <v>69</v>
      </c>
      <c r="B1696" s="1">
        <v>46</v>
      </c>
      <c r="C1696" s="26" t="s">
        <v>5157</v>
      </c>
      <c r="D1696" t="s">
        <v>71</v>
      </c>
      <c r="E1696" s="27" t="s">
        <v>5158</v>
      </c>
      <c r="F1696" s="28" t="s">
        <v>330</v>
      </c>
      <c r="G1696" s="29">
        <v>20</v>
      </c>
      <c r="H1696" s="28">
        <v>0</v>
      </c>
      <c r="I1696" s="30">
        <f>ROUND(G1696*H1696,P4)</f>
        <v>0</v>
      </c>
      <c r="L1696" s="31">
        <v>0</v>
      </c>
      <c r="M1696" s="24">
        <f>ROUND(G1696*L1696,P4)</f>
        <v>0</v>
      </c>
      <c r="N1696" s="25" t="s">
        <v>328</v>
      </c>
      <c r="O1696" s="32">
        <f>M1696*AA1696</f>
        <v>0</v>
      </c>
      <c r="P1696" s="1">
        <v>3</v>
      </c>
      <c r="AA1696" s="1">
        <f>IF(P1696=1,$O$3,IF(P1696=2,$O$4,$O$5))</f>
        <v>0</v>
      </c>
    </row>
    <row r="1697">
      <c r="A1697" s="1" t="s">
        <v>75</v>
      </c>
      <c r="E1697" s="27" t="s">
        <v>71</v>
      </c>
    </row>
    <row r="1698">
      <c r="A1698" s="1" t="s">
        <v>76</v>
      </c>
      <c r="E1698" s="33" t="s">
        <v>4955</v>
      </c>
    </row>
    <row r="1699" ht="76.5">
      <c r="A1699" s="1" t="s">
        <v>78</v>
      </c>
      <c r="E1699" s="27" t="s">
        <v>101</v>
      </c>
    </row>
    <row r="1700" ht="25.5">
      <c r="A1700" s="1" t="s">
        <v>69</v>
      </c>
      <c r="B1700" s="1">
        <v>47</v>
      </c>
      <c r="C1700" s="26" t="s">
        <v>351</v>
      </c>
      <c r="D1700" t="s">
        <v>71</v>
      </c>
      <c r="E1700" s="27" t="s">
        <v>352</v>
      </c>
      <c r="F1700" s="28" t="s">
        <v>96</v>
      </c>
      <c r="G1700" s="29">
        <v>8</v>
      </c>
      <c r="H1700" s="28">
        <v>0</v>
      </c>
      <c r="I1700" s="30">
        <f>ROUND(G1700*H1700,P4)</f>
        <v>0</v>
      </c>
      <c r="L1700" s="31">
        <v>0</v>
      </c>
      <c r="M1700" s="24">
        <f>ROUND(G1700*L1700,P4)</f>
        <v>0</v>
      </c>
      <c r="N1700" s="25" t="s">
        <v>328</v>
      </c>
      <c r="O1700" s="32">
        <f>M1700*AA1700</f>
        <v>0</v>
      </c>
      <c r="P1700" s="1">
        <v>3</v>
      </c>
      <c r="AA1700" s="1">
        <f>IF(P1700=1,$O$3,IF(P1700=2,$O$4,$O$5))</f>
        <v>0</v>
      </c>
    </row>
    <row r="1701">
      <c r="A1701" s="1" t="s">
        <v>75</v>
      </c>
      <c r="E1701" s="27" t="s">
        <v>71</v>
      </c>
    </row>
    <row r="1702">
      <c r="A1702" s="1" t="s">
        <v>76</v>
      </c>
      <c r="E1702" s="33" t="s">
        <v>4955</v>
      </c>
    </row>
    <row r="1703" ht="38.25">
      <c r="A1703" s="1" t="s">
        <v>78</v>
      </c>
      <c r="E1703" s="27" t="s">
        <v>353</v>
      </c>
    </row>
    <row r="1704">
      <c r="A1704" s="1" t="s">
        <v>69</v>
      </c>
      <c r="B1704" s="1">
        <v>48</v>
      </c>
      <c r="C1704" s="26" t="s">
        <v>1818</v>
      </c>
      <c r="D1704" t="s">
        <v>71</v>
      </c>
      <c r="E1704" s="27" t="s">
        <v>1819</v>
      </c>
      <c r="F1704" s="28" t="s">
        <v>96</v>
      </c>
      <c r="G1704" s="29">
        <v>10</v>
      </c>
      <c r="H1704" s="28">
        <v>0</v>
      </c>
      <c r="I1704" s="30">
        <f>ROUND(G1704*H1704,P4)</f>
        <v>0</v>
      </c>
      <c r="L1704" s="31">
        <v>0</v>
      </c>
      <c r="M1704" s="24">
        <f>ROUND(G1704*L1704,P4)</f>
        <v>0</v>
      </c>
      <c r="N1704" s="25" t="s">
        <v>328</v>
      </c>
      <c r="O1704" s="32">
        <f>M1704*AA1704</f>
        <v>0</v>
      </c>
      <c r="P1704" s="1">
        <v>3</v>
      </c>
      <c r="AA1704" s="1">
        <f>IF(P1704=1,$O$3,IF(P1704=2,$O$4,$O$5))</f>
        <v>0</v>
      </c>
    </row>
    <row r="1705">
      <c r="A1705" s="1" t="s">
        <v>75</v>
      </c>
      <c r="E1705" s="27" t="s">
        <v>71</v>
      </c>
    </row>
    <row r="1706">
      <c r="A1706" s="1" t="s">
        <v>76</v>
      </c>
      <c r="E1706" s="33" t="s">
        <v>548</v>
      </c>
    </row>
    <row r="1707" ht="102">
      <c r="A1707" s="1" t="s">
        <v>78</v>
      </c>
      <c r="E1707" s="27" t="s">
        <v>346</v>
      </c>
    </row>
    <row r="1708" ht="25.5">
      <c r="A1708" s="1" t="s">
        <v>69</v>
      </c>
      <c r="B1708" s="1">
        <v>49</v>
      </c>
      <c r="C1708" s="26" t="s">
        <v>1720</v>
      </c>
      <c r="D1708" t="s">
        <v>71</v>
      </c>
      <c r="E1708" s="27" t="s">
        <v>1721</v>
      </c>
      <c r="F1708" s="28" t="s">
        <v>96</v>
      </c>
      <c r="G1708" s="29">
        <v>10</v>
      </c>
      <c r="H1708" s="28">
        <v>0</v>
      </c>
      <c r="I1708" s="30">
        <f>ROUND(G1708*H1708,P4)</f>
        <v>0</v>
      </c>
      <c r="L1708" s="31">
        <v>0</v>
      </c>
      <c r="M1708" s="24">
        <f>ROUND(G1708*L1708,P4)</f>
        <v>0</v>
      </c>
      <c r="N1708" s="25" t="s">
        <v>328</v>
      </c>
      <c r="O1708" s="32">
        <f>M1708*AA1708</f>
        <v>0</v>
      </c>
      <c r="P1708" s="1">
        <v>3</v>
      </c>
      <c r="AA1708" s="1">
        <f>IF(P1708=1,$O$3,IF(P1708=2,$O$4,$O$5))</f>
        <v>0</v>
      </c>
    </row>
    <row r="1709">
      <c r="A1709" s="1" t="s">
        <v>75</v>
      </c>
      <c r="E1709" s="27" t="s">
        <v>71</v>
      </c>
    </row>
    <row r="1710">
      <c r="A1710" s="1" t="s">
        <v>76</v>
      </c>
      <c r="E1710" s="33" t="s">
        <v>548</v>
      </c>
    </row>
    <row r="1711" ht="102">
      <c r="A1711" s="1" t="s">
        <v>78</v>
      </c>
      <c r="E1711" s="27" t="s">
        <v>4970</v>
      </c>
    </row>
    <row r="1712">
      <c r="A1712" s="1" t="s">
        <v>69</v>
      </c>
      <c r="B1712" s="1">
        <v>50</v>
      </c>
      <c r="C1712" s="26" t="s">
        <v>1889</v>
      </c>
      <c r="D1712" t="s">
        <v>71</v>
      </c>
      <c r="E1712" s="27" t="s">
        <v>1890</v>
      </c>
      <c r="F1712" s="28" t="s">
        <v>330</v>
      </c>
      <c r="G1712" s="29">
        <v>5460</v>
      </c>
      <c r="H1712" s="28">
        <v>0</v>
      </c>
      <c r="I1712" s="30">
        <f>ROUND(G1712*H1712,P4)</f>
        <v>0</v>
      </c>
      <c r="L1712" s="31">
        <v>0</v>
      </c>
      <c r="M1712" s="24">
        <f>ROUND(G1712*L1712,P4)</f>
        <v>0</v>
      </c>
      <c r="N1712" s="25" t="s">
        <v>328</v>
      </c>
      <c r="O1712" s="32">
        <f>M1712*AA1712</f>
        <v>0</v>
      </c>
      <c r="P1712" s="1">
        <v>3</v>
      </c>
      <c r="AA1712" s="1">
        <f>IF(P1712=1,$O$3,IF(P1712=2,$O$4,$O$5))</f>
        <v>0</v>
      </c>
    </row>
    <row r="1713">
      <c r="A1713" s="1" t="s">
        <v>75</v>
      </c>
      <c r="E1713" s="27" t="s">
        <v>71</v>
      </c>
    </row>
    <row r="1714">
      <c r="A1714" s="1" t="s">
        <v>76</v>
      </c>
      <c r="E1714" s="33" t="s">
        <v>4955</v>
      </c>
    </row>
    <row r="1715" ht="127.5">
      <c r="A1715" s="1" t="s">
        <v>78</v>
      </c>
      <c r="E1715" s="27" t="s">
        <v>1892</v>
      </c>
    </row>
    <row r="1716">
      <c r="A1716" s="1" t="s">
        <v>69</v>
      </c>
      <c r="B1716" s="1">
        <v>51</v>
      </c>
      <c r="C1716" s="26" t="s">
        <v>5159</v>
      </c>
      <c r="D1716" t="s">
        <v>71</v>
      </c>
      <c r="E1716" s="27" t="s">
        <v>5160</v>
      </c>
      <c r="F1716" s="28" t="s">
        <v>330</v>
      </c>
      <c r="G1716" s="29">
        <v>5460</v>
      </c>
      <c r="H1716" s="28">
        <v>0</v>
      </c>
      <c r="I1716" s="30">
        <f>ROUND(G1716*H1716,P4)</f>
        <v>0</v>
      </c>
      <c r="L1716" s="31">
        <v>0</v>
      </c>
      <c r="M1716" s="24">
        <f>ROUND(G1716*L1716,P4)</f>
        <v>0</v>
      </c>
      <c r="N1716" s="25" t="s">
        <v>328</v>
      </c>
      <c r="O1716" s="32">
        <f>M1716*AA1716</f>
        <v>0</v>
      </c>
      <c r="P1716" s="1">
        <v>3</v>
      </c>
      <c r="AA1716" s="1">
        <f>IF(P1716=1,$O$3,IF(P1716=2,$O$4,$O$5))</f>
        <v>0</v>
      </c>
    </row>
    <row r="1717">
      <c r="A1717" s="1" t="s">
        <v>75</v>
      </c>
      <c r="E1717" s="27" t="s">
        <v>71</v>
      </c>
    </row>
    <row r="1718">
      <c r="A1718" s="1" t="s">
        <v>76</v>
      </c>
      <c r="E1718" s="33" t="s">
        <v>4955</v>
      </c>
    </row>
    <row r="1719" ht="76.5">
      <c r="A1719" s="1" t="s">
        <v>78</v>
      </c>
      <c r="E1719" s="27" t="s">
        <v>486</v>
      </c>
    </row>
    <row r="1720" ht="25.5">
      <c r="A1720" s="1" t="s">
        <v>69</v>
      </c>
      <c r="B1720" s="1">
        <v>52</v>
      </c>
      <c r="C1720" s="26" t="s">
        <v>5161</v>
      </c>
      <c r="D1720" t="s">
        <v>71</v>
      </c>
      <c r="E1720" s="27" t="s">
        <v>5162</v>
      </c>
      <c r="F1720" s="28" t="s">
        <v>96</v>
      </c>
      <c r="G1720" s="29">
        <v>20</v>
      </c>
      <c r="H1720" s="28">
        <v>0</v>
      </c>
      <c r="I1720" s="30">
        <f>ROUND(G1720*H1720,P4)</f>
        <v>0</v>
      </c>
      <c r="L1720" s="31">
        <v>0</v>
      </c>
      <c r="M1720" s="24">
        <f>ROUND(G1720*L1720,P4)</f>
        <v>0</v>
      </c>
      <c r="N1720" s="25" t="s">
        <v>328</v>
      </c>
      <c r="O1720" s="32">
        <f>M1720*AA1720</f>
        <v>0</v>
      </c>
      <c r="P1720" s="1">
        <v>3</v>
      </c>
      <c r="AA1720" s="1">
        <f>IF(P1720=1,$O$3,IF(P1720=2,$O$4,$O$5))</f>
        <v>0</v>
      </c>
    </row>
    <row r="1721">
      <c r="A1721" s="1" t="s">
        <v>75</v>
      </c>
      <c r="E1721" s="27" t="s">
        <v>71</v>
      </c>
    </row>
    <row r="1722">
      <c r="A1722" s="1" t="s">
        <v>76</v>
      </c>
      <c r="E1722" s="33" t="s">
        <v>4955</v>
      </c>
    </row>
    <row r="1723" ht="89.25">
      <c r="A1723" s="1" t="s">
        <v>78</v>
      </c>
      <c r="E1723" s="27" t="s">
        <v>1837</v>
      </c>
    </row>
    <row r="1724">
      <c r="A1724" s="1" t="s">
        <v>69</v>
      </c>
      <c r="B1724" s="1">
        <v>53</v>
      </c>
      <c r="C1724" s="26" t="s">
        <v>5163</v>
      </c>
      <c r="D1724" t="s">
        <v>71</v>
      </c>
      <c r="E1724" s="27" t="s">
        <v>5164</v>
      </c>
      <c r="F1724" s="28" t="s">
        <v>96</v>
      </c>
      <c r="G1724" s="29">
        <v>20</v>
      </c>
      <c r="H1724" s="28">
        <v>0</v>
      </c>
      <c r="I1724" s="30">
        <f>ROUND(G1724*H1724,P4)</f>
        <v>0</v>
      </c>
      <c r="L1724" s="31">
        <v>0</v>
      </c>
      <c r="M1724" s="24">
        <f>ROUND(G1724*L1724,P4)</f>
        <v>0</v>
      </c>
      <c r="N1724" s="25" t="s">
        <v>328</v>
      </c>
      <c r="O1724" s="32">
        <f>M1724*AA1724</f>
        <v>0</v>
      </c>
      <c r="P1724" s="1">
        <v>3</v>
      </c>
      <c r="AA1724" s="1">
        <f>IF(P1724=1,$O$3,IF(P1724=2,$O$4,$O$5))</f>
        <v>0</v>
      </c>
    </row>
    <row r="1725">
      <c r="A1725" s="1" t="s">
        <v>75</v>
      </c>
      <c r="E1725" s="27" t="s">
        <v>71</v>
      </c>
    </row>
    <row r="1726">
      <c r="A1726" s="1" t="s">
        <v>76</v>
      </c>
      <c r="E1726" s="33" t="s">
        <v>4955</v>
      </c>
    </row>
    <row r="1727" ht="89.25">
      <c r="A1727" s="1" t="s">
        <v>78</v>
      </c>
      <c r="E1727" s="27" t="s">
        <v>1837</v>
      </c>
    </row>
    <row r="1728">
      <c r="A1728" s="1" t="s">
        <v>69</v>
      </c>
      <c r="B1728" s="1">
        <v>54</v>
      </c>
      <c r="C1728" s="26" t="s">
        <v>1838</v>
      </c>
      <c r="D1728" t="s">
        <v>71</v>
      </c>
      <c r="E1728" s="27" t="s">
        <v>1839</v>
      </c>
      <c r="F1728" s="28" t="s">
        <v>330</v>
      </c>
      <c r="G1728" s="29">
        <v>5460</v>
      </c>
      <c r="H1728" s="28">
        <v>0</v>
      </c>
      <c r="I1728" s="30">
        <f>ROUND(G1728*H1728,P4)</f>
        <v>0</v>
      </c>
      <c r="L1728" s="31">
        <v>0</v>
      </c>
      <c r="M1728" s="24">
        <f>ROUND(G1728*L1728,P4)</f>
        <v>0</v>
      </c>
      <c r="N1728" s="25" t="s">
        <v>328</v>
      </c>
      <c r="O1728" s="32">
        <f>M1728*AA1728</f>
        <v>0</v>
      </c>
      <c r="P1728" s="1">
        <v>3</v>
      </c>
      <c r="AA1728" s="1">
        <f>IF(P1728=1,$O$3,IF(P1728=2,$O$4,$O$5))</f>
        <v>0</v>
      </c>
    </row>
    <row r="1729">
      <c r="A1729" s="1" t="s">
        <v>75</v>
      </c>
      <c r="E1729" s="27" t="s">
        <v>71</v>
      </c>
    </row>
    <row r="1730">
      <c r="A1730" s="1" t="s">
        <v>76</v>
      </c>
      <c r="E1730" s="33" t="s">
        <v>4955</v>
      </c>
    </row>
    <row r="1731" ht="76.5">
      <c r="A1731" s="1" t="s">
        <v>78</v>
      </c>
      <c r="E1731" s="27" t="s">
        <v>1840</v>
      </c>
    </row>
    <row r="1732">
      <c r="A1732" s="1" t="s">
        <v>69</v>
      </c>
      <c r="B1732" s="1">
        <v>55</v>
      </c>
      <c r="C1732" s="26" t="s">
        <v>1902</v>
      </c>
      <c r="D1732" t="s">
        <v>71</v>
      </c>
      <c r="E1732" s="27" t="s">
        <v>1903</v>
      </c>
      <c r="F1732" s="28" t="s">
        <v>330</v>
      </c>
      <c r="G1732" s="29">
        <v>5460</v>
      </c>
      <c r="H1732" s="28">
        <v>0</v>
      </c>
      <c r="I1732" s="30">
        <f>ROUND(G1732*H1732,P4)</f>
        <v>0</v>
      </c>
      <c r="L1732" s="31">
        <v>0</v>
      </c>
      <c r="M1732" s="24">
        <f>ROUND(G1732*L1732,P4)</f>
        <v>0</v>
      </c>
      <c r="N1732" s="25" t="s">
        <v>328</v>
      </c>
      <c r="O1732" s="32">
        <f>M1732*AA1732</f>
        <v>0</v>
      </c>
      <c r="P1732" s="1">
        <v>3</v>
      </c>
      <c r="AA1732" s="1">
        <f>IF(P1732=1,$O$3,IF(P1732=2,$O$4,$O$5))</f>
        <v>0</v>
      </c>
    </row>
    <row r="1733">
      <c r="A1733" s="1" t="s">
        <v>75</v>
      </c>
      <c r="E1733" s="27" t="s">
        <v>71</v>
      </c>
    </row>
    <row r="1734">
      <c r="A1734" s="1" t="s">
        <v>76</v>
      </c>
      <c r="E1734" s="33" t="s">
        <v>4955</v>
      </c>
    </row>
    <row r="1735" ht="114.75">
      <c r="A1735" s="1" t="s">
        <v>78</v>
      </c>
      <c r="E1735" s="27" t="s">
        <v>1904</v>
      </c>
    </row>
    <row r="1736" ht="38.25">
      <c r="A1736" s="1" t="s">
        <v>69</v>
      </c>
      <c r="B1736" s="1">
        <v>56</v>
      </c>
      <c r="C1736" s="26" t="s">
        <v>5165</v>
      </c>
      <c r="D1736" t="s">
        <v>71</v>
      </c>
      <c r="E1736" s="27" t="s">
        <v>5166</v>
      </c>
      <c r="F1736" s="28" t="s">
        <v>96</v>
      </c>
      <c r="G1736" s="29">
        <v>2</v>
      </c>
      <c r="H1736" s="28">
        <v>0</v>
      </c>
      <c r="I1736" s="30">
        <f>ROUND(G1736*H1736,P4)</f>
        <v>0</v>
      </c>
      <c r="L1736" s="31">
        <v>0</v>
      </c>
      <c r="M1736" s="24">
        <f>ROUND(G1736*L1736,P4)</f>
        <v>0</v>
      </c>
      <c r="N1736" s="25" t="s">
        <v>328</v>
      </c>
      <c r="O1736" s="32">
        <f>M1736*AA1736</f>
        <v>0</v>
      </c>
      <c r="P1736" s="1">
        <v>3</v>
      </c>
      <c r="AA1736" s="1">
        <f>IF(P1736=1,$O$3,IF(P1736=2,$O$4,$O$5))</f>
        <v>0</v>
      </c>
    </row>
    <row r="1737">
      <c r="A1737" s="1" t="s">
        <v>75</v>
      </c>
      <c r="E1737" s="27" t="s">
        <v>71</v>
      </c>
    </row>
    <row r="1738">
      <c r="A1738" s="1" t="s">
        <v>76</v>
      </c>
      <c r="E1738" s="33" t="s">
        <v>4955</v>
      </c>
    </row>
    <row r="1739" ht="89.25">
      <c r="A1739" s="1" t="s">
        <v>78</v>
      </c>
      <c r="E1739" s="27" t="s">
        <v>5167</v>
      </c>
    </row>
    <row r="1740" ht="25.5">
      <c r="A1740" s="1" t="s">
        <v>69</v>
      </c>
      <c r="B1740" s="1">
        <v>57</v>
      </c>
      <c r="C1740" s="26" t="s">
        <v>5168</v>
      </c>
      <c r="D1740" t="s">
        <v>71</v>
      </c>
      <c r="E1740" s="27" t="s">
        <v>5169</v>
      </c>
      <c r="F1740" s="28" t="s">
        <v>96</v>
      </c>
      <c r="G1740" s="29">
        <v>2</v>
      </c>
      <c r="H1740" s="28">
        <v>0</v>
      </c>
      <c r="I1740" s="30">
        <f>ROUND(G1740*H1740,P4)</f>
        <v>0</v>
      </c>
      <c r="L1740" s="31">
        <v>0</v>
      </c>
      <c r="M1740" s="24">
        <f>ROUND(G1740*L1740,P4)</f>
        <v>0</v>
      </c>
      <c r="N1740" s="25" t="s">
        <v>328</v>
      </c>
      <c r="O1740" s="32">
        <f>M1740*AA1740</f>
        <v>0</v>
      </c>
      <c r="P1740" s="1">
        <v>3</v>
      </c>
      <c r="AA1740" s="1">
        <f>IF(P1740=1,$O$3,IF(P1740=2,$O$4,$O$5))</f>
        <v>0</v>
      </c>
    </row>
    <row r="1741">
      <c r="A1741" s="1" t="s">
        <v>75</v>
      </c>
      <c r="E1741" s="27" t="s">
        <v>71</v>
      </c>
    </row>
    <row r="1742">
      <c r="A1742" s="1" t="s">
        <v>76</v>
      </c>
      <c r="E1742" s="33" t="s">
        <v>4955</v>
      </c>
    </row>
    <row r="1743" ht="89.25">
      <c r="A1743" s="1" t="s">
        <v>78</v>
      </c>
      <c r="E1743" s="27" t="s">
        <v>1849</v>
      </c>
    </row>
    <row r="1744" ht="25.5">
      <c r="A1744" s="1" t="s">
        <v>69</v>
      </c>
      <c r="B1744" s="1">
        <v>58</v>
      </c>
      <c r="C1744" s="26" t="s">
        <v>654</v>
      </c>
      <c r="D1744" t="s">
        <v>71</v>
      </c>
      <c r="E1744" s="27" t="s">
        <v>655</v>
      </c>
      <c r="F1744" s="28" t="s">
        <v>96</v>
      </c>
      <c r="G1744" s="29">
        <v>1</v>
      </c>
      <c r="H1744" s="28">
        <v>0</v>
      </c>
      <c r="I1744" s="30">
        <f>ROUND(G1744*H1744,P4)</f>
        <v>0</v>
      </c>
      <c r="L1744" s="31">
        <v>0</v>
      </c>
      <c r="M1744" s="24">
        <f>ROUND(G1744*L1744,P4)</f>
        <v>0</v>
      </c>
      <c r="N1744" s="25" t="s">
        <v>328</v>
      </c>
      <c r="O1744" s="32">
        <f>M1744*AA1744</f>
        <v>0</v>
      </c>
      <c r="P1744" s="1">
        <v>3</v>
      </c>
      <c r="AA1744" s="1">
        <f>IF(P1744=1,$O$3,IF(P1744=2,$O$4,$O$5))</f>
        <v>0</v>
      </c>
    </row>
    <row r="1745">
      <c r="A1745" s="1" t="s">
        <v>75</v>
      </c>
      <c r="E1745" s="27" t="s">
        <v>71</v>
      </c>
    </row>
    <row r="1746">
      <c r="A1746" s="1" t="s">
        <v>76</v>
      </c>
      <c r="E1746" s="33" t="s">
        <v>401</v>
      </c>
    </row>
    <row r="1747" ht="102">
      <c r="A1747" s="1" t="s">
        <v>78</v>
      </c>
      <c r="E1747" s="27" t="s">
        <v>1852</v>
      </c>
    </row>
    <row r="1748" ht="38.25">
      <c r="A1748" s="1" t="s">
        <v>69</v>
      </c>
      <c r="B1748" s="1">
        <v>59</v>
      </c>
      <c r="C1748" s="26" t="s">
        <v>1906</v>
      </c>
      <c r="D1748" t="s">
        <v>71</v>
      </c>
      <c r="E1748" s="27" t="s">
        <v>1907</v>
      </c>
      <c r="F1748" s="28" t="s">
        <v>96</v>
      </c>
      <c r="G1748" s="29">
        <v>32</v>
      </c>
      <c r="H1748" s="28">
        <v>0</v>
      </c>
      <c r="I1748" s="30">
        <f>ROUND(G1748*H1748,P4)</f>
        <v>0</v>
      </c>
      <c r="L1748" s="31">
        <v>0</v>
      </c>
      <c r="M1748" s="24">
        <f>ROUND(G1748*L1748,P4)</f>
        <v>0</v>
      </c>
      <c r="N1748" s="25" t="s">
        <v>328</v>
      </c>
      <c r="O1748" s="32">
        <f>M1748*AA1748</f>
        <v>0</v>
      </c>
      <c r="P1748" s="1">
        <v>3</v>
      </c>
      <c r="AA1748" s="1">
        <f>IF(P1748=1,$O$3,IF(P1748=2,$O$4,$O$5))</f>
        <v>0</v>
      </c>
    </row>
    <row r="1749">
      <c r="A1749" s="1" t="s">
        <v>75</v>
      </c>
      <c r="E1749" s="27" t="s">
        <v>71</v>
      </c>
    </row>
    <row r="1750">
      <c r="A1750" s="1" t="s">
        <v>76</v>
      </c>
      <c r="E1750" s="33" t="s">
        <v>4955</v>
      </c>
    </row>
    <row r="1751" ht="102">
      <c r="A1751" s="1" t="s">
        <v>78</v>
      </c>
      <c r="E1751" s="27" t="s">
        <v>1852</v>
      </c>
    </row>
    <row r="1752" ht="25.5">
      <c r="A1752" s="1" t="s">
        <v>69</v>
      </c>
      <c r="B1752" s="1">
        <v>60</v>
      </c>
      <c r="C1752" s="26" t="s">
        <v>656</v>
      </c>
      <c r="D1752" t="s">
        <v>71</v>
      </c>
      <c r="E1752" s="27" t="s">
        <v>657</v>
      </c>
      <c r="F1752" s="28" t="s">
        <v>96</v>
      </c>
      <c r="G1752" s="29">
        <v>1</v>
      </c>
      <c r="H1752" s="28">
        <v>0</v>
      </c>
      <c r="I1752" s="30">
        <f>ROUND(G1752*H1752,P4)</f>
        <v>0</v>
      </c>
      <c r="L1752" s="31">
        <v>0</v>
      </c>
      <c r="M1752" s="24">
        <f>ROUND(G1752*L1752,P4)</f>
        <v>0</v>
      </c>
      <c r="N1752" s="25" t="s">
        <v>328</v>
      </c>
      <c r="O1752" s="32">
        <f>M1752*AA1752</f>
        <v>0</v>
      </c>
      <c r="P1752" s="1">
        <v>3</v>
      </c>
      <c r="AA1752" s="1">
        <f>IF(P1752=1,$O$3,IF(P1752=2,$O$4,$O$5))</f>
        <v>0</v>
      </c>
    </row>
    <row r="1753">
      <c r="A1753" s="1" t="s">
        <v>75</v>
      </c>
      <c r="E1753" s="27" t="s">
        <v>71</v>
      </c>
    </row>
    <row r="1754">
      <c r="A1754" s="1" t="s">
        <v>76</v>
      </c>
      <c r="E1754" s="33" t="s">
        <v>401</v>
      </c>
    </row>
    <row r="1755" ht="89.25">
      <c r="A1755" s="1" t="s">
        <v>78</v>
      </c>
      <c r="E1755" s="27" t="s">
        <v>1853</v>
      </c>
    </row>
    <row r="1756">
      <c r="A1756" s="1" t="s">
        <v>69</v>
      </c>
      <c r="B1756" s="1">
        <v>61</v>
      </c>
      <c r="C1756" s="26" t="s">
        <v>5048</v>
      </c>
      <c r="D1756" t="s">
        <v>71</v>
      </c>
      <c r="E1756" s="27" t="s">
        <v>5049</v>
      </c>
      <c r="F1756" s="28" t="s">
        <v>96</v>
      </c>
      <c r="G1756" s="29">
        <v>10</v>
      </c>
      <c r="H1756" s="28">
        <v>0</v>
      </c>
      <c r="I1756" s="30">
        <f>ROUND(G1756*H1756,P4)</f>
        <v>0</v>
      </c>
      <c r="L1756" s="31">
        <v>0</v>
      </c>
      <c r="M1756" s="24">
        <f>ROUND(G1756*L1756,P4)</f>
        <v>0</v>
      </c>
      <c r="N1756" s="25" t="s">
        <v>328</v>
      </c>
      <c r="O1756" s="32">
        <f>M1756*AA1756</f>
        <v>0</v>
      </c>
      <c r="P1756" s="1">
        <v>3</v>
      </c>
      <c r="AA1756" s="1">
        <f>IF(P1756=1,$O$3,IF(P1756=2,$O$4,$O$5))</f>
        <v>0</v>
      </c>
    </row>
    <row r="1757">
      <c r="A1757" s="1" t="s">
        <v>75</v>
      </c>
      <c r="E1757" s="27" t="s">
        <v>71</v>
      </c>
    </row>
    <row r="1758">
      <c r="A1758" s="1" t="s">
        <v>76</v>
      </c>
      <c r="E1758" s="33" t="s">
        <v>4955</v>
      </c>
    </row>
    <row r="1759" ht="76.5">
      <c r="A1759" s="1" t="s">
        <v>78</v>
      </c>
      <c r="E1759" s="27" t="s">
        <v>1856</v>
      </c>
    </row>
    <row r="1760">
      <c r="A1760" s="1" t="s">
        <v>69</v>
      </c>
      <c r="B1760" s="1">
        <v>62</v>
      </c>
      <c r="C1760" s="26" t="s">
        <v>658</v>
      </c>
      <c r="D1760" t="s">
        <v>71</v>
      </c>
      <c r="E1760" s="27" t="s">
        <v>659</v>
      </c>
      <c r="F1760" s="28" t="s">
        <v>250</v>
      </c>
      <c r="G1760" s="29">
        <v>240</v>
      </c>
      <c r="H1760" s="28">
        <v>0</v>
      </c>
      <c r="I1760" s="30">
        <f>ROUND(G1760*H1760,P4)</f>
        <v>0</v>
      </c>
      <c r="L1760" s="31">
        <v>0</v>
      </c>
      <c r="M1760" s="24">
        <f>ROUND(G1760*L1760,P4)</f>
        <v>0</v>
      </c>
      <c r="N1760" s="25" t="s">
        <v>328</v>
      </c>
      <c r="O1760" s="32">
        <f>M1760*AA1760</f>
        <v>0</v>
      </c>
      <c r="P1760" s="1">
        <v>3</v>
      </c>
      <c r="AA1760" s="1">
        <f>IF(P1760=1,$O$3,IF(P1760=2,$O$4,$O$5))</f>
        <v>0</v>
      </c>
    </row>
    <row r="1761">
      <c r="A1761" s="1" t="s">
        <v>75</v>
      </c>
      <c r="E1761" s="27" t="s">
        <v>71</v>
      </c>
    </row>
    <row r="1762">
      <c r="A1762" s="1" t="s">
        <v>76</v>
      </c>
      <c r="E1762" s="33" t="s">
        <v>4955</v>
      </c>
    </row>
    <row r="1763" ht="89.25">
      <c r="A1763" s="1" t="s">
        <v>78</v>
      </c>
      <c r="E1763" s="27" t="s">
        <v>1857</v>
      </c>
    </row>
    <row r="1764">
      <c r="A1764" s="1" t="s">
        <v>69</v>
      </c>
      <c r="B1764" s="1">
        <v>63</v>
      </c>
      <c r="C1764" s="26" t="s">
        <v>1911</v>
      </c>
      <c r="D1764" t="s">
        <v>71</v>
      </c>
      <c r="E1764" s="27" t="s">
        <v>1912</v>
      </c>
      <c r="F1764" s="28" t="s">
        <v>250</v>
      </c>
      <c r="G1764" s="29">
        <v>120</v>
      </c>
      <c r="H1764" s="28">
        <v>0</v>
      </c>
      <c r="I1764" s="30">
        <f>ROUND(G1764*H1764,P4)</f>
        <v>0</v>
      </c>
      <c r="L1764" s="31">
        <v>0</v>
      </c>
      <c r="M1764" s="24">
        <f>ROUND(G1764*L1764,P4)</f>
        <v>0</v>
      </c>
      <c r="N1764" s="25" t="s">
        <v>328</v>
      </c>
      <c r="O1764" s="32">
        <f>M1764*AA1764</f>
        <v>0</v>
      </c>
      <c r="P1764" s="1">
        <v>3</v>
      </c>
      <c r="AA1764" s="1">
        <f>IF(P1764=1,$O$3,IF(P1764=2,$O$4,$O$5))</f>
        <v>0</v>
      </c>
    </row>
    <row r="1765">
      <c r="A1765" s="1" t="s">
        <v>75</v>
      </c>
      <c r="E1765" s="27" t="s">
        <v>71</v>
      </c>
    </row>
    <row r="1766">
      <c r="A1766" s="1" t="s">
        <v>76</v>
      </c>
      <c r="E1766" s="33" t="s">
        <v>4955</v>
      </c>
    </row>
    <row r="1767" ht="89.25">
      <c r="A1767" s="1" t="s">
        <v>78</v>
      </c>
      <c r="E1767" s="27" t="s">
        <v>1914</v>
      </c>
    </row>
    <row r="1768">
      <c r="A1768" s="1" t="s">
        <v>66</v>
      </c>
      <c r="C1768" s="22" t="s">
        <v>302</v>
      </c>
      <c r="E1768" s="23" t="s">
        <v>303</v>
      </c>
      <c r="L1768" s="24">
        <f>SUMIFS(L1769:L1772,A1769:A1772,"P")</f>
        <v>0</v>
      </c>
      <c r="M1768" s="24">
        <f>SUMIFS(M1769:M1772,A1769:A1772,"P")</f>
        <v>0</v>
      </c>
      <c r="N1768" s="25"/>
    </row>
    <row r="1769">
      <c r="A1769" s="1" t="s">
        <v>69</v>
      </c>
      <c r="B1769" s="1">
        <v>64</v>
      </c>
      <c r="C1769" s="26" t="s">
        <v>5050</v>
      </c>
      <c r="D1769" t="s">
        <v>71</v>
      </c>
      <c r="E1769" s="27" t="s">
        <v>5051</v>
      </c>
      <c r="F1769" s="28" t="s">
        <v>73</v>
      </c>
      <c r="G1769" s="29">
        <v>15.1</v>
      </c>
      <c r="H1769" s="28">
        <v>0</v>
      </c>
      <c r="I1769" s="30">
        <f>ROUND(G1769*H1769,P4)</f>
        <v>0</v>
      </c>
      <c r="L1769" s="31">
        <v>0</v>
      </c>
      <c r="M1769" s="24">
        <f>ROUND(G1769*L1769,P4)</f>
        <v>0</v>
      </c>
      <c r="N1769" s="25" t="s">
        <v>328</v>
      </c>
      <c r="O1769" s="32">
        <f>M1769*AA1769</f>
        <v>0</v>
      </c>
      <c r="P1769" s="1">
        <v>3</v>
      </c>
      <c r="AA1769" s="1">
        <f>IF(P1769=1,$O$3,IF(P1769=2,$O$4,$O$5))</f>
        <v>0</v>
      </c>
    </row>
    <row r="1770">
      <c r="A1770" s="1" t="s">
        <v>75</v>
      </c>
      <c r="E1770" s="27" t="s">
        <v>71</v>
      </c>
    </row>
    <row r="1771">
      <c r="A1771" s="1" t="s">
        <v>76</v>
      </c>
      <c r="E1771" s="33" t="s">
        <v>4955</v>
      </c>
    </row>
    <row r="1772" ht="395.25">
      <c r="A1772" s="1" t="s">
        <v>78</v>
      </c>
      <c r="E1772" s="27" t="s">
        <v>1921</v>
      </c>
    </row>
    <row r="1773">
      <c r="A1773" s="1" t="s">
        <v>66</v>
      </c>
      <c r="C1773" s="22" t="s">
        <v>1922</v>
      </c>
      <c r="E1773" s="23" t="s">
        <v>1609</v>
      </c>
      <c r="L1773" s="24">
        <f>SUMIFS(L1774:L1781,A1774:A1781,"P")</f>
        <v>0</v>
      </c>
      <c r="M1773" s="24">
        <f>SUMIFS(M1774:M1781,A1774:A1781,"P")</f>
        <v>0</v>
      </c>
      <c r="N1773" s="25"/>
    </row>
    <row r="1774">
      <c r="A1774" s="1" t="s">
        <v>69</v>
      </c>
      <c r="B1774" s="1">
        <v>65</v>
      </c>
      <c r="C1774" s="26" t="s">
        <v>888</v>
      </c>
      <c r="D1774" t="s">
        <v>71</v>
      </c>
      <c r="E1774" s="27" t="s">
        <v>889</v>
      </c>
      <c r="F1774" s="28" t="s">
        <v>73</v>
      </c>
      <c r="G1774" s="29">
        <v>9.6999999999999993</v>
      </c>
      <c r="H1774" s="28">
        <v>0</v>
      </c>
      <c r="I1774" s="30">
        <f>ROUND(G1774*H1774,P4)</f>
        <v>0</v>
      </c>
      <c r="L1774" s="31">
        <v>0</v>
      </c>
      <c r="M1774" s="24">
        <f>ROUND(G1774*L1774,P4)</f>
        <v>0</v>
      </c>
      <c r="N1774" s="25" t="s">
        <v>328</v>
      </c>
      <c r="O1774" s="32">
        <f>M1774*AA1774</f>
        <v>0</v>
      </c>
      <c r="P1774" s="1">
        <v>3</v>
      </c>
      <c r="AA1774" s="1">
        <f>IF(P1774=1,$O$3,IF(P1774=2,$O$4,$O$5))</f>
        <v>0</v>
      </c>
    </row>
    <row r="1775">
      <c r="A1775" s="1" t="s">
        <v>75</v>
      </c>
      <c r="E1775" s="27" t="s">
        <v>71</v>
      </c>
    </row>
    <row r="1776">
      <c r="A1776" s="1" t="s">
        <v>76</v>
      </c>
      <c r="E1776" s="33" t="s">
        <v>4955</v>
      </c>
    </row>
    <row r="1777" ht="140.25">
      <c r="A1777" s="1" t="s">
        <v>78</v>
      </c>
      <c r="E1777" s="27" t="s">
        <v>891</v>
      </c>
    </row>
    <row r="1778">
      <c r="A1778" s="1" t="s">
        <v>69</v>
      </c>
      <c r="B1778" s="1">
        <v>66</v>
      </c>
      <c r="C1778" s="26" t="s">
        <v>1221</v>
      </c>
      <c r="D1778" t="s">
        <v>71</v>
      </c>
      <c r="E1778" s="27" t="s">
        <v>1222</v>
      </c>
      <c r="F1778" s="28" t="s">
        <v>73</v>
      </c>
      <c r="G1778" s="29">
        <v>10</v>
      </c>
      <c r="H1778" s="28">
        <v>0</v>
      </c>
      <c r="I1778" s="30">
        <f>ROUND(G1778*H1778,P4)</f>
        <v>0</v>
      </c>
      <c r="L1778" s="31">
        <v>0</v>
      </c>
      <c r="M1778" s="24">
        <f>ROUND(G1778*L1778,P4)</f>
        <v>0</v>
      </c>
      <c r="N1778" s="25" t="s">
        <v>328</v>
      </c>
      <c r="O1778" s="32">
        <f>M1778*AA1778</f>
        <v>0</v>
      </c>
      <c r="P1778" s="1">
        <v>3</v>
      </c>
      <c r="AA1778" s="1">
        <f>IF(P1778=1,$O$3,IF(P1778=2,$O$4,$O$5))</f>
        <v>0</v>
      </c>
    </row>
    <row r="1779">
      <c r="A1779" s="1" t="s">
        <v>75</v>
      </c>
      <c r="E1779" s="27" t="s">
        <v>71</v>
      </c>
    </row>
    <row r="1780">
      <c r="A1780" s="1" t="s">
        <v>76</v>
      </c>
      <c r="E1780" s="33" t="s">
        <v>4955</v>
      </c>
    </row>
    <row r="1781" ht="102">
      <c r="A1781" s="1" t="s">
        <v>78</v>
      </c>
      <c r="E1781" s="27" t="s">
        <v>1224</v>
      </c>
    </row>
    <row r="1782">
      <c r="A1782" s="1" t="s">
        <v>66</v>
      </c>
      <c r="C1782" s="22" t="s">
        <v>4343</v>
      </c>
      <c r="E1782" s="23" t="s">
        <v>4344</v>
      </c>
      <c r="L1782" s="24">
        <f>SUMIFS(L1783:L1810,A1783:A1810,"P")</f>
        <v>0</v>
      </c>
      <c r="M1782" s="24">
        <f>SUMIFS(M1783:M1810,A1783:A1810,"P")</f>
        <v>0</v>
      </c>
      <c r="N1782" s="25"/>
    </row>
    <row r="1783" ht="38.25">
      <c r="A1783" s="1" t="s">
        <v>69</v>
      </c>
      <c r="B1783" s="1">
        <v>67</v>
      </c>
      <c r="C1783" s="26" t="s">
        <v>316</v>
      </c>
      <c r="D1783" t="s">
        <v>317</v>
      </c>
      <c r="E1783" s="27" t="s">
        <v>1963</v>
      </c>
      <c r="F1783" s="28" t="s">
        <v>319</v>
      </c>
      <c r="G1783" s="29">
        <v>991</v>
      </c>
      <c r="H1783" s="28">
        <v>0</v>
      </c>
      <c r="I1783" s="30">
        <f>ROUND(G1783*H1783,P4)</f>
        <v>0</v>
      </c>
      <c r="L1783" s="31">
        <v>0</v>
      </c>
      <c r="M1783" s="24">
        <f>ROUND(G1783*L1783,P4)</f>
        <v>0</v>
      </c>
      <c r="N1783" s="25" t="s">
        <v>406</v>
      </c>
      <c r="O1783" s="32">
        <f>M1783*AA1783</f>
        <v>0</v>
      </c>
      <c r="P1783" s="1">
        <v>3</v>
      </c>
      <c r="AA1783" s="1">
        <f>IF(P1783=1,$O$3,IF(P1783=2,$O$4,$O$5))</f>
        <v>0</v>
      </c>
    </row>
    <row r="1784">
      <c r="A1784" s="1" t="s">
        <v>75</v>
      </c>
      <c r="E1784" s="27" t="s">
        <v>320</v>
      </c>
    </row>
    <row r="1785">
      <c r="A1785" s="1" t="s">
        <v>76</v>
      </c>
      <c r="E1785" s="33" t="s">
        <v>4955</v>
      </c>
    </row>
    <row r="1786" ht="89.25">
      <c r="A1786" s="1" t="s">
        <v>78</v>
      </c>
      <c r="E1786" s="27" t="s">
        <v>2066</v>
      </c>
    </row>
    <row r="1787" ht="38.25">
      <c r="A1787" s="1" t="s">
        <v>69</v>
      </c>
      <c r="B1787" s="1">
        <v>68</v>
      </c>
      <c r="C1787" s="26" t="s">
        <v>2659</v>
      </c>
      <c r="D1787" t="s">
        <v>2660</v>
      </c>
      <c r="E1787" s="27" t="s">
        <v>5052</v>
      </c>
      <c r="F1787" s="28" t="s">
        <v>319</v>
      </c>
      <c r="G1787" s="29">
        <v>0.29999999999999999</v>
      </c>
      <c r="H1787" s="28">
        <v>0</v>
      </c>
      <c r="I1787" s="30">
        <f>ROUND(G1787*H1787,P4)</f>
        <v>0</v>
      </c>
      <c r="L1787" s="31">
        <v>0</v>
      </c>
      <c r="M1787" s="24">
        <f>ROUND(G1787*L1787,P4)</f>
        <v>0</v>
      </c>
      <c r="N1787" s="25" t="s">
        <v>406</v>
      </c>
      <c r="O1787" s="32">
        <f>M1787*AA1787</f>
        <v>0</v>
      </c>
      <c r="P1787" s="1">
        <v>3</v>
      </c>
      <c r="AA1787" s="1">
        <f>IF(P1787=1,$O$3,IF(P1787=2,$O$4,$O$5))</f>
        <v>0</v>
      </c>
    </row>
    <row r="1788">
      <c r="A1788" s="1" t="s">
        <v>75</v>
      </c>
      <c r="E1788" s="27" t="s">
        <v>320</v>
      </c>
    </row>
    <row r="1789">
      <c r="A1789" s="1" t="s">
        <v>76</v>
      </c>
      <c r="E1789" s="33" t="s">
        <v>4955</v>
      </c>
    </row>
    <row r="1790" ht="89.25">
      <c r="A1790" s="1" t="s">
        <v>78</v>
      </c>
      <c r="E1790" s="27" t="s">
        <v>2066</v>
      </c>
    </row>
    <row r="1791" ht="38.25">
      <c r="A1791" s="1" t="s">
        <v>69</v>
      </c>
      <c r="B1791" s="1">
        <v>69</v>
      </c>
      <c r="C1791" s="26" t="s">
        <v>1231</v>
      </c>
      <c r="D1791" t="s">
        <v>1232</v>
      </c>
      <c r="E1791" s="27" t="s">
        <v>1233</v>
      </c>
      <c r="F1791" s="28" t="s">
        <v>319</v>
      </c>
      <c r="G1791" s="29">
        <v>26</v>
      </c>
      <c r="H1791" s="28">
        <v>0</v>
      </c>
      <c r="I1791" s="30">
        <f>ROUND(G1791*H1791,P4)</f>
        <v>0</v>
      </c>
      <c r="L1791" s="31">
        <v>0</v>
      </c>
      <c r="M1791" s="24">
        <f>ROUND(G1791*L1791,P4)</f>
        <v>0</v>
      </c>
      <c r="N1791" s="25" t="s">
        <v>406</v>
      </c>
      <c r="O1791" s="32">
        <f>M1791*AA1791</f>
        <v>0</v>
      </c>
      <c r="P1791" s="1">
        <v>3</v>
      </c>
      <c r="AA1791" s="1">
        <f>IF(P1791=1,$O$3,IF(P1791=2,$O$4,$O$5))</f>
        <v>0</v>
      </c>
    </row>
    <row r="1792">
      <c r="A1792" s="1" t="s">
        <v>75</v>
      </c>
      <c r="E1792" s="27" t="s">
        <v>320</v>
      </c>
    </row>
    <row r="1793" ht="38.25">
      <c r="A1793" s="1" t="s">
        <v>76</v>
      </c>
      <c r="E1793" s="33" t="s">
        <v>5170</v>
      </c>
    </row>
    <row r="1794" ht="102">
      <c r="A1794" s="1" t="s">
        <v>78</v>
      </c>
      <c r="E1794" s="27" t="s">
        <v>2067</v>
      </c>
    </row>
    <row r="1795" ht="38.25">
      <c r="A1795" s="1" t="s">
        <v>69</v>
      </c>
      <c r="B1795" s="1">
        <v>70</v>
      </c>
      <c r="C1795" s="26" t="s">
        <v>1004</v>
      </c>
      <c r="D1795" t="s">
        <v>1005</v>
      </c>
      <c r="E1795" s="27" t="s">
        <v>5053</v>
      </c>
      <c r="F1795" s="28" t="s">
        <v>319</v>
      </c>
      <c r="G1795" s="29">
        <v>15.6</v>
      </c>
      <c r="H1795" s="28">
        <v>0</v>
      </c>
      <c r="I1795" s="30">
        <f>ROUND(G1795*H1795,P4)</f>
        <v>0</v>
      </c>
      <c r="L1795" s="31">
        <v>0</v>
      </c>
      <c r="M1795" s="24">
        <f>ROUND(G1795*L1795,P4)</f>
        <v>0</v>
      </c>
      <c r="N1795" s="25" t="s">
        <v>406</v>
      </c>
      <c r="O1795" s="32">
        <f>M1795*AA1795</f>
        <v>0</v>
      </c>
      <c r="P1795" s="1">
        <v>3</v>
      </c>
      <c r="AA1795" s="1">
        <f>IF(P1795=1,$O$3,IF(P1795=2,$O$4,$O$5))</f>
        <v>0</v>
      </c>
    </row>
    <row r="1796">
      <c r="A1796" s="1" t="s">
        <v>75</v>
      </c>
      <c r="E1796" s="27" t="s">
        <v>320</v>
      </c>
    </row>
    <row r="1797">
      <c r="A1797" s="1" t="s">
        <v>76</v>
      </c>
      <c r="E1797" s="33" t="s">
        <v>4955</v>
      </c>
    </row>
    <row r="1798" ht="89.25">
      <c r="A1798" s="1" t="s">
        <v>78</v>
      </c>
      <c r="E1798" s="27" t="s">
        <v>2066</v>
      </c>
    </row>
    <row r="1799" ht="38.25">
      <c r="A1799" s="1" t="s">
        <v>69</v>
      </c>
      <c r="B1799" s="1">
        <v>71</v>
      </c>
      <c r="C1799" s="26" t="s">
        <v>5057</v>
      </c>
      <c r="D1799" t="s">
        <v>5058</v>
      </c>
      <c r="E1799" s="27" t="s">
        <v>5059</v>
      </c>
      <c r="F1799" s="28" t="s">
        <v>319</v>
      </c>
      <c r="G1799" s="29">
        <v>0.5</v>
      </c>
      <c r="H1799" s="28">
        <v>0</v>
      </c>
      <c r="I1799" s="30">
        <f>ROUND(G1799*H1799,P4)</f>
        <v>0</v>
      </c>
      <c r="L1799" s="31">
        <v>0</v>
      </c>
      <c r="M1799" s="24">
        <f>ROUND(G1799*L1799,P4)</f>
        <v>0</v>
      </c>
      <c r="N1799" s="25" t="s">
        <v>406</v>
      </c>
      <c r="O1799" s="32">
        <f>M1799*AA1799</f>
        <v>0</v>
      </c>
      <c r="P1799" s="1">
        <v>3</v>
      </c>
      <c r="AA1799" s="1">
        <f>IF(P1799=1,$O$3,IF(P1799=2,$O$4,$O$5))</f>
        <v>0</v>
      </c>
    </row>
    <row r="1800">
      <c r="A1800" s="1" t="s">
        <v>75</v>
      </c>
      <c r="E1800" s="27" t="s">
        <v>320</v>
      </c>
    </row>
    <row r="1801">
      <c r="A1801" s="1" t="s">
        <v>76</v>
      </c>
      <c r="E1801" s="33" t="s">
        <v>4955</v>
      </c>
    </row>
    <row r="1802" ht="89.25">
      <c r="A1802" s="1" t="s">
        <v>78</v>
      </c>
      <c r="E1802" s="27" t="s">
        <v>2066</v>
      </c>
    </row>
    <row r="1803" ht="25.5">
      <c r="A1803" s="1" t="s">
        <v>69</v>
      </c>
      <c r="B1803" s="1">
        <v>72</v>
      </c>
      <c r="C1803" s="26" t="s">
        <v>1927</v>
      </c>
      <c r="D1803" t="s">
        <v>1928</v>
      </c>
      <c r="E1803" s="27" t="s">
        <v>1929</v>
      </c>
      <c r="F1803" s="28" t="s">
        <v>319</v>
      </c>
      <c r="G1803" s="29">
        <v>0.29999999999999999</v>
      </c>
      <c r="H1803" s="28">
        <v>0</v>
      </c>
      <c r="I1803" s="30">
        <f>ROUND(G1803*H1803,P4)</f>
        <v>0</v>
      </c>
      <c r="L1803" s="31">
        <v>0</v>
      </c>
      <c r="M1803" s="24">
        <f>ROUND(G1803*L1803,P4)</f>
        <v>0</v>
      </c>
      <c r="N1803" s="25" t="s">
        <v>406</v>
      </c>
      <c r="O1803" s="32">
        <f>M1803*AA1803</f>
        <v>0</v>
      </c>
      <c r="P1803" s="1">
        <v>3</v>
      </c>
      <c r="AA1803" s="1">
        <f>IF(P1803=1,$O$3,IF(P1803=2,$O$4,$O$5))</f>
        <v>0</v>
      </c>
    </row>
    <row r="1804">
      <c r="A1804" s="1" t="s">
        <v>75</v>
      </c>
      <c r="E1804" s="27" t="s">
        <v>320</v>
      </c>
    </row>
    <row r="1805">
      <c r="A1805" s="1" t="s">
        <v>76</v>
      </c>
      <c r="E1805" s="33" t="s">
        <v>4955</v>
      </c>
    </row>
    <row r="1806" ht="89.25">
      <c r="A1806" s="1" t="s">
        <v>78</v>
      </c>
      <c r="E1806" s="27" t="s">
        <v>2066</v>
      </c>
    </row>
    <row r="1807" ht="38.25">
      <c r="A1807" s="1" t="s">
        <v>69</v>
      </c>
      <c r="B1807" s="1">
        <v>73</v>
      </c>
      <c r="C1807" s="26" t="s">
        <v>4265</v>
      </c>
      <c r="D1807" t="s">
        <v>4266</v>
      </c>
      <c r="E1807" s="27" t="s">
        <v>4267</v>
      </c>
      <c r="F1807" s="28" t="s">
        <v>319</v>
      </c>
      <c r="G1807" s="29">
        <v>3000</v>
      </c>
      <c r="H1807" s="28">
        <v>0</v>
      </c>
      <c r="I1807" s="30">
        <f>ROUND(G1807*H1807,P4)</f>
        <v>0</v>
      </c>
      <c r="L1807" s="31">
        <v>0</v>
      </c>
      <c r="M1807" s="24">
        <f>ROUND(G1807*L1807,P4)</f>
        <v>0</v>
      </c>
      <c r="N1807" s="25" t="s">
        <v>71</v>
      </c>
      <c r="O1807" s="32">
        <f>M1807*AA1807</f>
        <v>0</v>
      </c>
      <c r="P1807" s="1">
        <v>3</v>
      </c>
      <c r="AA1807" s="1">
        <f>IF(P1807=1,$O$3,IF(P1807=2,$O$4,$O$5))</f>
        <v>0</v>
      </c>
    </row>
    <row r="1808">
      <c r="A1808" s="1" t="s">
        <v>75</v>
      </c>
      <c r="E1808" s="27" t="s">
        <v>320</v>
      </c>
    </row>
    <row r="1809" ht="51">
      <c r="A1809" s="1" t="s">
        <v>76</v>
      </c>
      <c r="E1809" s="33" t="s">
        <v>5171</v>
      </c>
    </row>
    <row r="1810" ht="102">
      <c r="A1810" s="1" t="s">
        <v>78</v>
      </c>
      <c r="E1810" s="27" t="s">
        <v>2067</v>
      </c>
    </row>
    <row r="1811">
      <c r="A1811" s="1" t="s">
        <v>63</v>
      </c>
      <c r="C1811" s="22" t="s">
        <v>5172</v>
      </c>
      <c r="E1811" s="23" t="s">
        <v>5173</v>
      </c>
      <c r="L1811" s="24">
        <f>L1812+L1833+L1838+L1843+L1848+L2137+L2142+L2147</f>
        <v>0</v>
      </c>
      <c r="M1811" s="24">
        <f>M1812+M1833+M1838+M1843+M1848+M2137+M2142+M2147</f>
        <v>0</v>
      </c>
      <c r="N1811" s="25"/>
    </row>
    <row r="1812">
      <c r="A1812" s="1" t="s">
        <v>66</v>
      </c>
      <c r="C1812" s="22" t="s">
        <v>67</v>
      </c>
      <c r="E1812" s="23" t="s">
        <v>68</v>
      </c>
      <c r="L1812" s="24">
        <f>SUMIFS(L1813:L1832,A1813:A1832,"P")</f>
        <v>0</v>
      </c>
      <c r="M1812" s="24">
        <f>SUMIFS(M1813:M1832,A1813:A1832,"P")</f>
        <v>0</v>
      </c>
      <c r="N1812" s="25"/>
    </row>
    <row r="1813">
      <c r="A1813" s="1" t="s">
        <v>69</v>
      </c>
      <c r="B1813" s="1">
        <v>1</v>
      </c>
      <c r="C1813" s="26" t="s">
        <v>1796</v>
      </c>
      <c r="D1813" t="s">
        <v>71</v>
      </c>
      <c r="E1813" s="27" t="s">
        <v>1797</v>
      </c>
      <c r="F1813" s="28" t="s">
        <v>1574</v>
      </c>
      <c r="G1813" s="29">
        <v>1080</v>
      </c>
      <c r="H1813" s="28">
        <v>0</v>
      </c>
      <c r="I1813" s="30">
        <f>ROUND(G1813*H1813,P4)</f>
        <v>0</v>
      </c>
      <c r="L1813" s="31">
        <v>0</v>
      </c>
      <c r="M1813" s="24">
        <f>ROUND(G1813*L1813,P4)</f>
        <v>0</v>
      </c>
      <c r="N1813" s="25" t="s">
        <v>328</v>
      </c>
      <c r="O1813" s="32">
        <f>M1813*AA1813</f>
        <v>0</v>
      </c>
      <c r="P1813" s="1">
        <v>3</v>
      </c>
      <c r="AA1813" s="1">
        <f>IF(P1813=1,$O$3,IF(P1813=2,$O$4,$O$5))</f>
        <v>0</v>
      </c>
    </row>
    <row r="1814">
      <c r="A1814" s="1" t="s">
        <v>75</v>
      </c>
      <c r="E1814" s="27" t="s">
        <v>71</v>
      </c>
    </row>
    <row r="1815">
      <c r="A1815" s="1" t="s">
        <v>76</v>
      </c>
      <c r="E1815" s="33" t="s">
        <v>4955</v>
      </c>
    </row>
    <row r="1816">
      <c r="A1816" s="1" t="s">
        <v>78</v>
      </c>
      <c r="E1816" s="27" t="s">
        <v>4961</v>
      </c>
    </row>
    <row r="1817">
      <c r="A1817" s="1" t="s">
        <v>69</v>
      </c>
      <c r="B1817" s="1">
        <v>2</v>
      </c>
      <c r="C1817" s="26" t="s">
        <v>3882</v>
      </c>
      <c r="D1817" t="s">
        <v>71</v>
      </c>
      <c r="E1817" s="27" t="s">
        <v>3883</v>
      </c>
      <c r="F1817" s="28" t="s">
        <v>73</v>
      </c>
      <c r="G1817" s="29">
        <v>22.5</v>
      </c>
      <c r="H1817" s="28">
        <v>0</v>
      </c>
      <c r="I1817" s="30">
        <f>ROUND(G1817*H1817,P4)</f>
        <v>0</v>
      </c>
      <c r="L1817" s="31">
        <v>0</v>
      </c>
      <c r="M1817" s="24">
        <f>ROUND(G1817*L1817,P4)</f>
        <v>0</v>
      </c>
      <c r="N1817" s="25" t="s">
        <v>328</v>
      </c>
      <c r="O1817" s="32">
        <f>M1817*AA1817</f>
        <v>0</v>
      </c>
      <c r="P1817" s="1">
        <v>3</v>
      </c>
      <c r="AA1817" s="1">
        <f>IF(P1817=1,$O$3,IF(P1817=2,$O$4,$O$5))</f>
        <v>0</v>
      </c>
    </row>
    <row r="1818">
      <c r="A1818" s="1" t="s">
        <v>75</v>
      </c>
      <c r="E1818" s="27" t="s">
        <v>71</v>
      </c>
    </row>
    <row r="1819">
      <c r="A1819" s="1" t="s">
        <v>76</v>
      </c>
      <c r="E1819" s="33" t="s">
        <v>4955</v>
      </c>
    </row>
    <row r="1820" ht="63.75">
      <c r="A1820" s="1" t="s">
        <v>78</v>
      </c>
      <c r="E1820" s="27" t="s">
        <v>4962</v>
      </c>
    </row>
    <row r="1821">
      <c r="A1821" s="1" t="s">
        <v>69</v>
      </c>
      <c r="B1821" s="1">
        <v>3</v>
      </c>
      <c r="C1821" s="26" t="s">
        <v>80</v>
      </c>
      <c r="D1821" t="s">
        <v>71</v>
      </c>
      <c r="E1821" s="27" t="s">
        <v>81</v>
      </c>
      <c r="F1821" s="28" t="s">
        <v>73</v>
      </c>
      <c r="G1821" s="29">
        <v>310.60000000000002</v>
      </c>
      <c r="H1821" s="28">
        <v>0</v>
      </c>
      <c r="I1821" s="30">
        <f>ROUND(G1821*H1821,P4)</f>
        <v>0</v>
      </c>
      <c r="L1821" s="31">
        <v>0</v>
      </c>
      <c r="M1821" s="24">
        <f>ROUND(G1821*L1821,P4)</f>
        <v>0</v>
      </c>
      <c r="N1821" s="25" t="s">
        <v>328</v>
      </c>
      <c r="O1821" s="32">
        <f>M1821*AA1821</f>
        <v>0</v>
      </c>
      <c r="P1821" s="1">
        <v>3</v>
      </c>
      <c r="AA1821" s="1">
        <f>IF(P1821=1,$O$3,IF(P1821=2,$O$4,$O$5))</f>
        <v>0</v>
      </c>
    </row>
    <row r="1822">
      <c r="A1822" s="1" t="s">
        <v>75</v>
      </c>
      <c r="E1822" s="27" t="s">
        <v>71</v>
      </c>
    </row>
    <row r="1823">
      <c r="A1823" s="1" t="s">
        <v>76</v>
      </c>
      <c r="E1823" s="33" t="s">
        <v>4955</v>
      </c>
    </row>
    <row r="1824" ht="318.75">
      <c r="A1824" s="1" t="s">
        <v>78</v>
      </c>
      <c r="E1824" s="27" t="s">
        <v>1067</v>
      </c>
    </row>
    <row r="1825">
      <c r="A1825" s="1" t="s">
        <v>69</v>
      </c>
      <c r="B1825" s="1">
        <v>4</v>
      </c>
      <c r="C1825" s="26" t="s">
        <v>88</v>
      </c>
      <c r="D1825" t="s">
        <v>71</v>
      </c>
      <c r="E1825" s="27" t="s">
        <v>89</v>
      </c>
      <c r="F1825" s="28" t="s">
        <v>73</v>
      </c>
      <c r="G1825" s="29">
        <v>279.5</v>
      </c>
      <c r="H1825" s="28">
        <v>0</v>
      </c>
      <c r="I1825" s="30">
        <f>ROUND(G1825*H1825,P4)</f>
        <v>0</v>
      </c>
      <c r="L1825" s="31">
        <v>0</v>
      </c>
      <c r="M1825" s="24">
        <f>ROUND(G1825*L1825,P4)</f>
        <v>0</v>
      </c>
      <c r="N1825" s="25" t="s">
        <v>328</v>
      </c>
      <c r="O1825" s="32">
        <f>M1825*AA1825</f>
        <v>0</v>
      </c>
      <c r="P1825" s="1">
        <v>3</v>
      </c>
      <c r="AA1825" s="1">
        <f>IF(P1825=1,$O$3,IF(P1825=2,$O$4,$O$5))</f>
        <v>0</v>
      </c>
    </row>
    <row r="1826">
      <c r="A1826" s="1" t="s">
        <v>75</v>
      </c>
      <c r="E1826" s="27" t="s">
        <v>71</v>
      </c>
    </row>
    <row r="1827">
      <c r="A1827" s="1" t="s">
        <v>76</v>
      </c>
      <c r="E1827" s="33" t="s">
        <v>4955</v>
      </c>
    </row>
    <row r="1828" ht="229.5">
      <c r="A1828" s="1" t="s">
        <v>78</v>
      </c>
      <c r="E1828" s="27" t="s">
        <v>1080</v>
      </c>
    </row>
    <row r="1829">
      <c r="A1829" s="1" t="s">
        <v>69</v>
      </c>
      <c r="B1829" s="1">
        <v>5</v>
      </c>
      <c r="C1829" s="26" t="s">
        <v>1653</v>
      </c>
      <c r="D1829" t="s">
        <v>71</v>
      </c>
      <c r="E1829" s="27" t="s">
        <v>1654</v>
      </c>
      <c r="F1829" s="28" t="s">
        <v>1574</v>
      </c>
      <c r="G1829" s="29">
        <v>1080</v>
      </c>
      <c r="H1829" s="28">
        <v>0</v>
      </c>
      <c r="I1829" s="30">
        <f>ROUND(G1829*H1829,P4)</f>
        <v>0</v>
      </c>
      <c r="L1829" s="31">
        <v>0</v>
      </c>
      <c r="M1829" s="24">
        <f>ROUND(G1829*L1829,P4)</f>
        <v>0</v>
      </c>
      <c r="N1829" s="25" t="s">
        <v>328</v>
      </c>
      <c r="O1829" s="32">
        <f>M1829*AA1829</f>
        <v>0</v>
      </c>
      <c r="P1829" s="1">
        <v>3</v>
      </c>
      <c r="AA1829" s="1">
        <f>IF(P1829=1,$O$3,IF(P1829=2,$O$4,$O$5))</f>
        <v>0</v>
      </c>
    </row>
    <row r="1830">
      <c r="A1830" s="1" t="s">
        <v>75</v>
      </c>
      <c r="E1830" s="27" t="s">
        <v>71</v>
      </c>
    </row>
    <row r="1831">
      <c r="A1831" s="1" t="s">
        <v>76</v>
      </c>
      <c r="E1831" s="33" t="s">
        <v>4955</v>
      </c>
    </row>
    <row r="1832" ht="38.25">
      <c r="A1832" s="1" t="s">
        <v>78</v>
      </c>
      <c r="E1832" s="27" t="s">
        <v>1655</v>
      </c>
    </row>
    <row r="1833">
      <c r="A1833" s="1" t="s">
        <v>66</v>
      </c>
      <c r="C1833" s="22" t="s">
        <v>1115</v>
      </c>
      <c r="E1833" s="23" t="s">
        <v>1435</v>
      </c>
      <c r="L1833" s="24">
        <f>SUMIFS(L1834:L1837,A1834:A1837,"P")</f>
        <v>0</v>
      </c>
      <c r="M1833" s="24">
        <f>SUMIFS(M1834:M1837,A1834:A1837,"P")</f>
        <v>0</v>
      </c>
      <c r="N1833" s="25"/>
    </row>
    <row r="1834">
      <c r="A1834" s="1" t="s">
        <v>69</v>
      </c>
      <c r="B1834" s="1">
        <v>6</v>
      </c>
      <c r="C1834" s="26" t="s">
        <v>4964</v>
      </c>
      <c r="D1834" t="s">
        <v>71</v>
      </c>
      <c r="E1834" s="27" t="s">
        <v>4965</v>
      </c>
      <c r="F1834" s="28" t="s">
        <v>1574</v>
      </c>
      <c r="G1834" s="29">
        <v>1950</v>
      </c>
      <c r="H1834" s="28">
        <v>0</v>
      </c>
      <c r="I1834" s="30">
        <f>ROUND(G1834*H1834,P4)</f>
        <v>0</v>
      </c>
      <c r="L1834" s="31">
        <v>0</v>
      </c>
      <c r="M1834" s="24">
        <f>ROUND(G1834*L1834,P4)</f>
        <v>0</v>
      </c>
      <c r="N1834" s="25" t="s">
        <v>328</v>
      </c>
      <c r="O1834" s="32">
        <f>M1834*AA1834</f>
        <v>0</v>
      </c>
      <c r="P1834" s="1">
        <v>3</v>
      </c>
      <c r="AA1834" s="1">
        <f>IF(P1834=1,$O$3,IF(P1834=2,$O$4,$O$5))</f>
        <v>0</v>
      </c>
    </row>
    <row r="1835">
      <c r="A1835" s="1" t="s">
        <v>75</v>
      </c>
      <c r="E1835" s="27" t="s">
        <v>71</v>
      </c>
    </row>
    <row r="1836">
      <c r="A1836" s="1" t="s">
        <v>76</v>
      </c>
      <c r="E1836" s="33" t="s">
        <v>4955</v>
      </c>
    </row>
    <row r="1837" ht="114.75">
      <c r="A1837" s="1" t="s">
        <v>78</v>
      </c>
      <c r="E1837" s="27" t="s">
        <v>4966</v>
      </c>
    </row>
    <row r="1838">
      <c r="A1838" s="1" t="s">
        <v>66</v>
      </c>
      <c r="C1838" s="22" t="s">
        <v>1125</v>
      </c>
      <c r="E1838" s="23" t="s">
        <v>1126</v>
      </c>
      <c r="L1838" s="24">
        <f>SUMIFS(L1839:L1842,A1839:A1842,"P")</f>
        <v>0</v>
      </c>
      <c r="M1838" s="24">
        <f>SUMIFS(M1839:M1842,A1839:A1842,"P")</f>
        <v>0</v>
      </c>
      <c r="N1838" s="25"/>
    </row>
    <row r="1839">
      <c r="A1839" s="1" t="s">
        <v>69</v>
      </c>
      <c r="B1839" s="1">
        <v>7</v>
      </c>
      <c r="C1839" s="26" t="s">
        <v>1142</v>
      </c>
      <c r="D1839" t="s">
        <v>71</v>
      </c>
      <c r="E1839" s="27" t="s">
        <v>1143</v>
      </c>
      <c r="F1839" s="28" t="s">
        <v>73</v>
      </c>
      <c r="G1839" s="29">
        <v>17.699999999999999</v>
      </c>
      <c r="H1839" s="28">
        <v>0</v>
      </c>
      <c r="I1839" s="30">
        <f>ROUND(G1839*H1839,P4)</f>
        <v>0</v>
      </c>
      <c r="L1839" s="31">
        <v>0</v>
      </c>
      <c r="M1839" s="24">
        <f>ROUND(G1839*L1839,P4)</f>
        <v>0</v>
      </c>
      <c r="N1839" s="25" t="s">
        <v>328</v>
      </c>
      <c r="O1839" s="32">
        <f>M1839*AA1839</f>
        <v>0</v>
      </c>
      <c r="P1839" s="1">
        <v>3</v>
      </c>
      <c r="AA1839" s="1">
        <f>IF(P1839=1,$O$3,IF(P1839=2,$O$4,$O$5))</f>
        <v>0</v>
      </c>
    </row>
    <row r="1840">
      <c r="A1840" s="1" t="s">
        <v>75</v>
      </c>
      <c r="E1840" s="27" t="s">
        <v>71</v>
      </c>
    </row>
    <row r="1841">
      <c r="A1841" s="1" t="s">
        <v>76</v>
      </c>
      <c r="E1841" s="33" t="s">
        <v>4955</v>
      </c>
    </row>
    <row r="1842" ht="38.25">
      <c r="A1842" s="1" t="s">
        <v>78</v>
      </c>
      <c r="E1842" s="27" t="s">
        <v>1141</v>
      </c>
    </row>
    <row r="1843">
      <c r="A1843" s="1" t="s">
        <v>66</v>
      </c>
      <c r="C1843" s="22" t="s">
        <v>1149</v>
      </c>
      <c r="E1843" s="23" t="s">
        <v>2749</v>
      </c>
      <c r="L1843" s="24">
        <f>SUMIFS(L1844:L1847,A1844:A1847,"P")</f>
        <v>0</v>
      </c>
      <c r="M1843" s="24">
        <f>SUMIFS(M1844:M1847,A1844:A1847,"P")</f>
        <v>0</v>
      </c>
      <c r="N1843" s="25"/>
    </row>
    <row r="1844">
      <c r="A1844" s="1" t="s">
        <v>69</v>
      </c>
      <c r="B1844" s="1">
        <v>8</v>
      </c>
      <c r="C1844" s="26" t="s">
        <v>679</v>
      </c>
      <c r="D1844" t="s">
        <v>71</v>
      </c>
      <c r="E1844" s="27" t="s">
        <v>680</v>
      </c>
      <c r="F1844" s="28" t="s">
        <v>73</v>
      </c>
      <c r="G1844" s="29">
        <v>22.5</v>
      </c>
      <c r="H1844" s="28">
        <v>0</v>
      </c>
      <c r="I1844" s="30">
        <f>ROUND(G1844*H1844,P4)</f>
        <v>0</v>
      </c>
      <c r="L1844" s="31">
        <v>0</v>
      </c>
      <c r="M1844" s="24">
        <f>ROUND(G1844*L1844,P4)</f>
        <v>0</v>
      </c>
      <c r="N1844" s="25" t="s">
        <v>328</v>
      </c>
      <c r="O1844" s="32">
        <f>M1844*AA1844</f>
        <v>0</v>
      </c>
      <c r="P1844" s="1">
        <v>3</v>
      </c>
      <c r="AA1844" s="1">
        <f>IF(P1844=1,$O$3,IF(P1844=2,$O$4,$O$5))</f>
        <v>0</v>
      </c>
    </row>
    <row r="1845">
      <c r="A1845" s="1" t="s">
        <v>75</v>
      </c>
      <c r="E1845" s="27" t="s">
        <v>71</v>
      </c>
    </row>
    <row r="1846">
      <c r="A1846" s="1" t="s">
        <v>76</v>
      </c>
      <c r="E1846" s="33" t="s">
        <v>4955</v>
      </c>
    </row>
    <row r="1847" ht="89.25">
      <c r="A1847" s="1" t="s">
        <v>78</v>
      </c>
      <c r="E1847" s="27" t="s">
        <v>682</v>
      </c>
    </row>
    <row r="1848">
      <c r="A1848" s="1" t="s">
        <v>66</v>
      </c>
      <c r="C1848" s="22" t="s">
        <v>92</v>
      </c>
      <c r="E1848" s="23" t="s">
        <v>93</v>
      </c>
      <c r="L1848" s="24">
        <f>SUMIFS(L1849:L2136,A1849:A2136,"P")</f>
        <v>0</v>
      </c>
      <c r="M1848" s="24">
        <f>SUMIFS(M1849:M2136,A1849:A2136,"P")</f>
        <v>0</v>
      </c>
      <c r="N1848" s="25"/>
    </row>
    <row r="1849" ht="25.5">
      <c r="A1849" s="1" t="s">
        <v>69</v>
      </c>
      <c r="B1849" s="1">
        <v>9</v>
      </c>
      <c r="C1849" s="26" t="s">
        <v>1807</v>
      </c>
      <c r="D1849" t="s">
        <v>71</v>
      </c>
      <c r="E1849" s="27" t="s">
        <v>1808</v>
      </c>
      <c r="F1849" s="28" t="s">
        <v>96</v>
      </c>
      <c r="G1849" s="29">
        <v>140</v>
      </c>
      <c r="H1849" s="28">
        <v>0</v>
      </c>
      <c r="I1849" s="30">
        <f>ROUND(G1849*H1849,P4)</f>
        <v>0</v>
      </c>
      <c r="L1849" s="31">
        <v>0</v>
      </c>
      <c r="M1849" s="24">
        <f>ROUND(G1849*L1849,P4)</f>
        <v>0</v>
      </c>
      <c r="N1849" s="25" t="s">
        <v>328</v>
      </c>
      <c r="O1849" s="32">
        <f>M1849*AA1849</f>
        <v>0</v>
      </c>
      <c r="P1849" s="1">
        <v>3</v>
      </c>
      <c r="AA1849" s="1">
        <f>IF(P1849=1,$O$3,IF(P1849=2,$O$4,$O$5))</f>
        <v>0</v>
      </c>
    </row>
    <row r="1850">
      <c r="A1850" s="1" t="s">
        <v>75</v>
      </c>
      <c r="E1850" s="27" t="s">
        <v>71</v>
      </c>
    </row>
    <row r="1851">
      <c r="A1851" s="1" t="s">
        <v>76</v>
      </c>
      <c r="E1851" s="33" t="s">
        <v>4955</v>
      </c>
    </row>
    <row r="1852" ht="76.5">
      <c r="A1852" s="1" t="s">
        <v>78</v>
      </c>
      <c r="E1852" s="27" t="s">
        <v>4969</v>
      </c>
    </row>
    <row r="1853">
      <c r="A1853" s="1" t="s">
        <v>69</v>
      </c>
      <c r="B1853" s="1">
        <v>10</v>
      </c>
      <c r="C1853" s="26" t="s">
        <v>98</v>
      </c>
      <c r="D1853" t="s">
        <v>71</v>
      </c>
      <c r="E1853" s="27" t="s">
        <v>99</v>
      </c>
      <c r="F1853" s="28" t="s">
        <v>330</v>
      </c>
      <c r="G1853" s="29">
        <v>1195</v>
      </c>
      <c r="H1853" s="28">
        <v>0</v>
      </c>
      <c r="I1853" s="30">
        <f>ROUND(G1853*H1853,P4)</f>
        <v>0</v>
      </c>
      <c r="L1853" s="31">
        <v>0</v>
      </c>
      <c r="M1853" s="24">
        <f>ROUND(G1853*L1853,P4)</f>
        <v>0</v>
      </c>
      <c r="N1853" s="25" t="s">
        <v>328</v>
      </c>
      <c r="O1853" s="32">
        <f>M1853*AA1853</f>
        <v>0</v>
      </c>
      <c r="P1853" s="1">
        <v>3</v>
      </c>
      <c r="AA1853" s="1">
        <f>IF(P1853=1,$O$3,IF(P1853=2,$O$4,$O$5))</f>
        <v>0</v>
      </c>
    </row>
    <row r="1854">
      <c r="A1854" s="1" t="s">
        <v>75</v>
      </c>
      <c r="E1854" s="27" t="s">
        <v>71</v>
      </c>
    </row>
    <row r="1855">
      <c r="A1855" s="1" t="s">
        <v>76</v>
      </c>
      <c r="E1855" s="33" t="s">
        <v>4955</v>
      </c>
    </row>
    <row r="1856" ht="102">
      <c r="A1856" s="1" t="s">
        <v>78</v>
      </c>
      <c r="E1856" s="27" t="s">
        <v>4970</v>
      </c>
    </row>
    <row r="1857">
      <c r="A1857" s="1" t="s">
        <v>69</v>
      </c>
      <c r="B1857" s="1">
        <v>11</v>
      </c>
      <c r="C1857" s="26" t="s">
        <v>1809</v>
      </c>
      <c r="D1857" t="s">
        <v>71</v>
      </c>
      <c r="E1857" s="27" t="s">
        <v>1810</v>
      </c>
      <c r="F1857" s="28" t="s">
        <v>330</v>
      </c>
      <c r="G1857" s="29">
        <v>200</v>
      </c>
      <c r="H1857" s="28">
        <v>0</v>
      </c>
      <c r="I1857" s="30">
        <f>ROUND(G1857*H1857,P4)</f>
        <v>0</v>
      </c>
      <c r="L1857" s="31">
        <v>0</v>
      </c>
      <c r="M1857" s="24">
        <f>ROUND(G1857*L1857,P4)</f>
        <v>0</v>
      </c>
      <c r="N1857" s="25" t="s">
        <v>328</v>
      </c>
      <c r="O1857" s="32">
        <f>M1857*AA1857</f>
        <v>0</v>
      </c>
      <c r="P1857" s="1">
        <v>3</v>
      </c>
      <c r="AA1857" s="1">
        <f>IF(P1857=1,$O$3,IF(P1857=2,$O$4,$O$5))</f>
        <v>0</v>
      </c>
    </row>
    <row r="1858">
      <c r="A1858" s="1" t="s">
        <v>75</v>
      </c>
      <c r="E1858" s="27" t="s">
        <v>71</v>
      </c>
    </row>
    <row r="1859">
      <c r="A1859" s="1" t="s">
        <v>76</v>
      </c>
      <c r="E1859" s="33" t="s">
        <v>4955</v>
      </c>
    </row>
    <row r="1860" ht="102">
      <c r="A1860" s="1" t="s">
        <v>78</v>
      </c>
      <c r="E1860" s="27" t="s">
        <v>4971</v>
      </c>
    </row>
    <row r="1861">
      <c r="A1861" s="1" t="s">
        <v>69</v>
      </c>
      <c r="B1861" s="1">
        <v>12</v>
      </c>
      <c r="C1861" s="26" t="s">
        <v>1811</v>
      </c>
      <c r="D1861" t="s">
        <v>71</v>
      </c>
      <c r="E1861" s="27" t="s">
        <v>1812</v>
      </c>
      <c r="F1861" s="28" t="s">
        <v>330</v>
      </c>
      <c r="G1861" s="29">
        <v>356</v>
      </c>
      <c r="H1861" s="28">
        <v>0</v>
      </c>
      <c r="I1861" s="30">
        <f>ROUND(G1861*H1861,P4)</f>
        <v>0</v>
      </c>
      <c r="L1861" s="31">
        <v>0</v>
      </c>
      <c r="M1861" s="24">
        <f>ROUND(G1861*L1861,P4)</f>
        <v>0</v>
      </c>
      <c r="N1861" s="25" t="s">
        <v>328</v>
      </c>
      <c r="O1861" s="32">
        <f>M1861*AA1861</f>
        <v>0</v>
      </c>
      <c r="P1861" s="1">
        <v>3</v>
      </c>
      <c r="AA1861" s="1">
        <f>IF(P1861=1,$O$3,IF(P1861=2,$O$4,$O$5))</f>
        <v>0</v>
      </c>
    </row>
    <row r="1862">
      <c r="A1862" s="1" t="s">
        <v>75</v>
      </c>
      <c r="E1862" s="27" t="s">
        <v>71</v>
      </c>
    </row>
    <row r="1863">
      <c r="A1863" s="1" t="s">
        <v>76</v>
      </c>
      <c r="E1863" s="33" t="s">
        <v>4955</v>
      </c>
    </row>
    <row r="1864" ht="102">
      <c r="A1864" s="1" t="s">
        <v>78</v>
      </c>
      <c r="E1864" s="27" t="s">
        <v>4971</v>
      </c>
    </row>
    <row r="1865">
      <c r="A1865" s="1" t="s">
        <v>69</v>
      </c>
      <c r="B1865" s="1">
        <v>13</v>
      </c>
      <c r="C1865" s="26" t="s">
        <v>1985</v>
      </c>
      <c r="D1865" t="s">
        <v>71</v>
      </c>
      <c r="E1865" s="27" t="s">
        <v>1986</v>
      </c>
      <c r="F1865" s="28" t="s">
        <v>330</v>
      </c>
      <c r="G1865" s="29">
        <v>870</v>
      </c>
      <c r="H1865" s="28">
        <v>0</v>
      </c>
      <c r="I1865" s="30">
        <f>ROUND(G1865*H1865,P4)</f>
        <v>0</v>
      </c>
      <c r="L1865" s="31">
        <v>0</v>
      </c>
      <c r="M1865" s="24">
        <f>ROUND(G1865*L1865,P4)</f>
        <v>0</v>
      </c>
      <c r="N1865" s="25" t="s">
        <v>328</v>
      </c>
      <c r="O1865" s="32">
        <f>M1865*AA1865</f>
        <v>0</v>
      </c>
      <c r="P1865" s="1">
        <v>3</v>
      </c>
      <c r="AA1865" s="1">
        <f>IF(P1865=1,$O$3,IF(P1865=2,$O$4,$O$5))</f>
        <v>0</v>
      </c>
    </row>
    <row r="1866">
      <c r="A1866" s="1" t="s">
        <v>75</v>
      </c>
      <c r="E1866" s="27" t="s">
        <v>71</v>
      </c>
    </row>
    <row r="1867">
      <c r="A1867" s="1" t="s">
        <v>76</v>
      </c>
      <c r="E1867" s="33" t="s">
        <v>4955</v>
      </c>
    </row>
    <row r="1868" ht="140.25">
      <c r="A1868" s="1" t="s">
        <v>78</v>
      </c>
      <c r="E1868" s="27" t="s">
        <v>4972</v>
      </c>
    </row>
    <row r="1869">
      <c r="A1869" s="1" t="s">
        <v>69</v>
      </c>
      <c r="B1869" s="1">
        <v>14</v>
      </c>
      <c r="C1869" s="26" t="s">
        <v>4973</v>
      </c>
      <c r="D1869" t="s">
        <v>71</v>
      </c>
      <c r="E1869" s="27" t="s">
        <v>4974</v>
      </c>
      <c r="F1869" s="28" t="s">
        <v>96</v>
      </c>
      <c r="G1869" s="29">
        <v>2</v>
      </c>
      <c r="H1869" s="28">
        <v>0</v>
      </c>
      <c r="I1869" s="30">
        <f>ROUND(G1869*H1869,P4)</f>
        <v>0</v>
      </c>
      <c r="L1869" s="31">
        <v>0</v>
      </c>
      <c r="M1869" s="24">
        <f>ROUND(G1869*L1869,P4)</f>
        <v>0</v>
      </c>
      <c r="N1869" s="25" t="s">
        <v>328</v>
      </c>
      <c r="O1869" s="32">
        <f>M1869*AA1869</f>
        <v>0</v>
      </c>
      <c r="P1869" s="1">
        <v>3</v>
      </c>
      <c r="AA1869" s="1">
        <f>IF(P1869=1,$O$3,IF(P1869=2,$O$4,$O$5))</f>
        <v>0</v>
      </c>
    </row>
    <row r="1870">
      <c r="A1870" s="1" t="s">
        <v>75</v>
      </c>
      <c r="E1870" s="27" t="s">
        <v>71</v>
      </c>
    </row>
    <row r="1871">
      <c r="A1871" s="1" t="s">
        <v>76</v>
      </c>
      <c r="E1871" s="33" t="s">
        <v>4955</v>
      </c>
    </row>
    <row r="1872" ht="89.25">
      <c r="A1872" s="1" t="s">
        <v>78</v>
      </c>
      <c r="E1872" s="27" t="s">
        <v>4975</v>
      </c>
    </row>
    <row r="1873">
      <c r="A1873" s="1" t="s">
        <v>69</v>
      </c>
      <c r="B1873" s="1">
        <v>15</v>
      </c>
      <c r="C1873" s="26" t="s">
        <v>5174</v>
      </c>
      <c r="D1873" t="s">
        <v>71</v>
      </c>
      <c r="E1873" s="27" t="s">
        <v>5175</v>
      </c>
      <c r="F1873" s="28" t="s">
        <v>1574</v>
      </c>
      <c r="G1873" s="29">
        <v>0.5</v>
      </c>
      <c r="H1873" s="28">
        <v>0</v>
      </c>
      <c r="I1873" s="30">
        <f>ROUND(G1873*H1873,P4)</f>
        <v>0</v>
      </c>
      <c r="L1873" s="31">
        <v>0</v>
      </c>
      <c r="M1873" s="24">
        <f>ROUND(G1873*L1873,P4)</f>
        <v>0</v>
      </c>
      <c r="N1873" s="25" t="s">
        <v>328</v>
      </c>
      <c r="O1873" s="32">
        <f>M1873*AA1873</f>
        <v>0</v>
      </c>
      <c r="P1873" s="1">
        <v>3</v>
      </c>
      <c r="AA1873" s="1">
        <f>IF(P1873=1,$O$3,IF(P1873=2,$O$4,$O$5))</f>
        <v>0</v>
      </c>
    </row>
    <row r="1874">
      <c r="A1874" s="1" t="s">
        <v>75</v>
      </c>
      <c r="E1874" s="27" t="s">
        <v>71</v>
      </c>
    </row>
    <row r="1875">
      <c r="A1875" s="1" t="s">
        <v>76</v>
      </c>
      <c r="E1875" s="33" t="s">
        <v>4955</v>
      </c>
    </row>
    <row r="1876" ht="38.25">
      <c r="A1876" s="1" t="s">
        <v>78</v>
      </c>
      <c r="E1876" s="27" t="s">
        <v>350</v>
      </c>
    </row>
    <row r="1877" ht="25.5">
      <c r="A1877" s="1" t="s">
        <v>69</v>
      </c>
      <c r="B1877" s="1">
        <v>16</v>
      </c>
      <c r="C1877" s="26" t="s">
        <v>351</v>
      </c>
      <c r="D1877" t="s">
        <v>71</v>
      </c>
      <c r="E1877" s="27" t="s">
        <v>352</v>
      </c>
      <c r="F1877" s="28" t="s">
        <v>96</v>
      </c>
      <c r="G1877" s="29">
        <v>2</v>
      </c>
      <c r="H1877" s="28">
        <v>0</v>
      </c>
      <c r="I1877" s="30">
        <f>ROUND(G1877*H1877,P4)</f>
        <v>0</v>
      </c>
      <c r="L1877" s="31">
        <v>0</v>
      </c>
      <c r="M1877" s="24">
        <f>ROUND(G1877*L1877,P4)</f>
        <v>0</v>
      </c>
      <c r="N1877" s="25" t="s">
        <v>328</v>
      </c>
      <c r="O1877" s="32">
        <f>M1877*AA1877</f>
        <v>0</v>
      </c>
      <c r="P1877" s="1">
        <v>3</v>
      </c>
      <c r="AA1877" s="1">
        <f>IF(P1877=1,$O$3,IF(P1877=2,$O$4,$O$5))</f>
        <v>0</v>
      </c>
    </row>
    <row r="1878">
      <c r="A1878" s="1" t="s">
        <v>75</v>
      </c>
      <c r="E1878" s="27" t="s">
        <v>71</v>
      </c>
    </row>
    <row r="1879">
      <c r="A1879" s="1" t="s">
        <v>76</v>
      </c>
      <c r="E1879" s="33" t="s">
        <v>4955</v>
      </c>
    </row>
    <row r="1880" ht="38.25">
      <c r="A1880" s="1" t="s">
        <v>78</v>
      </c>
      <c r="E1880" s="27" t="s">
        <v>353</v>
      </c>
    </row>
    <row r="1881">
      <c r="A1881" s="1" t="s">
        <v>69</v>
      </c>
      <c r="B1881" s="1">
        <v>17</v>
      </c>
      <c r="C1881" s="26" t="s">
        <v>1818</v>
      </c>
      <c r="D1881" t="s">
        <v>71</v>
      </c>
      <c r="E1881" s="27" t="s">
        <v>1819</v>
      </c>
      <c r="F1881" s="28" t="s">
        <v>96</v>
      </c>
      <c r="G1881" s="29">
        <v>5</v>
      </c>
      <c r="H1881" s="28">
        <v>0</v>
      </c>
      <c r="I1881" s="30">
        <f>ROUND(G1881*H1881,P4)</f>
        <v>0</v>
      </c>
      <c r="L1881" s="31">
        <v>0</v>
      </c>
      <c r="M1881" s="24">
        <f>ROUND(G1881*L1881,P4)</f>
        <v>0</v>
      </c>
      <c r="N1881" s="25" t="s">
        <v>328</v>
      </c>
      <c r="O1881" s="32">
        <f>M1881*AA1881</f>
        <v>0</v>
      </c>
      <c r="P1881" s="1">
        <v>3</v>
      </c>
      <c r="AA1881" s="1">
        <f>IF(P1881=1,$O$3,IF(P1881=2,$O$4,$O$5))</f>
        <v>0</v>
      </c>
    </row>
    <row r="1882">
      <c r="A1882" s="1" t="s">
        <v>75</v>
      </c>
      <c r="E1882" s="27" t="s">
        <v>71</v>
      </c>
    </row>
    <row r="1883">
      <c r="A1883" s="1" t="s">
        <v>76</v>
      </c>
      <c r="E1883" s="33" t="s">
        <v>4955</v>
      </c>
    </row>
    <row r="1884" ht="102">
      <c r="A1884" s="1" t="s">
        <v>78</v>
      </c>
      <c r="E1884" s="27" t="s">
        <v>346</v>
      </c>
    </row>
    <row r="1885" ht="25.5">
      <c r="A1885" s="1" t="s">
        <v>69</v>
      </c>
      <c r="B1885" s="1">
        <v>18</v>
      </c>
      <c r="C1885" s="26" t="s">
        <v>1720</v>
      </c>
      <c r="D1885" t="s">
        <v>71</v>
      </c>
      <c r="E1885" s="27" t="s">
        <v>1721</v>
      </c>
      <c r="F1885" s="28" t="s">
        <v>96</v>
      </c>
      <c r="G1885" s="29">
        <v>20</v>
      </c>
      <c r="H1885" s="28">
        <v>0</v>
      </c>
      <c r="I1885" s="30">
        <f>ROUND(G1885*H1885,P4)</f>
        <v>0</v>
      </c>
      <c r="L1885" s="31">
        <v>0</v>
      </c>
      <c r="M1885" s="24">
        <f>ROUND(G1885*L1885,P4)</f>
        <v>0</v>
      </c>
      <c r="N1885" s="25" t="s">
        <v>328</v>
      </c>
      <c r="O1885" s="32">
        <f>M1885*AA1885</f>
        <v>0</v>
      </c>
      <c r="P1885" s="1">
        <v>3</v>
      </c>
      <c r="AA1885" s="1">
        <f>IF(P1885=1,$O$3,IF(P1885=2,$O$4,$O$5))</f>
        <v>0</v>
      </c>
    </row>
    <row r="1886">
      <c r="A1886" s="1" t="s">
        <v>75</v>
      </c>
      <c r="E1886" s="27" t="s">
        <v>71</v>
      </c>
    </row>
    <row r="1887">
      <c r="A1887" s="1" t="s">
        <v>76</v>
      </c>
      <c r="E1887" s="33" t="s">
        <v>4955</v>
      </c>
    </row>
    <row r="1888" ht="102">
      <c r="A1888" s="1" t="s">
        <v>78</v>
      </c>
      <c r="E1888" s="27" t="s">
        <v>4970</v>
      </c>
    </row>
    <row r="1889">
      <c r="A1889" s="1" t="s">
        <v>69</v>
      </c>
      <c r="B1889" s="1">
        <v>19</v>
      </c>
      <c r="C1889" s="26" t="s">
        <v>5176</v>
      </c>
      <c r="D1889" t="s">
        <v>71</v>
      </c>
      <c r="E1889" s="27" t="s">
        <v>5177</v>
      </c>
      <c r="F1889" s="28" t="s">
        <v>330</v>
      </c>
      <c r="G1889" s="29">
        <v>1195</v>
      </c>
      <c r="H1889" s="28">
        <v>0</v>
      </c>
      <c r="I1889" s="30">
        <f>ROUND(G1889*H1889,P4)</f>
        <v>0</v>
      </c>
      <c r="L1889" s="31">
        <v>0</v>
      </c>
      <c r="M1889" s="24">
        <f>ROUND(G1889*L1889,P4)</f>
        <v>0</v>
      </c>
      <c r="N1889" s="25" t="s">
        <v>328</v>
      </c>
      <c r="O1889" s="32">
        <f>M1889*AA1889</f>
        <v>0</v>
      </c>
      <c r="P1889" s="1">
        <v>3</v>
      </c>
      <c r="AA1889" s="1">
        <f>IF(P1889=1,$O$3,IF(P1889=2,$O$4,$O$5))</f>
        <v>0</v>
      </c>
    </row>
    <row r="1890">
      <c r="A1890" s="1" t="s">
        <v>75</v>
      </c>
      <c r="E1890" s="27" t="s">
        <v>71</v>
      </c>
    </row>
    <row r="1891">
      <c r="A1891" s="1" t="s">
        <v>76</v>
      </c>
      <c r="E1891" s="33" t="s">
        <v>4955</v>
      </c>
    </row>
    <row r="1892" ht="127.5">
      <c r="A1892" s="1" t="s">
        <v>78</v>
      </c>
      <c r="E1892" s="27" t="s">
        <v>1892</v>
      </c>
    </row>
    <row r="1893">
      <c r="A1893" s="1" t="s">
        <v>69</v>
      </c>
      <c r="B1893" s="1">
        <v>20</v>
      </c>
      <c r="C1893" s="26" t="s">
        <v>1889</v>
      </c>
      <c r="D1893" t="s">
        <v>71</v>
      </c>
      <c r="E1893" s="27" t="s">
        <v>1890</v>
      </c>
      <c r="F1893" s="28" t="s">
        <v>330</v>
      </c>
      <c r="G1893" s="29">
        <v>556</v>
      </c>
      <c r="H1893" s="28">
        <v>0</v>
      </c>
      <c r="I1893" s="30">
        <f>ROUND(G1893*H1893,P4)</f>
        <v>0</v>
      </c>
      <c r="L1893" s="31">
        <v>0</v>
      </c>
      <c r="M1893" s="24">
        <f>ROUND(G1893*L1893,P4)</f>
        <v>0</v>
      </c>
      <c r="N1893" s="25" t="s">
        <v>328</v>
      </c>
      <c r="O1893" s="32">
        <f>M1893*AA1893</f>
        <v>0</v>
      </c>
      <c r="P1893" s="1">
        <v>3</v>
      </c>
      <c r="AA1893" s="1">
        <f>IF(P1893=1,$O$3,IF(P1893=2,$O$4,$O$5))</f>
        <v>0</v>
      </c>
    </row>
    <row r="1894">
      <c r="A1894" s="1" t="s">
        <v>75</v>
      </c>
      <c r="E1894" s="27" t="s">
        <v>71</v>
      </c>
    </row>
    <row r="1895">
      <c r="A1895" s="1" t="s">
        <v>76</v>
      </c>
      <c r="E1895" s="33" t="s">
        <v>4955</v>
      </c>
    </row>
    <row r="1896" ht="127.5">
      <c r="A1896" s="1" t="s">
        <v>78</v>
      </c>
      <c r="E1896" s="27" t="s">
        <v>1892</v>
      </c>
    </row>
    <row r="1897" ht="25.5">
      <c r="A1897" s="1" t="s">
        <v>69</v>
      </c>
      <c r="B1897" s="1">
        <v>21</v>
      </c>
      <c r="C1897" s="26" t="s">
        <v>5178</v>
      </c>
      <c r="D1897" t="s">
        <v>71</v>
      </c>
      <c r="E1897" s="27" t="s">
        <v>5179</v>
      </c>
      <c r="F1897" s="28" t="s">
        <v>330</v>
      </c>
      <c r="G1897" s="29">
        <v>750</v>
      </c>
      <c r="H1897" s="28">
        <v>0</v>
      </c>
      <c r="I1897" s="30">
        <f>ROUND(G1897*H1897,P4)</f>
        <v>0</v>
      </c>
      <c r="L1897" s="31">
        <v>0</v>
      </c>
      <c r="M1897" s="24">
        <f>ROUND(G1897*L1897,P4)</f>
        <v>0</v>
      </c>
      <c r="N1897" s="25" t="s">
        <v>328</v>
      </c>
      <c r="O1897" s="32">
        <f>M1897*AA1897</f>
        <v>0</v>
      </c>
      <c r="P1897" s="1">
        <v>3</v>
      </c>
      <c r="AA1897" s="1">
        <f>IF(P1897=1,$O$3,IF(P1897=2,$O$4,$O$5))</f>
        <v>0</v>
      </c>
    </row>
    <row r="1898">
      <c r="A1898" s="1" t="s">
        <v>75</v>
      </c>
      <c r="E1898" s="27" t="s">
        <v>71</v>
      </c>
    </row>
    <row r="1899">
      <c r="A1899" s="1" t="s">
        <v>76</v>
      </c>
      <c r="E1899" s="33" t="s">
        <v>4955</v>
      </c>
    </row>
    <row r="1900" ht="76.5">
      <c r="A1900" s="1" t="s">
        <v>78</v>
      </c>
      <c r="E1900" s="27" t="s">
        <v>486</v>
      </c>
    </row>
    <row r="1901">
      <c r="A1901" s="1" t="s">
        <v>69</v>
      </c>
      <c r="B1901" s="1">
        <v>22</v>
      </c>
      <c r="C1901" s="26" t="s">
        <v>5180</v>
      </c>
      <c r="D1901" t="s">
        <v>71</v>
      </c>
      <c r="E1901" s="27" t="s">
        <v>5181</v>
      </c>
      <c r="F1901" s="28" t="s">
        <v>96</v>
      </c>
      <c r="G1901" s="29">
        <v>1</v>
      </c>
      <c r="H1901" s="28">
        <v>0</v>
      </c>
      <c r="I1901" s="30">
        <f>ROUND(G1901*H1901,P4)</f>
        <v>0</v>
      </c>
      <c r="L1901" s="31">
        <v>0</v>
      </c>
      <c r="M1901" s="24">
        <f>ROUND(G1901*L1901,P4)</f>
        <v>0</v>
      </c>
      <c r="N1901" s="25" t="s">
        <v>328</v>
      </c>
      <c r="O1901" s="32">
        <f>M1901*AA1901</f>
        <v>0</v>
      </c>
      <c r="P1901" s="1">
        <v>3</v>
      </c>
      <c r="AA1901" s="1">
        <f>IF(P1901=1,$O$3,IF(P1901=2,$O$4,$O$5))</f>
        <v>0</v>
      </c>
    </row>
    <row r="1902">
      <c r="A1902" s="1" t="s">
        <v>75</v>
      </c>
      <c r="E1902" s="27" t="s">
        <v>71</v>
      </c>
    </row>
    <row r="1903">
      <c r="A1903" s="1" t="s">
        <v>76</v>
      </c>
      <c r="E1903" s="33" t="s">
        <v>4955</v>
      </c>
    </row>
    <row r="1904" ht="89.25">
      <c r="A1904" s="1" t="s">
        <v>78</v>
      </c>
      <c r="E1904" s="27" t="s">
        <v>5182</v>
      </c>
    </row>
    <row r="1905">
      <c r="A1905" s="1" t="s">
        <v>69</v>
      </c>
      <c r="B1905" s="1">
        <v>23</v>
      </c>
      <c r="C1905" s="26" t="s">
        <v>5183</v>
      </c>
      <c r="D1905" t="s">
        <v>71</v>
      </c>
      <c r="E1905" s="27" t="s">
        <v>5184</v>
      </c>
      <c r="F1905" s="28" t="s">
        <v>96</v>
      </c>
      <c r="G1905" s="29">
        <v>1</v>
      </c>
      <c r="H1905" s="28">
        <v>0</v>
      </c>
      <c r="I1905" s="30">
        <f>ROUND(G1905*H1905,P4)</f>
        <v>0</v>
      </c>
      <c r="L1905" s="31">
        <v>0</v>
      </c>
      <c r="M1905" s="24">
        <f>ROUND(G1905*L1905,P4)</f>
        <v>0</v>
      </c>
      <c r="N1905" s="25" t="s">
        <v>328</v>
      </c>
      <c r="O1905" s="32">
        <f>M1905*AA1905</f>
        <v>0</v>
      </c>
      <c r="P1905" s="1">
        <v>3</v>
      </c>
      <c r="AA1905" s="1">
        <f>IF(P1905=1,$O$3,IF(P1905=2,$O$4,$O$5))</f>
        <v>0</v>
      </c>
    </row>
    <row r="1906">
      <c r="A1906" s="1" t="s">
        <v>75</v>
      </c>
      <c r="E1906" s="27" t="s">
        <v>71</v>
      </c>
    </row>
    <row r="1907">
      <c r="A1907" s="1" t="s">
        <v>76</v>
      </c>
      <c r="E1907" s="33" t="s">
        <v>4955</v>
      </c>
    </row>
    <row r="1908" ht="89.25">
      <c r="A1908" s="1" t="s">
        <v>78</v>
      </c>
      <c r="E1908" s="27" t="s">
        <v>5182</v>
      </c>
    </row>
    <row r="1909">
      <c r="A1909" s="1" t="s">
        <v>69</v>
      </c>
      <c r="B1909" s="1">
        <v>24</v>
      </c>
      <c r="C1909" s="26" t="s">
        <v>5185</v>
      </c>
      <c r="D1909" t="s">
        <v>71</v>
      </c>
      <c r="E1909" s="27" t="s">
        <v>5186</v>
      </c>
      <c r="F1909" s="28" t="s">
        <v>96</v>
      </c>
      <c r="G1909" s="29">
        <v>2</v>
      </c>
      <c r="H1909" s="28">
        <v>0</v>
      </c>
      <c r="I1909" s="30">
        <f>ROUND(G1909*H1909,P4)</f>
        <v>0</v>
      </c>
      <c r="L1909" s="31">
        <v>0</v>
      </c>
      <c r="M1909" s="24">
        <f>ROUND(G1909*L1909,P4)</f>
        <v>0</v>
      </c>
      <c r="N1909" s="25" t="s">
        <v>328</v>
      </c>
      <c r="O1909" s="32">
        <f>M1909*AA1909</f>
        <v>0</v>
      </c>
      <c r="P1909" s="1">
        <v>3</v>
      </c>
      <c r="AA1909" s="1">
        <f>IF(P1909=1,$O$3,IF(P1909=2,$O$4,$O$5))</f>
        <v>0</v>
      </c>
    </row>
    <row r="1910">
      <c r="A1910" s="1" t="s">
        <v>75</v>
      </c>
      <c r="E1910" s="27" t="s">
        <v>71</v>
      </c>
    </row>
    <row r="1911">
      <c r="A1911" s="1" t="s">
        <v>76</v>
      </c>
      <c r="E1911" s="33" t="s">
        <v>4955</v>
      </c>
    </row>
    <row r="1912" ht="89.25">
      <c r="A1912" s="1" t="s">
        <v>78</v>
      </c>
      <c r="E1912" s="27" t="s">
        <v>1837</v>
      </c>
    </row>
    <row r="1913">
      <c r="A1913" s="1" t="s">
        <v>69</v>
      </c>
      <c r="B1913" s="1">
        <v>25</v>
      </c>
      <c r="C1913" s="26" t="s">
        <v>5187</v>
      </c>
      <c r="D1913" t="s">
        <v>71</v>
      </c>
      <c r="E1913" s="27" t="s">
        <v>5188</v>
      </c>
      <c r="F1913" s="28" t="s">
        <v>96</v>
      </c>
      <c r="G1913" s="29">
        <v>4</v>
      </c>
      <c r="H1913" s="28">
        <v>0</v>
      </c>
      <c r="I1913" s="30">
        <f>ROUND(G1913*H1913,P4)</f>
        <v>0</v>
      </c>
      <c r="L1913" s="31">
        <v>0</v>
      </c>
      <c r="M1913" s="24">
        <f>ROUND(G1913*L1913,P4)</f>
        <v>0</v>
      </c>
      <c r="N1913" s="25" t="s">
        <v>328</v>
      </c>
      <c r="O1913" s="32">
        <f>M1913*AA1913</f>
        <v>0</v>
      </c>
      <c r="P1913" s="1">
        <v>3</v>
      </c>
      <c r="AA1913" s="1">
        <f>IF(P1913=1,$O$3,IF(P1913=2,$O$4,$O$5))</f>
        <v>0</v>
      </c>
    </row>
    <row r="1914">
      <c r="A1914" s="1" t="s">
        <v>75</v>
      </c>
      <c r="E1914" s="27" t="s">
        <v>71</v>
      </c>
    </row>
    <row r="1915">
      <c r="A1915" s="1" t="s">
        <v>76</v>
      </c>
      <c r="E1915" s="33" t="s">
        <v>4955</v>
      </c>
    </row>
    <row r="1916" ht="89.25">
      <c r="A1916" s="1" t="s">
        <v>78</v>
      </c>
      <c r="E1916" s="27" t="s">
        <v>1837</v>
      </c>
    </row>
    <row r="1917" ht="38.25">
      <c r="A1917" s="1" t="s">
        <v>69</v>
      </c>
      <c r="B1917" s="1">
        <v>26</v>
      </c>
      <c r="C1917" s="26" t="s">
        <v>5189</v>
      </c>
      <c r="D1917" t="s">
        <v>71</v>
      </c>
      <c r="E1917" s="27" t="s">
        <v>5190</v>
      </c>
      <c r="F1917" s="28" t="s">
        <v>96</v>
      </c>
      <c r="G1917" s="29">
        <v>2</v>
      </c>
      <c r="H1917" s="28">
        <v>0</v>
      </c>
      <c r="I1917" s="30">
        <f>ROUND(G1917*H1917,P4)</f>
        <v>0</v>
      </c>
      <c r="L1917" s="31">
        <v>0</v>
      </c>
      <c r="M1917" s="24">
        <f>ROUND(G1917*L1917,P4)</f>
        <v>0</v>
      </c>
      <c r="N1917" s="25" t="s">
        <v>328</v>
      </c>
      <c r="O1917" s="32">
        <f>M1917*AA1917</f>
        <v>0</v>
      </c>
      <c r="P1917" s="1">
        <v>3</v>
      </c>
      <c r="AA1917" s="1">
        <f>IF(P1917=1,$O$3,IF(P1917=2,$O$4,$O$5))</f>
        <v>0</v>
      </c>
    </row>
    <row r="1918">
      <c r="A1918" s="1" t="s">
        <v>75</v>
      </c>
      <c r="E1918" s="27" t="s">
        <v>71</v>
      </c>
    </row>
    <row r="1919">
      <c r="A1919" s="1" t="s">
        <v>76</v>
      </c>
      <c r="E1919" s="33" t="s">
        <v>4955</v>
      </c>
    </row>
    <row r="1920" ht="89.25">
      <c r="A1920" s="1" t="s">
        <v>78</v>
      </c>
      <c r="E1920" s="27" t="s">
        <v>1837</v>
      </c>
    </row>
    <row r="1921">
      <c r="A1921" s="1" t="s">
        <v>69</v>
      </c>
      <c r="B1921" s="1">
        <v>27</v>
      </c>
      <c r="C1921" s="26" t="s">
        <v>487</v>
      </c>
      <c r="D1921" t="s">
        <v>71</v>
      </c>
      <c r="E1921" s="27" t="s">
        <v>488</v>
      </c>
      <c r="F1921" s="28" t="s">
        <v>330</v>
      </c>
      <c r="G1921" s="29">
        <v>332</v>
      </c>
      <c r="H1921" s="28">
        <v>0</v>
      </c>
      <c r="I1921" s="30">
        <f>ROUND(G1921*H1921,P4)</f>
        <v>0</v>
      </c>
      <c r="L1921" s="31">
        <v>0</v>
      </c>
      <c r="M1921" s="24">
        <f>ROUND(G1921*L1921,P4)</f>
        <v>0</v>
      </c>
      <c r="N1921" s="25" t="s">
        <v>328</v>
      </c>
      <c r="O1921" s="32">
        <f>M1921*AA1921</f>
        <v>0</v>
      </c>
      <c r="P1921" s="1">
        <v>3</v>
      </c>
      <c r="AA1921" s="1">
        <f>IF(P1921=1,$O$3,IF(P1921=2,$O$4,$O$5))</f>
        <v>0</v>
      </c>
    </row>
    <row r="1922">
      <c r="A1922" s="1" t="s">
        <v>75</v>
      </c>
      <c r="E1922" s="27" t="s">
        <v>71</v>
      </c>
    </row>
    <row r="1923">
      <c r="A1923" s="1" t="s">
        <v>76</v>
      </c>
      <c r="E1923" s="33" t="s">
        <v>4955</v>
      </c>
    </row>
    <row r="1924" ht="76.5">
      <c r="A1924" s="1" t="s">
        <v>78</v>
      </c>
      <c r="E1924" s="27" t="s">
        <v>486</v>
      </c>
    </row>
    <row r="1925">
      <c r="A1925" s="1" t="s">
        <v>69</v>
      </c>
      <c r="B1925" s="1">
        <v>28</v>
      </c>
      <c r="C1925" s="26" t="s">
        <v>1938</v>
      </c>
      <c r="D1925" t="s">
        <v>71</v>
      </c>
      <c r="E1925" s="27" t="s">
        <v>1939</v>
      </c>
      <c r="F1925" s="28" t="s">
        <v>330</v>
      </c>
      <c r="G1925" s="29">
        <v>1545</v>
      </c>
      <c r="H1925" s="28">
        <v>0</v>
      </c>
      <c r="I1925" s="30">
        <f>ROUND(G1925*H1925,P4)</f>
        <v>0</v>
      </c>
      <c r="L1925" s="31">
        <v>0</v>
      </c>
      <c r="M1925" s="24">
        <f>ROUND(G1925*L1925,P4)</f>
        <v>0</v>
      </c>
      <c r="N1925" s="25" t="s">
        <v>328</v>
      </c>
      <c r="O1925" s="32">
        <f>M1925*AA1925</f>
        <v>0</v>
      </c>
      <c r="P1925" s="1">
        <v>3</v>
      </c>
      <c r="AA1925" s="1">
        <f>IF(P1925=1,$O$3,IF(P1925=2,$O$4,$O$5))</f>
        <v>0</v>
      </c>
    </row>
    <row r="1926">
      <c r="A1926" s="1" t="s">
        <v>75</v>
      </c>
      <c r="E1926" s="27" t="s">
        <v>71</v>
      </c>
    </row>
    <row r="1927">
      <c r="A1927" s="1" t="s">
        <v>76</v>
      </c>
      <c r="E1927" s="33" t="s">
        <v>4955</v>
      </c>
    </row>
    <row r="1928" ht="76.5">
      <c r="A1928" s="1" t="s">
        <v>78</v>
      </c>
      <c r="E1928" s="27" t="s">
        <v>486</v>
      </c>
    </row>
    <row r="1929">
      <c r="A1929" s="1" t="s">
        <v>69</v>
      </c>
      <c r="B1929" s="1">
        <v>29</v>
      </c>
      <c r="C1929" s="26" t="s">
        <v>1833</v>
      </c>
      <c r="D1929" t="s">
        <v>71</v>
      </c>
      <c r="E1929" s="27" t="s">
        <v>1834</v>
      </c>
      <c r="F1929" s="28" t="s">
        <v>330</v>
      </c>
      <c r="G1929" s="29">
        <v>2130</v>
      </c>
      <c r="H1929" s="28">
        <v>0</v>
      </c>
      <c r="I1929" s="30">
        <f>ROUND(G1929*H1929,P4)</f>
        <v>0</v>
      </c>
      <c r="L1929" s="31">
        <v>0</v>
      </c>
      <c r="M1929" s="24">
        <f>ROUND(G1929*L1929,P4)</f>
        <v>0</v>
      </c>
      <c r="N1929" s="25" t="s">
        <v>328</v>
      </c>
      <c r="O1929" s="32">
        <f>M1929*AA1929</f>
        <v>0</v>
      </c>
      <c r="P1929" s="1">
        <v>3</v>
      </c>
      <c r="AA1929" s="1">
        <f>IF(P1929=1,$O$3,IF(P1929=2,$O$4,$O$5))</f>
        <v>0</v>
      </c>
    </row>
    <row r="1930">
      <c r="A1930" s="1" t="s">
        <v>75</v>
      </c>
      <c r="E1930" s="27" t="s">
        <v>71</v>
      </c>
    </row>
    <row r="1931">
      <c r="A1931" s="1" t="s">
        <v>76</v>
      </c>
      <c r="E1931" s="33" t="s">
        <v>4955</v>
      </c>
    </row>
    <row r="1932" ht="76.5">
      <c r="A1932" s="1" t="s">
        <v>78</v>
      </c>
      <c r="E1932" s="27" t="s">
        <v>486</v>
      </c>
    </row>
    <row r="1933">
      <c r="A1933" s="1" t="s">
        <v>69</v>
      </c>
      <c r="B1933" s="1">
        <v>30</v>
      </c>
      <c r="C1933" s="26" t="s">
        <v>5191</v>
      </c>
      <c r="D1933" t="s">
        <v>71</v>
      </c>
      <c r="E1933" s="27" t="s">
        <v>5192</v>
      </c>
      <c r="F1933" s="28" t="s">
        <v>330</v>
      </c>
      <c r="G1933" s="29">
        <v>200</v>
      </c>
      <c r="H1933" s="28">
        <v>0</v>
      </c>
      <c r="I1933" s="30">
        <f>ROUND(G1933*H1933,P4)</f>
        <v>0</v>
      </c>
      <c r="L1933" s="31">
        <v>0</v>
      </c>
      <c r="M1933" s="24">
        <f>ROUND(G1933*L1933,P4)</f>
        <v>0</v>
      </c>
      <c r="N1933" s="25" t="s">
        <v>328</v>
      </c>
      <c r="O1933" s="32">
        <f>M1933*AA1933</f>
        <v>0</v>
      </c>
      <c r="P1933" s="1">
        <v>3</v>
      </c>
      <c r="AA1933" s="1">
        <f>IF(P1933=1,$O$3,IF(P1933=2,$O$4,$O$5))</f>
        <v>0</v>
      </c>
    </row>
    <row r="1934">
      <c r="A1934" s="1" t="s">
        <v>75</v>
      </c>
      <c r="E1934" s="27" t="s">
        <v>71</v>
      </c>
    </row>
    <row r="1935">
      <c r="A1935" s="1" t="s">
        <v>76</v>
      </c>
      <c r="E1935" s="33" t="s">
        <v>4955</v>
      </c>
    </row>
    <row r="1936" ht="76.5">
      <c r="A1936" s="1" t="s">
        <v>78</v>
      </c>
      <c r="E1936" s="27" t="s">
        <v>486</v>
      </c>
    </row>
    <row r="1937">
      <c r="A1937" s="1" t="s">
        <v>69</v>
      </c>
      <c r="B1937" s="1">
        <v>31</v>
      </c>
      <c r="C1937" s="26" t="s">
        <v>4984</v>
      </c>
      <c r="D1937" t="s">
        <v>71</v>
      </c>
      <c r="E1937" s="27" t="s">
        <v>4985</v>
      </c>
      <c r="F1937" s="28" t="s">
        <v>330</v>
      </c>
      <c r="G1937" s="29">
        <v>155</v>
      </c>
      <c r="H1937" s="28">
        <v>0</v>
      </c>
      <c r="I1937" s="30">
        <f>ROUND(G1937*H1937,P4)</f>
        <v>0</v>
      </c>
      <c r="L1937" s="31">
        <v>0</v>
      </c>
      <c r="M1937" s="24">
        <f>ROUND(G1937*L1937,P4)</f>
        <v>0</v>
      </c>
      <c r="N1937" s="25" t="s">
        <v>328</v>
      </c>
      <c r="O1937" s="32">
        <f>M1937*AA1937</f>
        <v>0</v>
      </c>
      <c r="P1937" s="1">
        <v>3</v>
      </c>
      <c r="AA1937" s="1">
        <f>IF(P1937=1,$O$3,IF(P1937=2,$O$4,$O$5))</f>
        <v>0</v>
      </c>
    </row>
    <row r="1938">
      <c r="A1938" s="1" t="s">
        <v>75</v>
      </c>
      <c r="E1938" s="27" t="s">
        <v>71</v>
      </c>
    </row>
    <row r="1939">
      <c r="A1939" s="1" t="s">
        <v>76</v>
      </c>
      <c r="E1939" s="33" t="s">
        <v>4955</v>
      </c>
    </row>
    <row r="1940" ht="38.25">
      <c r="A1940" s="1" t="s">
        <v>78</v>
      </c>
      <c r="E1940" s="27" t="s">
        <v>4986</v>
      </c>
    </row>
    <row r="1941" ht="25.5">
      <c r="A1941" s="1" t="s">
        <v>69</v>
      </c>
      <c r="B1941" s="1">
        <v>32</v>
      </c>
      <c r="C1941" s="26" t="s">
        <v>4987</v>
      </c>
      <c r="D1941" t="s">
        <v>71</v>
      </c>
      <c r="E1941" s="27" t="s">
        <v>4988</v>
      </c>
      <c r="F1941" s="28" t="s">
        <v>96</v>
      </c>
      <c r="G1941" s="29">
        <v>2</v>
      </c>
      <c r="H1941" s="28">
        <v>0</v>
      </c>
      <c r="I1941" s="30">
        <f>ROUND(G1941*H1941,P4)</f>
        <v>0</v>
      </c>
      <c r="L1941" s="31">
        <v>0</v>
      </c>
      <c r="M1941" s="24">
        <f>ROUND(G1941*L1941,P4)</f>
        <v>0</v>
      </c>
      <c r="N1941" s="25" t="s">
        <v>328</v>
      </c>
      <c r="O1941" s="32">
        <f>M1941*AA1941</f>
        <v>0</v>
      </c>
      <c r="P1941" s="1">
        <v>3</v>
      </c>
      <c r="AA1941" s="1">
        <f>IF(P1941=1,$O$3,IF(P1941=2,$O$4,$O$5))</f>
        <v>0</v>
      </c>
    </row>
    <row r="1942">
      <c r="A1942" s="1" t="s">
        <v>75</v>
      </c>
      <c r="E1942" s="27" t="s">
        <v>71</v>
      </c>
    </row>
    <row r="1943">
      <c r="A1943" s="1" t="s">
        <v>76</v>
      </c>
      <c r="E1943" s="33" t="s">
        <v>4955</v>
      </c>
    </row>
    <row r="1944" ht="51">
      <c r="A1944" s="1" t="s">
        <v>78</v>
      </c>
      <c r="E1944" s="27" t="s">
        <v>4989</v>
      </c>
    </row>
    <row r="1945" ht="25.5">
      <c r="A1945" s="1" t="s">
        <v>69</v>
      </c>
      <c r="B1945" s="1">
        <v>33</v>
      </c>
      <c r="C1945" s="26" t="s">
        <v>2010</v>
      </c>
      <c r="D1945" t="s">
        <v>71</v>
      </c>
      <c r="E1945" s="27" t="s">
        <v>2011</v>
      </c>
      <c r="F1945" s="28" t="s">
        <v>96</v>
      </c>
      <c r="G1945" s="29">
        <v>26</v>
      </c>
      <c r="H1945" s="28">
        <v>0</v>
      </c>
      <c r="I1945" s="30">
        <f>ROUND(G1945*H1945,P4)</f>
        <v>0</v>
      </c>
      <c r="L1945" s="31">
        <v>0</v>
      </c>
      <c r="M1945" s="24">
        <f>ROUND(G1945*L1945,P4)</f>
        <v>0</v>
      </c>
      <c r="N1945" s="25" t="s">
        <v>328</v>
      </c>
      <c r="O1945" s="32">
        <f>M1945*AA1945</f>
        <v>0</v>
      </c>
      <c r="P1945" s="1">
        <v>3</v>
      </c>
      <c r="AA1945" s="1">
        <f>IF(P1945=1,$O$3,IF(P1945=2,$O$4,$O$5))</f>
        <v>0</v>
      </c>
    </row>
    <row r="1946">
      <c r="A1946" s="1" t="s">
        <v>75</v>
      </c>
      <c r="E1946" s="27" t="s">
        <v>71</v>
      </c>
    </row>
    <row r="1947">
      <c r="A1947" s="1" t="s">
        <v>76</v>
      </c>
      <c r="E1947" s="33" t="s">
        <v>4955</v>
      </c>
    </row>
    <row r="1948" ht="89.25">
      <c r="A1948" s="1" t="s">
        <v>78</v>
      </c>
      <c r="E1948" s="27" t="s">
        <v>1837</v>
      </c>
    </row>
    <row r="1949" ht="25.5">
      <c r="A1949" s="1" t="s">
        <v>69</v>
      </c>
      <c r="B1949" s="1">
        <v>34</v>
      </c>
      <c r="C1949" s="26" t="s">
        <v>1835</v>
      </c>
      <c r="D1949" t="s">
        <v>71</v>
      </c>
      <c r="E1949" s="27" t="s">
        <v>1836</v>
      </c>
      <c r="F1949" s="28" t="s">
        <v>96</v>
      </c>
      <c r="G1949" s="29">
        <v>64</v>
      </c>
      <c r="H1949" s="28">
        <v>0</v>
      </c>
      <c r="I1949" s="30">
        <f>ROUND(G1949*H1949,P4)</f>
        <v>0</v>
      </c>
      <c r="L1949" s="31">
        <v>0</v>
      </c>
      <c r="M1949" s="24">
        <f>ROUND(G1949*L1949,P4)</f>
        <v>0</v>
      </c>
      <c r="N1949" s="25" t="s">
        <v>328</v>
      </c>
      <c r="O1949" s="32">
        <f>M1949*AA1949</f>
        <v>0</v>
      </c>
      <c r="P1949" s="1">
        <v>3</v>
      </c>
      <c r="AA1949" s="1">
        <f>IF(P1949=1,$O$3,IF(P1949=2,$O$4,$O$5))</f>
        <v>0</v>
      </c>
    </row>
    <row r="1950">
      <c r="A1950" s="1" t="s">
        <v>75</v>
      </c>
      <c r="E1950" s="27" t="s">
        <v>71</v>
      </c>
    </row>
    <row r="1951">
      <c r="A1951" s="1" t="s">
        <v>76</v>
      </c>
      <c r="E1951" s="33" t="s">
        <v>4955</v>
      </c>
    </row>
    <row r="1952" ht="89.25">
      <c r="A1952" s="1" t="s">
        <v>78</v>
      </c>
      <c r="E1952" s="27" t="s">
        <v>1837</v>
      </c>
    </row>
    <row r="1953" ht="25.5">
      <c r="A1953" s="1" t="s">
        <v>69</v>
      </c>
      <c r="B1953" s="1">
        <v>35</v>
      </c>
      <c r="C1953" s="26" t="s">
        <v>4996</v>
      </c>
      <c r="D1953" t="s">
        <v>71</v>
      </c>
      <c r="E1953" s="27" t="s">
        <v>4997</v>
      </c>
      <c r="F1953" s="28" t="s">
        <v>96</v>
      </c>
      <c r="G1953" s="29">
        <v>26</v>
      </c>
      <c r="H1953" s="28">
        <v>0</v>
      </c>
      <c r="I1953" s="30">
        <f>ROUND(G1953*H1953,P4)</f>
        <v>0</v>
      </c>
      <c r="L1953" s="31">
        <v>0</v>
      </c>
      <c r="M1953" s="24">
        <f>ROUND(G1953*L1953,P4)</f>
        <v>0</v>
      </c>
      <c r="N1953" s="25" t="s">
        <v>328</v>
      </c>
      <c r="O1953" s="32">
        <f>M1953*AA1953</f>
        <v>0</v>
      </c>
      <c r="P1953" s="1">
        <v>3</v>
      </c>
      <c r="AA1953" s="1">
        <f>IF(P1953=1,$O$3,IF(P1953=2,$O$4,$O$5))</f>
        <v>0</v>
      </c>
    </row>
    <row r="1954">
      <c r="A1954" s="1" t="s">
        <v>75</v>
      </c>
      <c r="E1954" s="27" t="s">
        <v>71</v>
      </c>
    </row>
    <row r="1955">
      <c r="A1955" s="1" t="s">
        <v>76</v>
      </c>
      <c r="E1955" s="33" t="s">
        <v>4955</v>
      </c>
    </row>
    <row r="1956" ht="89.25">
      <c r="A1956" s="1" t="s">
        <v>78</v>
      </c>
      <c r="E1956" s="27" t="s">
        <v>1837</v>
      </c>
    </row>
    <row r="1957" ht="25.5">
      <c r="A1957" s="1" t="s">
        <v>69</v>
      </c>
      <c r="B1957" s="1">
        <v>36</v>
      </c>
      <c r="C1957" s="26" t="s">
        <v>5069</v>
      </c>
      <c r="D1957" t="s">
        <v>71</v>
      </c>
      <c r="E1957" s="27" t="s">
        <v>5070</v>
      </c>
      <c r="F1957" s="28" t="s">
        <v>96</v>
      </c>
      <c r="G1957" s="29">
        <v>10</v>
      </c>
      <c r="H1957" s="28">
        <v>0</v>
      </c>
      <c r="I1957" s="30">
        <f>ROUND(G1957*H1957,P4)</f>
        <v>0</v>
      </c>
      <c r="L1957" s="31">
        <v>0</v>
      </c>
      <c r="M1957" s="24">
        <f>ROUND(G1957*L1957,P4)</f>
        <v>0</v>
      </c>
      <c r="N1957" s="25" t="s">
        <v>328</v>
      </c>
      <c r="O1957" s="32">
        <f>M1957*AA1957</f>
        <v>0</v>
      </c>
      <c r="P1957" s="1">
        <v>3</v>
      </c>
      <c r="AA1957" s="1">
        <f>IF(P1957=1,$O$3,IF(P1957=2,$O$4,$O$5))</f>
        <v>0</v>
      </c>
    </row>
    <row r="1958">
      <c r="A1958" s="1" t="s">
        <v>75</v>
      </c>
      <c r="E1958" s="27" t="s">
        <v>71</v>
      </c>
    </row>
    <row r="1959">
      <c r="A1959" s="1" t="s">
        <v>76</v>
      </c>
      <c r="E1959" s="33" t="s">
        <v>4955</v>
      </c>
    </row>
    <row r="1960" ht="89.25">
      <c r="A1960" s="1" t="s">
        <v>78</v>
      </c>
      <c r="E1960" s="27" t="s">
        <v>1837</v>
      </c>
    </row>
    <row r="1961">
      <c r="A1961" s="1" t="s">
        <v>69</v>
      </c>
      <c r="B1961" s="1">
        <v>37</v>
      </c>
      <c r="C1961" s="26" t="s">
        <v>1838</v>
      </c>
      <c r="D1961" t="s">
        <v>71</v>
      </c>
      <c r="E1961" s="27" t="s">
        <v>1839</v>
      </c>
      <c r="F1961" s="28" t="s">
        <v>330</v>
      </c>
      <c r="G1961" s="29">
        <v>5112</v>
      </c>
      <c r="H1961" s="28">
        <v>0</v>
      </c>
      <c r="I1961" s="30">
        <f>ROUND(G1961*H1961,P4)</f>
        <v>0</v>
      </c>
      <c r="L1961" s="31">
        <v>0</v>
      </c>
      <c r="M1961" s="24">
        <f>ROUND(G1961*L1961,P4)</f>
        <v>0</v>
      </c>
      <c r="N1961" s="25" t="s">
        <v>328</v>
      </c>
      <c r="O1961" s="32">
        <f>M1961*AA1961</f>
        <v>0</v>
      </c>
      <c r="P1961" s="1">
        <v>3</v>
      </c>
      <c r="AA1961" s="1">
        <f>IF(P1961=1,$O$3,IF(P1961=2,$O$4,$O$5))</f>
        <v>0</v>
      </c>
    </row>
    <row r="1962">
      <c r="A1962" s="1" t="s">
        <v>75</v>
      </c>
      <c r="E1962" s="27" t="s">
        <v>71</v>
      </c>
    </row>
    <row r="1963">
      <c r="A1963" s="1" t="s">
        <v>76</v>
      </c>
      <c r="E1963" s="33" t="s">
        <v>4955</v>
      </c>
    </row>
    <row r="1964" ht="76.5">
      <c r="A1964" s="1" t="s">
        <v>78</v>
      </c>
      <c r="E1964" s="27" t="s">
        <v>1840</v>
      </c>
    </row>
    <row r="1965">
      <c r="A1965" s="1" t="s">
        <v>69</v>
      </c>
      <c r="B1965" s="1">
        <v>38</v>
      </c>
      <c r="C1965" s="26" t="s">
        <v>5193</v>
      </c>
      <c r="D1965" t="s">
        <v>71</v>
      </c>
      <c r="E1965" s="27" t="s">
        <v>5194</v>
      </c>
      <c r="F1965" s="28" t="s">
        <v>330</v>
      </c>
      <c r="G1965" s="29">
        <v>340</v>
      </c>
      <c r="H1965" s="28">
        <v>0</v>
      </c>
      <c r="I1965" s="30">
        <f>ROUND(G1965*H1965,P4)</f>
        <v>0</v>
      </c>
      <c r="L1965" s="31">
        <v>0</v>
      </c>
      <c r="M1965" s="24">
        <f>ROUND(G1965*L1965,P4)</f>
        <v>0</v>
      </c>
      <c r="N1965" s="25" t="s">
        <v>328</v>
      </c>
      <c r="O1965" s="32">
        <f>M1965*AA1965</f>
        <v>0</v>
      </c>
      <c r="P1965" s="1">
        <v>3</v>
      </c>
      <c r="AA1965" s="1">
        <f>IF(P1965=1,$O$3,IF(P1965=2,$O$4,$O$5))</f>
        <v>0</v>
      </c>
    </row>
    <row r="1966">
      <c r="A1966" s="1" t="s">
        <v>75</v>
      </c>
      <c r="E1966" s="27" t="s">
        <v>71</v>
      </c>
    </row>
    <row r="1967">
      <c r="A1967" s="1" t="s">
        <v>76</v>
      </c>
      <c r="E1967" s="33" t="s">
        <v>4955</v>
      </c>
    </row>
    <row r="1968" ht="114.75">
      <c r="A1968" s="1" t="s">
        <v>78</v>
      </c>
      <c r="E1968" s="27" t="s">
        <v>1904</v>
      </c>
    </row>
    <row r="1969">
      <c r="A1969" s="1" t="s">
        <v>69</v>
      </c>
      <c r="B1969" s="1">
        <v>39</v>
      </c>
      <c r="C1969" s="26" t="s">
        <v>5195</v>
      </c>
      <c r="D1969" t="s">
        <v>71</v>
      </c>
      <c r="E1969" s="27" t="s">
        <v>5196</v>
      </c>
      <c r="F1969" s="28" t="s">
        <v>330</v>
      </c>
      <c r="G1969" s="29">
        <v>340</v>
      </c>
      <c r="H1969" s="28">
        <v>0</v>
      </c>
      <c r="I1969" s="30">
        <f>ROUND(G1969*H1969,P4)</f>
        <v>0</v>
      </c>
      <c r="L1969" s="31">
        <v>0</v>
      </c>
      <c r="M1969" s="24">
        <f>ROUND(G1969*L1969,P4)</f>
        <v>0</v>
      </c>
      <c r="N1969" s="25" t="s">
        <v>328</v>
      </c>
      <c r="O1969" s="32">
        <f>M1969*AA1969</f>
        <v>0</v>
      </c>
      <c r="P1969" s="1">
        <v>3</v>
      </c>
      <c r="AA1969" s="1">
        <f>IF(P1969=1,$O$3,IF(P1969=2,$O$4,$O$5))</f>
        <v>0</v>
      </c>
    </row>
    <row r="1970">
      <c r="A1970" s="1" t="s">
        <v>75</v>
      </c>
      <c r="E1970" s="27" t="s">
        <v>71</v>
      </c>
    </row>
    <row r="1971">
      <c r="A1971" s="1" t="s">
        <v>76</v>
      </c>
      <c r="E1971" s="33" t="s">
        <v>5197</v>
      </c>
    </row>
    <row r="1972" ht="114.75">
      <c r="A1972" s="1" t="s">
        <v>78</v>
      </c>
      <c r="E1972" s="27" t="s">
        <v>1904</v>
      </c>
    </row>
    <row r="1973">
      <c r="A1973" s="1" t="s">
        <v>69</v>
      </c>
      <c r="B1973" s="1">
        <v>40</v>
      </c>
      <c r="C1973" s="26" t="s">
        <v>1902</v>
      </c>
      <c r="D1973" t="s">
        <v>71</v>
      </c>
      <c r="E1973" s="27" t="s">
        <v>1903</v>
      </c>
      <c r="F1973" s="28" t="s">
        <v>330</v>
      </c>
      <c r="G1973" s="29">
        <v>4362</v>
      </c>
      <c r="H1973" s="28">
        <v>0</v>
      </c>
      <c r="I1973" s="30">
        <f>ROUND(G1973*H1973,P4)</f>
        <v>0</v>
      </c>
      <c r="L1973" s="31">
        <v>0</v>
      </c>
      <c r="M1973" s="24">
        <f>ROUND(G1973*L1973,P4)</f>
        <v>0</v>
      </c>
      <c r="N1973" s="25" t="s">
        <v>328</v>
      </c>
      <c r="O1973" s="32">
        <f>M1973*AA1973</f>
        <v>0</v>
      </c>
      <c r="P1973" s="1">
        <v>3</v>
      </c>
      <c r="AA1973" s="1">
        <f>IF(P1973=1,$O$3,IF(P1973=2,$O$4,$O$5))</f>
        <v>0</v>
      </c>
    </row>
    <row r="1974">
      <c r="A1974" s="1" t="s">
        <v>75</v>
      </c>
      <c r="E1974" s="27" t="s">
        <v>71</v>
      </c>
    </row>
    <row r="1975">
      <c r="A1975" s="1" t="s">
        <v>76</v>
      </c>
      <c r="E1975" s="33" t="s">
        <v>4955</v>
      </c>
    </row>
    <row r="1976" ht="114.75">
      <c r="A1976" s="1" t="s">
        <v>78</v>
      </c>
      <c r="E1976" s="27" t="s">
        <v>1904</v>
      </c>
    </row>
    <row r="1977">
      <c r="A1977" s="1" t="s">
        <v>69</v>
      </c>
      <c r="B1977" s="1">
        <v>41</v>
      </c>
      <c r="C1977" s="26" t="s">
        <v>5198</v>
      </c>
      <c r="D1977" t="s">
        <v>71</v>
      </c>
      <c r="E1977" s="27" t="s">
        <v>5199</v>
      </c>
      <c r="F1977" s="28" t="s">
        <v>330</v>
      </c>
      <c r="G1977" s="29">
        <v>750</v>
      </c>
      <c r="H1977" s="28">
        <v>0</v>
      </c>
      <c r="I1977" s="30">
        <f>ROUND(G1977*H1977,P4)</f>
        <v>0</v>
      </c>
      <c r="L1977" s="31">
        <v>0</v>
      </c>
      <c r="M1977" s="24">
        <f>ROUND(G1977*L1977,P4)</f>
        <v>0</v>
      </c>
      <c r="N1977" s="25" t="s">
        <v>328</v>
      </c>
      <c r="O1977" s="32">
        <f>M1977*AA1977</f>
        <v>0</v>
      </c>
      <c r="P1977" s="1">
        <v>3</v>
      </c>
      <c r="AA1977" s="1">
        <f>IF(P1977=1,$O$3,IF(P1977=2,$O$4,$O$5))</f>
        <v>0</v>
      </c>
    </row>
    <row r="1978">
      <c r="A1978" s="1" t="s">
        <v>75</v>
      </c>
      <c r="E1978" s="27" t="s">
        <v>71</v>
      </c>
    </row>
    <row r="1979">
      <c r="A1979" s="1" t="s">
        <v>76</v>
      </c>
      <c r="E1979" s="33" t="s">
        <v>4955</v>
      </c>
    </row>
    <row r="1980" ht="114.75">
      <c r="A1980" s="1" t="s">
        <v>78</v>
      </c>
      <c r="E1980" s="27" t="s">
        <v>1904</v>
      </c>
    </row>
    <row r="1981" ht="25.5">
      <c r="A1981" s="1" t="s">
        <v>69</v>
      </c>
      <c r="B1981" s="1">
        <v>42</v>
      </c>
      <c r="C1981" s="26" t="s">
        <v>5071</v>
      </c>
      <c r="D1981" t="s">
        <v>71</v>
      </c>
      <c r="E1981" s="27" t="s">
        <v>5072</v>
      </c>
      <c r="F1981" s="28" t="s">
        <v>96</v>
      </c>
      <c r="G1981" s="29">
        <v>8</v>
      </c>
      <c r="H1981" s="28">
        <v>0</v>
      </c>
      <c r="I1981" s="30">
        <f>ROUND(G1981*H1981,P4)</f>
        <v>0</v>
      </c>
      <c r="L1981" s="31">
        <v>0</v>
      </c>
      <c r="M1981" s="24">
        <f>ROUND(G1981*L1981,P4)</f>
        <v>0</v>
      </c>
      <c r="N1981" s="25" t="s">
        <v>328</v>
      </c>
      <c r="O1981" s="32">
        <f>M1981*AA1981</f>
        <v>0</v>
      </c>
      <c r="P1981" s="1">
        <v>3</v>
      </c>
      <c r="AA1981" s="1">
        <f>IF(P1981=1,$O$3,IF(P1981=2,$O$4,$O$5))</f>
        <v>0</v>
      </c>
    </row>
    <row r="1982">
      <c r="A1982" s="1" t="s">
        <v>75</v>
      </c>
      <c r="E1982" s="27" t="s">
        <v>71</v>
      </c>
    </row>
    <row r="1983">
      <c r="A1983" s="1" t="s">
        <v>76</v>
      </c>
      <c r="E1983" s="33" t="s">
        <v>4955</v>
      </c>
    </row>
    <row r="1984" ht="89.25">
      <c r="A1984" s="1" t="s">
        <v>78</v>
      </c>
      <c r="E1984" s="27" t="s">
        <v>1945</v>
      </c>
    </row>
    <row r="1985">
      <c r="A1985" s="1" t="s">
        <v>69</v>
      </c>
      <c r="B1985" s="1">
        <v>43</v>
      </c>
      <c r="C1985" s="26" t="s">
        <v>5073</v>
      </c>
      <c r="D1985" t="s">
        <v>71</v>
      </c>
      <c r="E1985" s="27" t="s">
        <v>5074</v>
      </c>
      <c r="F1985" s="28" t="s">
        <v>96</v>
      </c>
      <c r="G1985" s="29">
        <v>11</v>
      </c>
      <c r="H1985" s="28">
        <v>0</v>
      </c>
      <c r="I1985" s="30">
        <f>ROUND(G1985*H1985,P4)</f>
        <v>0</v>
      </c>
      <c r="L1985" s="31">
        <v>0</v>
      </c>
      <c r="M1985" s="24">
        <f>ROUND(G1985*L1985,P4)</f>
        <v>0</v>
      </c>
      <c r="N1985" s="25" t="s">
        <v>328</v>
      </c>
      <c r="O1985" s="32">
        <f>M1985*AA1985</f>
        <v>0</v>
      </c>
      <c r="P1985" s="1">
        <v>3</v>
      </c>
      <c r="AA1985" s="1">
        <f>IF(P1985=1,$O$3,IF(P1985=2,$O$4,$O$5))</f>
        <v>0</v>
      </c>
    </row>
    <row r="1986">
      <c r="A1986" s="1" t="s">
        <v>75</v>
      </c>
      <c r="E1986" s="27" t="s">
        <v>71</v>
      </c>
    </row>
    <row r="1987">
      <c r="A1987" s="1" t="s">
        <v>76</v>
      </c>
      <c r="E1987" s="33" t="s">
        <v>4955</v>
      </c>
    </row>
    <row r="1988" ht="89.25">
      <c r="A1988" s="1" t="s">
        <v>78</v>
      </c>
      <c r="E1988" s="27" t="s">
        <v>2036</v>
      </c>
    </row>
    <row r="1989">
      <c r="A1989" s="1" t="s">
        <v>69</v>
      </c>
      <c r="B1989" s="1">
        <v>44</v>
      </c>
      <c r="C1989" s="26" t="s">
        <v>5005</v>
      </c>
      <c r="D1989" t="s">
        <v>71</v>
      </c>
      <c r="E1989" s="27" t="s">
        <v>5006</v>
      </c>
      <c r="F1989" s="28" t="s">
        <v>96</v>
      </c>
      <c r="G1989" s="29">
        <v>4</v>
      </c>
      <c r="H1989" s="28">
        <v>0</v>
      </c>
      <c r="I1989" s="30">
        <f>ROUND(G1989*H1989,P4)</f>
        <v>0</v>
      </c>
      <c r="L1989" s="31">
        <v>0</v>
      </c>
      <c r="M1989" s="24">
        <f>ROUND(G1989*L1989,P4)</f>
        <v>0</v>
      </c>
      <c r="N1989" s="25" t="s">
        <v>328</v>
      </c>
      <c r="O1989" s="32">
        <f>M1989*AA1989</f>
        <v>0</v>
      </c>
      <c r="P1989" s="1">
        <v>3</v>
      </c>
      <c r="AA1989" s="1">
        <f>IF(P1989=1,$O$3,IF(P1989=2,$O$4,$O$5))</f>
        <v>0</v>
      </c>
    </row>
    <row r="1990">
      <c r="A1990" s="1" t="s">
        <v>75</v>
      </c>
      <c r="E1990" s="27" t="s">
        <v>71</v>
      </c>
    </row>
    <row r="1991">
      <c r="A1991" s="1" t="s">
        <v>76</v>
      </c>
      <c r="E1991" s="33" t="s">
        <v>4955</v>
      </c>
    </row>
    <row r="1992" ht="140.25">
      <c r="A1992" s="1" t="s">
        <v>78</v>
      </c>
      <c r="E1992" s="27" t="s">
        <v>5004</v>
      </c>
    </row>
    <row r="1993">
      <c r="A1993" s="1" t="s">
        <v>69</v>
      </c>
      <c r="B1993" s="1">
        <v>45</v>
      </c>
      <c r="C1993" s="26" t="s">
        <v>5009</v>
      </c>
      <c r="D1993" t="s">
        <v>71</v>
      </c>
      <c r="E1993" s="27" t="s">
        <v>5010</v>
      </c>
      <c r="F1993" s="28" t="s">
        <v>96</v>
      </c>
      <c r="G1993" s="29">
        <v>2</v>
      </c>
      <c r="H1993" s="28">
        <v>0</v>
      </c>
      <c r="I1993" s="30">
        <f>ROUND(G1993*H1993,P4)</f>
        <v>0</v>
      </c>
      <c r="L1993" s="31">
        <v>0</v>
      </c>
      <c r="M1993" s="24">
        <f>ROUND(G1993*L1993,P4)</f>
        <v>0</v>
      </c>
      <c r="N1993" s="25" t="s">
        <v>328</v>
      </c>
      <c r="O1993" s="32">
        <f>M1993*AA1993</f>
        <v>0</v>
      </c>
      <c r="P1993" s="1">
        <v>3</v>
      </c>
      <c r="AA1993" s="1">
        <f>IF(P1993=1,$O$3,IF(P1993=2,$O$4,$O$5))</f>
        <v>0</v>
      </c>
    </row>
    <row r="1994">
      <c r="A1994" s="1" t="s">
        <v>75</v>
      </c>
      <c r="E1994" s="27" t="s">
        <v>71</v>
      </c>
    </row>
    <row r="1995">
      <c r="A1995" s="1" t="s">
        <v>76</v>
      </c>
      <c r="E1995" s="33" t="s">
        <v>4955</v>
      </c>
    </row>
    <row r="1996" ht="140.25">
      <c r="A1996" s="1" t="s">
        <v>78</v>
      </c>
      <c r="E1996" s="27" t="s">
        <v>5004</v>
      </c>
    </row>
    <row r="1997">
      <c r="A1997" s="1" t="s">
        <v>69</v>
      </c>
      <c r="B1997" s="1">
        <v>46</v>
      </c>
      <c r="C1997" s="26" t="s">
        <v>5200</v>
      </c>
      <c r="D1997" t="s">
        <v>71</v>
      </c>
      <c r="E1997" s="27" t="s">
        <v>5201</v>
      </c>
      <c r="F1997" s="28" t="s">
        <v>96</v>
      </c>
      <c r="G1997" s="29">
        <v>9</v>
      </c>
      <c r="H1997" s="28">
        <v>0</v>
      </c>
      <c r="I1997" s="30">
        <f>ROUND(G1997*H1997,P4)</f>
        <v>0</v>
      </c>
      <c r="L1997" s="31">
        <v>0</v>
      </c>
      <c r="M1997" s="24">
        <f>ROUND(G1997*L1997,P4)</f>
        <v>0</v>
      </c>
      <c r="N1997" s="25" t="s">
        <v>328</v>
      </c>
      <c r="O1997" s="32">
        <f>M1997*AA1997</f>
        <v>0</v>
      </c>
      <c r="P1997" s="1">
        <v>3</v>
      </c>
      <c r="AA1997" s="1">
        <f>IF(P1997=1,$O$3,IF(P1997=2,$O$4,$O$5))</f>
        <v>0</v>
      </c>
    </row>
    <row r="1998">
      <c r="A1998" s="1" t="s">
        <v>75</v>
      </c>
      <c r="E1998" s="27" t="s">
        <v>71</v>
      </c>
    </row>
    <row r="1999">
      <c r="A1999" s="1" t="s">
        <v>76</v>
      </c>
      <c r="E1999" s="33" t="s">
        <v>4955</v>
      </c>
    </row>
    <row r="2000" ht="114.75">
      <c r="A2000" s="1" t="s">
        <v>78</v>
      </c>
      <c r="E2000" s="27" t="s">
        <v>1950</v>
      </c>
    </row>
    <row r="2001">
      <c r="A2001" s="1" t="s">
        <v>69</v>
      </c>
      <c r="B2001" s="1">
        <v>47</v>
      </c>
      <c r="C2001" s="26" t="s">
        <v>5202</v>
      </c>
      <c r="D2001" t="s">
        <v>71</v>
      </c>
      <c r="E2001" s="27" t="s">
        <v>5203</v>
      </c>
      <c r="F2001" s="28" t="s">
        <v>96</v>
      </c>
      <c r="G2001" s="29">
        <v>8</v>
      </c>
      <c r="H2001" s="28">
        <v>0</v>
      </c>
      <c r="I2001" s="30">
        <f>ROUND(G2001*H2001,P4)</f>
        <v>0</v>
      </c>
      <c r="L2001" s="31">
        <v>0</v>
      </c>
      <c r="M2001" s="24">
        <f>ROUND(G2001*L2001,P4)</f>
        <v>0</v>
      </c>
      <c r="N2001" s="25" t="s">
        <v>328</v>
      </c>
      <c r="O2001" s="32">
        <f>M2001*AA2001</f>
        <v>0</v>
      </c>
      <c r="P2001" s="1">
        <v>3</v>
      </c>
      <c r="AA2001" s="1">
        <f>IF(P2001=1,$O$3,IF(P2001=2,$O$4,$O$5))</f>
        <v>0</v>
      </c>
    </row>
    <row r="2002">
      <c r="A2002" s="1" t="s">
        <v>75</v>
      </c>
      <c r="E2002" s="27" t="s">
        <v>71</v>
      </c>
    </row>
    <row r="2003">
      <c r="A2003" s="1" t="s">
        <v>76</v>
      </c>
      <c r="E2003" s="33" t="s">
        <v>4955</v>
      </c>
    </row>
    <row r="2004" ht="114.75">
      <c r="A2004" s="1" t="s">
        <v>78</v>
      </c>
      <c r="E2004" s="27" t="s">
        <v>1950</v>
      </c>
    </row>
    <row r="2005">
      <c r="A2005" s="1" t="s">
        <v>69</v>
      </c>
      <c r="B2005" s="1">
        <v>48</v>
      </c>
      <c r="C2005" s="26" t="s">
        <v>5027</v>
      </c>
      <c r="D2005" t="s">
        <v>71</v>
      </c>
      <c r="E2005" s="27" t="s">
        <v>5028</v>
      </c>
      <c r="F2005" s="28" t="s">
        <v>96</v>
      </c>
      <c r="G2005" s="29">
        <v>6</v>
      </c>
      <c r="H2005" s="28">
        <v>0</v>
      </c>
      <c r="I2005" s="30">
        <f>ROUND(G2005*H2005,P4)</f>
        <v>0</v>
      </c>
      <c r="L2005" s="31">
        <v>0</v>
      </c>
      <c r="M2005" s="24">
        <f>ROUND(G2005*L2005,P4)</f>
        <v>0</v>
      </c>
      <c r="N2005" s="25" t="s">
        <v>328</v>
      </c>
      <c r="O2005" s="32">
        <f>M2005*AA2005</f>
        <v>0</v>
      </c>
      <c r="P2005" s="1">
        <v>3</v>
      </c>
      <c r="AA2005" s="1">
        <f>IF(P2005=1,$O$3,IF(P2005=2,$O$4,$O$5))</f>
        <v>0</v>
      </c>
    </row>
    <row r="2006">
      <c r="A2006" s="1" t="s">
        <v>75</v>
      </c>
      <c r="E2006" s="27" t="s">
        <v>71</v>
      </c>
    </row>
    <row r="2007">
      <c r="A2007" s="1" t="s">
        <v>76</v>
      </c>
      <c r="E2007" s="33" t="s">
        <v>4955</v>
      </c>
    </row>
    <row r="2008" ht="114.75">
      <c r="A2008" s="1" t="s">
        <v>78</v>
      </c>
      <c r="E2008" s="27" t="s">
        <v>1950</v>
      </c>
    </row>
    <row r="2009">
      <c r="A2009" s="1" t="s">
        <v>69</v>
      </c>
      <c r="B2009" s="1">
        <v>49</v>
      </c>
      <c r="C2009" s="26" t="s">
        <v>5037</v>
      </c>
      <c r="D2009" t="s">
        <v>71</v>
      </c>
      <c r="E2009" s="27" t="s">
        <v>106</v>
      </c>
      <c r="F2009" s="28" t="s">
        <v>107</v>
      </c>
      <c r="G2009" s="29">
        <v>1800</v>
      </c>
      <c r="H2009" s="28">
        <v>0</v>
      </c>
      <c r="I2009" s="30">
        <f>ROUND(G2009*H2009,P4)</f>
        <v>0</v>
      </c>
      <c r="L2009" s="31">
        <v>0</v>
      </c>
      <c r="M2009" s="24">
        <f>ROUND(G2009*L2009,P4)</f>
        <v>0</v>
      </c>
      <c r="N2009" s="25" t="s">
        <v>328</v>
      </c>
      <c r="O2009" s="32">
        <f>M2009*AA2009</f>
        <v>0</v>
      </c>
      <c r="P2009" s="1">
        <v>3</v>
      </c>
      <c r="AA2009" s="1">
        <f>IF(P2009=1,$O$3,IF(P2009=2,$O$4,$O$5))</f>
        <v>0</v>
      </c>
    </row>
    <row r="2010">
      <c r="A2010" s="1" t="s">
        <v>75</v>
      </c>
      <c r="E2010" s="27" t="s">
        <v>71</v>
      </c>
    </row>
    <row r="2011">
      <c r="A2011" s="1" t="s">
        <v>76</v>
      </c>
      <c r="E2011" s="33" t="s">
        <v>4955</v>
      </c>
    </row>
    <row r="2012" ht="127.5">
      <c r="A2012" s="1" t="s">
        <v>78</v>
      </c>
      <c r="E2012" s="27" t="s">
        <v>108</v>
      </c>
    </row>
    <row r="2013" ht="25.5">
      <c r="A2013" s="1" t="s">
        <v>69</v>
      </c>
      <c r="B2013" s="1">
        <v>50</v>
      </c>
      <c r="C2013" s="26" t="s">
        <v>654</v>
      </c>
      <c r="D2013" t="s">
        <v>71</v>
      </c>
      <c r="E2013" s="27" t="s">
        <v>655</v>
      </c>
      <c r="F2013" s="28" t="s">
        <v>96</v>
      </c>
      <c r="G2013" s="29">
        <v>1</v>
      </c>
      <c r="H2013" s="28">
        <v>0</v>
      </c>
      <c r="I2013" s="30">
        <f>ROUND(G2013*H2013,P4)</f>
        <v>0</v>
      </c>
      <c r="L2013" s="31">
        <v>0</v>
      </c>
      <c r="M2013" s="24">
        <f>ROUND(G2013*L2013,P4)</f>
        <v>0</v>
      </c>
      <c r="N2013" s="25" t="s">
        <v>328</v>
      </c>
      <c r="O2013" s="32">
        <f>M2013*AA2013</f>
        <v>0</v>
      </c>
      <c r="P2013" s="1">
        <v>3</v>
      </c>
      <c r="AA2013" s="1">
        <f>IF(P2013=1,$O$3,IF(P2013=2,$O$4,$O$5))</f>
        <v>0</v>
      </c>
    </row>
    <row r="2014">
      <c r="A2014" s="1" t="s">
        <v>75</v>
      </c>
      <c r="E2014" s="27" t="s">
        <v>71</v>
      </c>
    </row>
    <row r="2015">
      <c r="A2015" s="1" t="s">
        <v>76</v>
      </c>
      <c r="E2015" s="33" t="s">
        <v>4955</v>
      </c>
    </row>
    <row r="2016" ht="102">
      <c r="A2016" s="1" t="s">
        <v>78</v>
      </c>
      <c r="E2016" s="27" t="s">
        <v>1852</v>
      </c>
    </row>
    <row r="2017" ht="38.25">
      <c r="A2017" s="1" t="s">
        <v>69</v>
      </c>
      <c r="B2017" s="1">
        <v>51</v>
      </c>
      <c r="C2017" s="26" t="s">
        <v>1906</v>
      </c>
      <c r="D2017" t="s">
        <v>71</v>
      </c>
      <c r="E2017" s="27" t="s">
        <v>1907</v>
      </c>
      <c r="F2017" s="28" t="s">
        <v>96</v>
      </c>
      <c r="G2017" s="29">
        <v>18</v>
      </c>
      <c r="H2017" s="28">
        <v>0</v>
      </c>
      <c r="I2017" s="30">
        <f>ROUND(G2017*H2017,P4)</f>
        <v>0</v>
      </c>
      <c r="L2017" s="31">
        <v>0</v>
      </c>
      <c r="M2017" s="24">
        <f>ROUND(G2017*L2017,P4)</f>
        <v>0</v>
      </c>
      <c r="N2017" s="25" t="s">
        <v>328</v>
      </c>
      <c r="O2017" s="32">
        <f>M2017*AA2017</f>
        <v>0</v>
      </c>
      <c r="P2017" s="1">
        <v>3</v>
      </c>
      <c r="AA2017" s="1">
        <f>IF(P2017=1,$O$3,IF(P2017=2,$O$4,$O$5))</f>
        <v>0</v>
      </c>
    </row>
    <row r="2018">
      <c r="A2018" s="1" t="s">
        <v>75</v>
      </c>
      <c r="E2018" s="27" t="s">
        <v>71</v>
      </c>
    </row>
    <row r="2019">
      <c r="A2019" s="1" t="s">
        <v>76</v>
      </c>
      <c r="E2019" s="33" t="s">
        <v>4955</v>
      </c>
    </row>
    <row r="2020" ht="102">
      <c r="A2020" s="1" t="s">
        <v>78</v>
      </c>
      <c r="E2020" s="27" t="s">
        <v>1852</v>
      </c>
    </row>
    <row r="2021" ht="25.5">
      <c r="A2021" s="1" t="s">
        <v>69</v>
      </c>
      <c r="B2021" s="1">
        <v>52</v>
      </c>
      <c r="C2021" s="26" t="s">
        <v>656</v>
      </c>
      <c r="D2021" t="s">
        <v>71</v>
      </c>
      <c r="E2021" s="27" t="s">
        <v>657</v>
      </c>
      <c r="F2021" s="28" t="s">
        <v>96</v>
      </c>
      <c r="G2021" s="29">
        <v>1</v>
      </c>
      <c r="H2021" s="28">
        <v>0</v>
      </c>
      <c r="I2021" s="30">
        <f>ROUND(G2021*H2021,P4)</f>
        <v>0</v>
      </c>
      <c r="L2021" s="31">
        <v>0</v>
      </c>
      <c r="M2021" s="24">
        <f>ROUND(G2021*L2021,P4)</f>
        <v>0</v>
      </c>
      <c r="N2021" s="25" t="s">
        <v>328</v>
      </c>
      <c r="O2021" s="32">
        <f>M2021*AA2021</f>
        <v>0</v>
      </c>
      <c r="P2021" s="1">
        <v>3</v>
      </c>
      <c r="AA2021" s="1">
        <f>IF(P2021=1,$O$3,IF(P2021=2,$O$4,$O$5))</f>
        <v>0</v>
      </c>
    </row>
    <row r="2022">
      <c r="A2022" s="1" t="s">
        <v>75</v>
      </c>
      <c r="E2022" s="27" t="s">
        <v>71</v>
      </c>
    </row>
    <row r="2023">
      <c r="A2023" s="1" t="s">
        <v>76</v>
      </c>
      <c r="E2023" s="33" t="s">
        <v>4955</v>
      </c>
    </row>
    <row r="2024" ht="89.25">
      <c r="A2024" s="1" t="s">
        <v>78</v>
      </c>
      <c r="E2024" s="27" t="s">
        <v>1853</v>
      </c>
    </row>
    <row r="2025">
      <c r="A2025" s="1" t="s">
        <v>69</v>
      </c>
      <c r="B2025" s="1">
        <v>53</v>
      </c>
      <c r="C2025" s="26" t="s">
        <v>1854</v>
      </c>
      <c r="D2025" t="s">
        <v>71</v>
      </c>
      <c r="E2025" s="27" t="s">
        <v>1855</v>
      </c>
      <c r="F2025" s="28" t="s">
        <v>96</v>
      </c>
      <c r="G2025" s="29">
        <v>29</v>
      </c>
      <c r="H2025" s="28">
        <v>0</v>
      </c>
      <c r="I2025" s="30">
        <f>ROUND(G2025*H2025,P4)</f>
        <v>0</v>
      </c>
      <c r="L2025" s="31">
        <v>0</v>
      </c>
      <c r="M2025" s="24">
        <f>ROUND(G2025*L2025,P4)</f>
        <v>0</v>
      </c>
      <c r="N2025" s="25" t="s">
        <v>328</v>
      </c>
      <c r="O2025" s="32">
        <f>M2025*AA2025</f>
        <v>0</v>
      </c>
      <c r="P2025" s="1">
        <v>3</v>
      </c>
      <c r="AA2025" s="1">
        <f>IF(P2025=1,$O$3,IF(P2025=2,$O$4,$O$5))</f>
        <v>0</v>
      </c>
    </row>
    <row r="2026">
      <c r="A2026" s="1" t="s">
        <v>75</v>
      </c>
      <c r="E2026" s="27" t="s">
        <v>71</v>
      </c>
    </row>
    <row r="2027">
      <c r="A2027" s="1" t="s">
        <v>76</v>
      </c>
      <c r="E2027" s="33" t="s">
        <v>4955</v>
      </c>
    </row>
    <row r="2028" ht="76.5">
      <c r="A2028" s="1" t="s">
        <v>78</v>
      </c>
      <c r="E2028" s="27" t="s">
        <v>1856</v>
      </c>
    </row>
    <row r="2029">
      <c r="A2029" s="1" t="s">
        <v>69</v>
      </c>
      <c r="B2029" s="1">
        <v>54</v>
      </c>
      <c r="C2029" s="26" t="s">
        <v>5046</v>
      </c>
      <c r="D2029" t="s">
        <v>71</v>
      </c>
      <c r="E2029" s="27" t="s">
        <v>5047</v>
      </c>
      <c r="F2029" s="28" t="s">
        <v>96</v>
      </c>
      <c r="G2029" s="29">
        <v>10</v>
      </c>
      <c r="H2029" s="28">
        <v>0</v>
      </c>
      <c r="I2029" s="30">
        <f>ROUND(G2029*H2029,P4)</f>
        <v>0</v>
      </c>
      <c r="L2029" s="31">
        <v>0</v>
      </c>
      <c r="M2029" s="24">
        <f>ROUND(G2029*L2029,P4)</f>
        <v>0</v>
      </c>
      <c r="N2029" s="25" t="s">
        <v>328</v>
      </c>
      <c r="O2029" s="32">
        <f>M2029*AA2029</f>
        <v>0</v>
      </c>
      <c r="P2029" s="1">
        <v>3</v>
      </c>
      <c r="AA2029" s="1">
        <f>IF(P2029=1,$O$3,IF(P2029=2,$O$4,$O$5))</f>
        <v>0</v>
      </c>
    </row>
    <row r="2030">
      <c r="A2030" s="1" t="s">
        <v>75</v>
      </c>
      <c r="E2030" s="27" t="s">
        <v>71</v>
      </c>
    </row>
    <row r="2031">
      <c r="A2031" s="1" t="s">
        <v>76</v>
      </c>
      <c r="E2031" s="33" t="s">
        <v>4955</v>
      </c>
    </row>
    <row r="2032" ht="76.5">
      <c r="A2032" s="1" t="s">
        <v>78</v>
      </c>
      <c r="E2032" s="27" t="s">
        <v>1856</v>
      </c>
    </row>
    <row r="2033">
      <c r="A2033" s="1" t="s">
        <v>69</v>
      </c>
      <c r="B2033" s="1">
        <v>55</v>
      </c>
      <c r="C2033" s="26" t="s">
        <v>5048</v>
      </c>
      <c r="D2033" t="s">
        <v>71</v>
      </c>
      <c r="E2033" s="27" t="s">
        <v>5049</v>
      </c>
      <c r="F2033" s="28" t="s">
        <v>96</v>
      </c>
      <c r="G2033" s="29">
        <v>1</v>
      </c>
      <c r="H2033" s="28">
        <v>0</v>
      </c>
      <c r="I2033" s="30">
        <f>ROUND(G2033*H2033,P4)</f>
        <v>0</v>
      </c>
      <c r="L2033" s="31">
        <v>0</v>
      </c>
      <c r="M2033" s="24">
        <f>ROUND(G2033*L2033,P4)</f>
        <v>0</v>
      </c>
      <c r="N2033" s="25" t="s">
        <v>328</v>
      </c>
      <c r="O2033" s="32">
        <f>M2033*AA2033</f>
        <v>0</v>
      </c>
      <c r="P2033" s="1">
        <v>3</v>
      </c>
      <c r="AA2033" s="1">
        <f>IF(P2033=1,$O$3,IF(P2033=2,$O$4,$O$5))</f>
        <v>0</v>
      </c>
    </row>
    <row r="2034">
      <c r="A2034" s="1" t="s">
        <v>75</v>
      </c>
      <c r="E2034" s="27" t="s">
        <v>71</v>
      </c>
    </row>
    <row r="2035">
      <c r="A2035" s="1" t="s">
        <v>76</v>
      </c>
      <c r="E2035" s="33" t="s">
        <v>4955</v>
      </c>
    </row>
    <row r="2036" ht="76.5">
      <c r="A2036" s="1" t="s">
        <v>78</v>
      </c>
      <c r="E2036" s="27" t="s">
        <v>1856</v>
      </c>
    </row>
    <row r="2037">
      <c r="A2037" s="1" t="s">
        <v>69</v>
      </c>
      <c r="B2037" s="1">
        <v>56</v>
      </c>
      <c r="C2037" s="26" t="s">
        <v>5204</v>
      </c>
      <c r="D2037" t="s">
        <v>71</v>
      </c>
      <c r="E2037" s="27" t="s">
        <v>5205</v>
      </c>
      <c r="F2037" s="28" t="s">
        <v>96</v>
      </c>
      <c r="G2037" s="29">
        <v>2</v>
      </c>
      <c r="H2037" s="28">
        <v>0</v>
      </c>
      <c r="I2037" s="30">
        <f>ROUND(G2037*H2037,P4)</f>
        <v>0</v>
      </c>
      <c r="L2037" s="31">
        <v>0</v>
      </c>
      <c r="M2037" s="24">
        <f>ROUND(G2037*L2037,P4)</f>
        <v>0</v>
      </c>
      <c r="N2037" s="25" t="s">
        <v>328</v>
      </c>
      <c r="O2037" s="32">
        <f>M2037*AA2037</f>
        <v>0</v>
      </c>
      <c r="P2037" s="1">
        <v>3</v>
      </c>
      <c r="AA2037" s="1">
        <f>IF(P2037=1,$O$3,IF(P2037=2,$O$4,$O$5))</f>
        <v>0</v>
      </c>
    </row>
    <row r="2038">
      <c r="A2038" s="1" t="s">
        <v>75</v>
      </c>
      <c r="E2038" s="27" t="s">
        <v>71</v>
      </c>
    </row>
    <row r="2039">
      <c r="A2039" s="1" t="s">
        <v>76</v>
      </c>
      <c r="E2039" s="33" t="s">
        <v>4955</v>
      </c>
    </row>
    <row r="2040" ht="76.5">
      <c r="A2040" s="1" t="s">
        <v>78</v>
      </c>
      <c r="E2040" s="27" t="s">
        <v>1856</v>
      </c>
    </row>
    <row r="2041" ht="25.5">
      <c r="A2041" s="1" t="s">
        <v>69</v>
      </c>
      <c r="B2041" s="1">
        <v>57</v>
      </c>
      <c r="C2041" s="26" t="s">
        <v>5206</v>
      </c>
      <c r="D2041" t="s">
        <v>71</v>
      </c>
      <c r="E2041" s="27" t="s">
        <v>5207</v>
      </c>
      <c r="F2041" s="28" t="s">
        <v>96</v>
      </c>
      <c r="G2041" s="29">
        <v>2</v>
      </c>
      <c r="H2041" s="28">
        <v>0</v>
      </c>
      <c r="I2041" s="30">
        <f>ROUND(G2041*H2041,P4)</f>
        <v>0</v>
      </c>
      <c r="L2041" s="31">
        <v>0</v>
      </c>
      <c r="M2041" s="24">
        <f>ROUND(G2041*L2041,P4)</f>
        <v>0</v>
      </c>
      <c r="N2041" s="25" t="s">
        <v>328</v>
      </c>
      <c r="O2041" s="32">
        <f>M2041*AA2041</f>
        <v>0</v>
      </c>
      <c r="P2041" s="1">
        <v>3</v>
      </c>
      <c r="AA2041" s="1">
        <f>IF(P2041=1,$O$3,IF(P2041=2,$O$4,$O$5))</f>
        <v>0</v>
      </c>
    </row>
    <row r="2042">
      <c r="A2042" s="1" t="s">
        <v>75</v>
      </c>
      <c r="E2042" s="27" t="s">
        <v>71</v>
      </c>
    </row>
    <row r="2043">
      <c r="A2043" s="1" t="s">
        <v>76</v>
      </c>
      <c r="E2043" s="33" t="s">
        <v>4955</v>
      </c>
    </row>
    <row r="2044" ht="76.5">
      <c r="A2044" s="1" t="s">
        <v>78</v>
      </c>
      <c r="E2044" s="27" t="s">
        <v>1856</v>
      </c>
    </row>
    <row r="2045">
      <c r="A2045" s="1" t="s">
        <v>69</v>
      </c>
      <c r="B2045" s="1">
        <v>58</v>
      </c>
      <c r="C2045" s="26" t="s">
        <v>2056</v>
      </c>
      <c r="D2045" t="s">
        <v>71</v>
      </c>
      <c r="E2045" s="27" t="s">
        <v>2057</v>
      </c>
      <c r="F2045" s="28" t="s">
        <v>96</v>
      </c>
      <c r="G2045" s="29">
        <v>1</v>
      </c>
      <c r="H2045" s="28">
        <v>0</v>
      </c>
      <c r="I2045" s="30">
        <f>ROUND(G2045*H2045,P4)</f>
        <v>0</v>
      </c>
      <c r="L2045" s="31">
        <v>0</v>
      </c>
      <c r="M2045" s="24">
        <f>ROUND(G2045*L2045,P4)</f>
        <v>0</v>
      </c>
      <c r="N2045" s="25" t="s">
        <v>328</v>
      </c>
      <c r="O2045" s="32">
        <f>M2045*AA2045</f>
        <v>0</v>
      </c>
      <c r="P2045" s="1">
        <v>3</v>
      </c>
      <c r="AA2045" s="1">
        <f>IF(P2045=1,$O$3,IF(P2045=2,$O$4,$O$5))</f>
        <v>0</v>
      </c>
    </row>
    <row r="2046">
      <c r="A2046" s="1" t="s">
        <v>75</v>
      </c>
      <c r="E2046" s="27" t="s">
        <v>71</v>
      </c>
    </row>
    <row r="2047">
      <c r="A2047" s="1" t="s">
        <v>76</v>
      </c>
      <c r="E2047" s="33" t="s">
        <v>4955</v>
      </c>
    </row>
    <row r="2048" ht="76.5">
      <c r="A2048" s="1" t="s">
        <v>78</v>
      </c>
      <c r="E2048" s="27" t="s">
        <v>2054</v>
      </c>
    </row>
    <row r="2049">
      <c r="A2049" s="1" t="s">
        <v>69</v>
      </c>
      <c r="B2049" s="1">
        <v>59</v>
      </c>
      <c r="C2049" s="26" t="s">
        <v>658</v>
      </c>
      <c r="D2049" t="s">
        <v>71</v>
      </c>
      <c r="E2049" s="27" t="s">
        <v>659</v>
      </c>
      <c r="F2049" s="28" t="s">
        <v>250</v>
      </c>
      <c r="G2049" s="29">
        <v>360</v>
      </c>
      <c r="H2049" s="28">
        <v>0</v>
      </c>
      <c r="I2049" s="30">
        <f>ROUND(G2049*H2049,P4)</f>
        <v>0</v>
      </c>
      <c r="L2049" s="31">
        <v>0</v>
      </c>
      <c r="M2049" s="24">
        <f>ROUND(G2049*L2049,P4)</f>
        <v>0</v>
      </c>
      <c r="N2049" s="25" t="s">
        <v>328</v>
      </c>
      <c r="O2049" s="32">
        <f>M2049*AA2049</f>
        <v>0</v>
      </c>
      <c r="P2049" s="1">
        <v>3</v>
      </c>
      <c r="AA2049" s="1">
        <f>IF(P2049=1,$O$3,IF(P2049=2,$O$4,$O$5))</f>
        <v>0</v>
      </c>
    </row>
    <row r="2050">
      <c r="A2050" s="1" t="s">
        <v>75</v>
      </c>
      <c r="E2050" s="27" t="s">
        <v>71</v>
      </c>
    </row>
    <row r="2051">
      <c r="A2051" s="1" t="s">
        <v>76</v>
      </c>
      <c r="E2051" s="33" t="s">
        <v>4955</v>
      </c>
    </row>
    <row r="2052" ht="89.25">
      <c r="A2052" s="1" t="s">
        <v>78</v>
      </c>
      <c r="E2052" s="27" t="s">
        <v>1857</v>
      </c>
    </row>
    <row r="2053">
      <c r="A2053" s="1" t="s">
        <v>69</v>
      </c>
      <c r="B2053" s="1">
        <v>60</v>
      </c>
      <c r="C2053" s="26" t="s">
        <v>1911</v>
      </c>
      <c r="D2053" t="s">
        <v>71</v>
      </c>
      <c r="E2053" s="27" t="s">
        <v>1912</v>
      </c>
      <c r="F2053" s="28" t="s">
        <v>250</v>
      </c>
      <c r="G2053" s="29">
        <v>240</v>
      </c>
      <c r="H2053" s="28">
        <v>0</v>
      </c>
      <c r="I2053" s="30">
        <f>ROUND(G2053*H2053,P4)</f>
        <v>0</v>
      </c>
      <c r="L2053" s="31">
        <v>0</v>
      </c>
      <c r="M2053" s="24">
        <f>ROUND(G2053*L2053,P4)</f>
        <v>0</v>
      </c>
      <c r="N2053" s="25" t="s">
        <v>328</v>
      </c>
      <c r="O2053" s="32">
        <f>M2053*AA2053</f>
        <v>0</v>
      </c>
      <c r="P2053" s="1">
        <v>3</v>
      </c>
      <c r="AA2053" s="1">
        <f>IF(P2053=1,$O$3,IF(P2053=2,$O$4,$O$5))</f>
        <v>0</v>
      </c>
    </row>
    <row r="2054">
      <c r="A2054" s="1" t="s">
        <v>75</v>
      </c>
      <c r="E2054" s="27" t="s">
        <v>71</v>
      </c>
    </row>
    <row r="2055">
      <c r="A2055" s="1" t="s">
        <v>76</v>
      </c>
      <c r="E2055" s="33" t="s">
        <v>4955</v>
      </c>
    </row>
    <row r="2056" ht="89.25">
      <c r="A2056" s="1" t="s">
        <v>78</v>
      </c>
      <c r="E2056" s="27" t="s">
        <v>1914</v>
      </c>
    </row>
    <row r="2057" ht="25.5">
      <c r="A2057" s="1" t="s">
        <v>69</v>
      </c>
      <c r="B2057" s="1">
        <v>61</v>
      </c>
      <c r="C2057" s="26" t="s">
        <v>4461</v>
      </c>
      <c r="D2057" t="s">
        <v>71</v>
      </c>
      <c r="E2057" s="27" t="s">
        <v>4462</v>
      </c>
      <c r="F2057" s="28" t="s">
        <v>250</v>
      </c>
      <c r="G2057" s="29">
        <v>50</v>
      </c>
      <c r="H2057" s="28">
        <v>0</v>
      </c>
      <c r="I2057" s="30">
        <f>ROUND(G2057*H2057,P4)</f>
        <v>0</v>
      </c>
      <c r="L2057" s="31">
        <v>0</v>
      </c>
      <c r="M2057" s="24">
        <f>ROUND(G2057*L2057,P4)</f>
        <v>0</v>
      </c>
      <c r="N2057" s="25" t="s">
        <v>328</v>
      </c>
      <c r="O2057" s="32">
        <f>M2057*AA2057</f>
        <v>0</v>
      </c>
      <c r="P2057" s="1">
        <v>3</v>
      </c>
      <c r="AA2057" s="1">
        <f>IF(P2057=1,$O$3,IF(P2057=2,$O$4,$O$5))</f>
        <v>0</v>
      </c>
    </row>
    <row r="2058">
      <c r="A2058" s="1" t="s">
        <v>75</v>
      </c>
      <c r="E2058" s="27" t="s">
        <v>71</v>
      </c>
    </row>
    <row r="2059">
      <c r="A2059" s="1" t="s">
        <v>76</v>
      </c>
      <c r="E2059" s="33" t="s">
        <v>4955</v>
      </c>
    </row>
    <row r="2060" ht="102">
      <c r="A2060" s="1" t="s">
        <v>78</v>
      </c>
      <c r="E2060" s="27" t="s">
        <v>5079</v>
      </c>
    </row>
    <row r="2061">
      <c r="A2061" s="1" t="s">
        <v>69</v>
      </c>
      <c r="B2061" s="1">
        <v>62</v>
      </c>
      <c r="C2061" s="26" t="s">
        <v>5208</v>
      </c>
      <c r="D2061" t="s">
        <v>71</v>
      </c>
      <c r="E2061" s="27" t="s">
        <v>5209</v>
      </c>
      <c r="F2061" s="28" t="s">
        <v>96</v>
      </c>
      <c r="G2061" s="29">
        <v>1</v>
      </c>
      <c r="H2061" s="28">
        <v>0</v>
      </c>
      <c r="I2061" s="30">
        <f>ROUND(G2061*H2061,P4)</f>
        <v>0</v>
      </c>
      <c r="L2061" s="31">
        <v>0</v>
      </c>
      <c r="M2061" s="24">
        <f>ROUND(G2061*L2061,P4)</f>
        <v>0</v>
      </c>
      <c r="N2061" s="25" t="s">
        <v>328</v>
      </c>
      <c r="O2061" s="32">
        <f>M2061*AA2061</f>
        <v>0</v>
      </c>
      <c r="P2061" s="1">
        <v>3</v>
      </c>
      <c r="AA2061" s="1">
        <f>IF(P2061=1,$O$3,IF(P2061=2,$O$4,$O$5))</f>
        <v>0</v>
      </c>
    </row>
    <row r="2062">
      <c r="A2062" s="1" t="s">
        <v>75</v>
      </c>
      <c r="E2062" s="27" t="s">
        <v>71</v>
      </c>
    </row>
    <row r="2063">
      <c r="A2063" s="1" t="s">
        <v>76</v>
      </c>
      <c r="E2063" s="33" t="s">
        <v>4955</v>
      </c>
    </row>
    <row r="2064" ht="114.75">
      <c r="A2064" s="1" t="s">
        <v>78</v>
      </c>
      <c r="E2064" s="27" t="s">
        <v>831</v>
      </c>
    </row>
    <row r="2065" ht="25.5">
      <c r="A2065" s="1" t="s">
        <v>69</v>
      </c>
      <c r="B2065" s="1">
        <v>63</v>
      </c>
      <c r="C2065" s="26" t="s">
        <v>5080</v>
      </c>
      <c r="D2065" t="s">
        <v>71</v>
      </c>
      <c r="E2065" s="27" t="s">
        <v>5081</v>
      </c>
      <c r="F2065" s="28" t="s">
        <v>96</v>
      </c>
      <c r="G2065" s="29">
        <v>8</v>
      </c>
      <c r="H2065" s="28">
        <v>0</v>
      </c>
      <c r="I2065" s="30">
        <f>ROUND(G2065*H2065,P4)</f>
        <v>0</v>
      </c>
      <c r="L2065" s="31">
        <v>0</v>
      </c>
      <c r="M2065" s="24">
        <f>ROUND(G2065*L2065,P4)</f>
        <v>0</v>
      </c>
      <c r="N2065" s="25" t="s">
        <v>328</v>
      </c>
      <c r="O2065" s="32">
        <f>M2065*AA2065</f>
        <v>0</v>
      </c>
      <c r="P2065" s="1">
        <v>3</v>
      </c>
      <c r="AA2065" s="1">
        <f>IF(P2065=1,$O$3,IF(P2065=2,$O$4,$O$5))</f>
        <v>0</v>
      </c>
    </row>
    <row r="2066">
      <c r="A2066" s="1" t="s">
        <v>75</v>
      </c>
      <c r="E2066" s="27" t="s">
        <v>71</v>
      </c>
    </row>
    <row r="2067">
      <c r="A2067" s="1" t="s">
        <v>76</v>
      </c>
      <c r="E2067" s="33" t="s">
        <v>4955</v>
      </c>
    </row>
    <row r="2068" ht="114.75">
      <c r="A2068" s="1" t="s">
        <v>78</v>
      </c>
      <c r="E2068" s="27" t="s">
        <v>831</v>
      </c>
    </row>
    <row r="2069" ht="25.5">
      <c r="A2069" s="1" t="s">
        <v>69</v>
      </c>
      <c r="B2069" s="1">
        <v>64</v>
      </c>
      <c r="C2069" s="26" t="s">
        <v>5082</v>
      </c>
      <c r="D2069" t="s">
        <v>71</v>
      </c>
      <c r="E2069" s="27" t="s">
        <v>5083</v>
      </c>
      <c r="F2069" s="28" t="s">
        <v>96</v>
      </c>
      <c r="G2069" s="29">
        <v>1</v>
      </c>
      <c r="H2069" s="28">
        <v>0</v>
      </c>
      <c r="I2069" s="30">
        <f>ROUND(G2069*H2069,P4)</f>
        <v>0</v>
      </c>
      <c r="L2069" s="31">
        <v>0</v>
      </c>
      <c r="M2069" s="24">
        <f>ROUND(G2069*L2069,P4)</f>
        <v>0</v>
      </c>
      <c r="N2069" s="25" t="s">
        <v>328</v>
      </c>
      <c r="O2069" s="32">
        <f>M2069*AA2069</f>
        <v>0</v>
      </c>
      <c r="P2069" s="1">
        <v>3</v>
      </c>
      <c r="AA2069" s="1">
        <f>IF(P2069=1,$O$3,IF(P2069=2,$O$4,$O$5))</f>
        <v>0</v>
      </c>
    </row>
    <row r="2070">
      <c r="A2070" s="1" t="s">
        <v>75</v>
      </c>
      <c r="E2070" s="27" t="s">
        <v>71</v>
      </c>
    </row>
    <row r="2071">
      <c r="A2071" s="1" t="s">
        <v>76</v>
      </c>
      <c r="E2071" s="33" t="s">
        <v>4955</v>
      </c>
    </row>
    <row r="2072" ht="114.75">
      <c r="A2072" s="1" t="s">
        <v>78</v>
      </c>
      <c r="E2072" s="27" t="s">
        <v>831</v>
      </c>
    </row>
    <row r="2073" ht="25.5">
      <c r="A2073" s="1" t="s">
        <v>69</v>
      </c>
      <c r="B2073" s="1">
        <v>65</v>
      </c>
      <c r="C2073" s="26" t="s">
        <v>5084</v>
      </c>
      <c r="D2073" t="s">
        <v>71</v>
      </c>
      <c r="E2073" s="27" t="s">
        <v>5085</v>
      </c>
      <c r="F2073" s="28" t="s">
        <v>96</v>
      </c>
      <c r="G2073" s="29">
        <v>8</v>
      </c>
      <c r="H2073" s="28">
        <v>0</v>
      </c>
      <c r="I2073" s="30">
        <f>ROUND(G2073*H2073,P4)</f>
        <v>0</v>
      </c>
      <c r="L2073" s="31">
        <v>0</v>
      </c>
      <c r="M2073" s="24">
        <f>ROUND(G2073*L2073,P4)</f>
        <v>0</v>
      </c>
      <c r="N2073" s="25" t="s">
        <v>328</v>
      </c>
      <c r="O2073" s="32">
        <f>M2073*AA2073</f>
        <v>0</v>
      </c>
      <c r="P2073" s="1">
        <v>3</v>
      </c>
      <c r="AA2073" s="1">
        <f>IF(P2073=1,$O$3,IF(P2073=2,$O$4,$O$5))</f>
        <v>0</v>
      </c>
    </row>
    <row r="2074">
      <c r="A2074" s="1" t="s">
        <v>75</v>
      </c>
      <c r="E2074" s="27" t="s">
        <v>71</v>
      </c>
    </row>
    <row r="2075">
      <c r="A2075" s="1" t="s">
        <v>76</v>
      </c>
      <c r="E2075" s="33" t="s">
        <v>4955</v>
      </c>
    </row>
    <row r="2076" ht="114.75">
      <c r="A2076" s="1" t="s">
        <v>78</v>
      </c>
      <c r="E2076" s="27" t="s">
        <v>831</v>
      </c>
    </row>
    <row r="2077">
      <c r="A2077" s="1" t="s">
        <v>69</v>
      </c>
      <c r="B2077" s="1">
        <v>66</v>
      </c>
      <c r="C2077" s="26" t="s">
        <v>5086</v>
      </c>
      <c r="D2077" t="s">
        <v>71</v>
      </c>
      <c r="E2077" s="27" t="s">
        <v>5087</v>
      </c>
      <c r="F2077" s="28" t="s">
        <v>96</v>
      </c>
      <c r="G2077" s="29">
        <v>8</v>
      </c>
      <c r="H2077" s="28">
        <v>0</v>
      </c>
      <c r="I2077" s="30">
        <f>ROUND(G2077*H2077,P4)</f>
        <v>0</v>
      </c>
      <c r="L2077" s="31">
        <v>0</v>
      </c>
      <c r="M2077" s="24">
        <f>ROUND(G2077*L2077,P4)</f>
        <v>0</v>
      </c>
      <c r="N2077" s="25" t="s">
        <v>328</v>
      </c>
      <c r="O2077" s="32">
        <f>M2077*AA2077</f>
        <v>0</v>
      </c>
      <c r="P2077" s="1">
        <v>3</v>
      </c>
      <c r="AA2077" s="1">
        <f>IF(P2077=1,$O$3,IF(P2077=2,$O$4,$O$5))</f>
        <v>0</v>
      </c>
    </row>
    <row r="2078">
      <c r="A2078" s="1" t="s">
        <v>75</v>
      </c>
      <c r="E2078" s="27" t="s">
        <v>71</v>
      </c>
    </row>
    <row r="2079">
      <c r="A2079" s="1" t="s">
        <v>76</v>
      </c>
      <c r="E2079" s="33" t="s">
        <v>4955</v>
      </c>
    </row>
    <row r="2080" ht="114.75">
      <c r="A2080" s="1" t="s">
        <v>78</v>
      </c>
      <c r="E2080" s="27" t="s">
        <v>831</v>
      </c>
    </row>
    <row r="2081">
      <c r="A2081" s="1" t="s">
        <v>69</v>
      </c>
      <c r="B2081" s="1">
        <v>67</v>
      </c>
      <c r="C2081" s="26" t="s">
        <v>5088</v>
      </c>
      <c r="D2081" t="s">
        <v>71</v>
      </c>
      <c r="E2081" s="27" t="s">
        <v>5089</v>
      </c>
      <c r="F2081" s="28" t="s">
        <v>96</v>
      </c>
      <c r="G2081" s="29">
        <v>8</v>
      </c>
      <c r="H2081" s="28">
        <v>0</v>
      </c>
      <c r="I2081" s="30">
        <f>ROUND(G2081*H2081,P4)</f>
        <v>0</v>
      </c>
      <c r="L2081" s="31">
        <v>0</v>
      </c>
      <c r="M2081" s="24">
        <f>ROUND(G2081*L2081,P4)</f>
        <v>0</v>
      </c>
      <c r="N2081" s="25" t="s">
        <v>328</v>
      </c>
      <c r="O2081" s="32">
        <f>M2081*AA2081</f>
        <v>0</v>
      </c>
      <c r="P2081" s="1">
        <v>3</v>
      </c>
      <c r="AA2081" s="1">
        <f>IF(P2081=1,$O$3,IF(P2081=2,$O$4,$O$5))</f>
        <v>0</v>
      </c>
    </row>
    <row r="2082">
      <c r="A2082" s="1" t="s">
        <v>75</v>
      </c>
      <c r="E2082" s="27" t="s">
        <v>71</v>
      </c>
    </row>
    <row r="2083">
      <c r="A2083" s="1" t="s">
        <v>76</v>
      </c>
      <c r="E2083" s="33" t="s">
        <v>4955</v>
      </c>
    </row>
    <row r="2084" ht="114.75">
      <c r="A2084" s="1" t="s">
        <v>78</v>
      </c>
      <c r="E2084" s="27" t="s">
        <v>831</v>
      </c>
    </row>
    <row r="2085" ht="25.5">
      <c r="A2085" s="1" t="s">
        <v>69</v>
      </c>
      <c r="B2085" s="1">
        <v>68</v>
      </c>
      <c r="C2085" s="26" t="s">
        <v>5090</v>
      </c>
      <c r="D2085" t="s">
        <v>71</v>
      </c>
      <c r="E2085" s="27" t="s">
        <v>5091</v>
      </c>
      <c r="F2085" s="28" t="s">
        <v>96</v>
      </c>
      <c r="G2085" s="29">
        <v>38</v>
      </c>
      <c r="H2085" s="28">
        <v>0</v>
      </c>
      <c r="I2085" s="30">
        <f>ROUND(G2085*H2085,P4)</f>
        <v>0</v>
      </c>
      <c r="L2085" s="31">
        <v>0</v>
      </c>
      <c r="M2085" s="24">
        <f>ROUND(G2085*L2085,P4)</f>
        <v>0</v>
      </c>
      <c r="N2085" s="25" t="s">
        <v>328</v>
      </c>
      <c r="O2085" s="32">
        <f>M2085*AA2085</f>
        <v>0</v>
      </c>
      <c r="P2085" s="1">
        <v>3</v>
      </c>
      <c r="AA2085" s="1">
        <f>IF(P2085=1,$O$3,IF(P2085=2,$O$4,$O$5))</f>
        <v>0</v>
      </c>
    </row>
    <row r="2086">
      <c r="A2086" s="1" t="s">
        <v>75</v>
      </c>
      <c r="E2086" s="27" t="s">
        <v>71</v>
      </c>
    </row>
    <row r="2087">
      <c r="A2087" s="1" t="s">
        <v>76</v>
      </c>
      <c r="E2087" s="33" t="s">
        <v>4955</v>
      </c>
    </row>
    <row r="2088" ht="114.75">
      <c r="A2088" s="1" t="s">
        <v>78</v>
      </c>
      <c r="E2088" s="27" t="s">
        <v>831</v>
      </c>
    </row>
    <row r="2089">
      <c r="A2089" s="1" t="s">
        <v>69</v>
      </c>
      <c r="B2089" s="1">
        <v>69</v>
      </c>
      <c r="C2089" s="26" t="s">
        <v>5092</v>
      </c>
      <c r="D2089" t="s">
        <v>71</v>
      </c>
      <c r="E2089" s="27" t="s">
        <v>5093</v>
      </c>
      <c r="F2089" s="28" t="s">
        <v>96</v>
      </c>
      <c r="G2089" s="29">
        <v>8</v>
      </c>
      <c r="H2089" s="28">
        <v>0</v>
      </c>
      <c r="I2089" s="30">
        <f>ROUND(G2089*H2089,P4)</f>
        <v>0</v>
      </c>
      <c r="L2089" s="31">
        <v>0</v>
      </c>
      <c r="M2089" s="24">
        <f>ROUND(G2089*L2089,P4)</f>
        <v>0</v>
      </c>
      <c r="N2089" s="25" t="s">
        <v>328</v>
      </c>
      <c r="O2089" s="32">
        <f>M2089*AA2089</f>
        <v>0</v>
      </c>
      <c r="P2089" s="1">
        <v>3</v>
      </c>
      <c r="AA2089" s="1">
        <f>IF(P2089=1,$O$3,IF(P2089=2,$O$4,$O$5))</f>
        <v>0</v>
      </c>
    </row>
    <row r="2090">
      <c r="A2090" s="1" t="s">
        <v>75</v>
      </c>
      <c r="E2090" s="27" t="s">
        <v>71</v>
      </c>
    </row>
    <row r="2091">
      <c r="A2091" s="1" t="s">
        <v>76</v>
      </c>
      <c r="E2091" s="33" t="s">
        <v>4955</v>
      </c>
    </row>
    <row r="2092" ht="114.75">
      <c r="A2092" s="1" t="s">
        <v>78</v>
      </c>
      <c r="E2092" s="27" t="s">
        <v>831</v>
      </c>
    </row>
    <row r="2093">
      <c r="A2093" s="1" t="s">
        <v>69</v>
      </c>
      <c r="B2093" s="1">
        <v>70</v>
      </c>
      <c r="C2093" s="26" t="s">
        <v>5094</v>
      </c>
      <c r="D2093" t="s">
        <v>71</v>
      </c>
      <c r="E2093" s="27" t="s">
        <v>5095</v>
      </c>
      <c r="F2093" s="28" t="s">
        <v>96</v>
      </c>
      <c r="G2093" s="29">
        <v>100</v>
      </c>
      <c r="H2093" s="28">
        <v>0</v>
      </c>
      <c r="I2093" s="30">
        <f>ROUND(G2093*H2093,P4)</f>
        <v>0</v>
      </c>
      <c r="L2093" s="31">
        <v>0</v>
      </c>
      <c r="M2093" s="24">
        <f>ROUND(G2093*L2093,P4)</f>
        <v>0</v>
      </c>
      <c r="N2093" s="25" t="s">
        <v>328</v>
      </c>
      <c r="O2093" s="32">
        <f>M2093*AA2093</f>
        <v>0</v>
      </c>
      <c r="P2093" s="1">
        <v>3</v>
      </c>
      <c r="AA2093" s="1">
        <f>IF(P2093=1,$O$3,IF(P2093=2,$O$4,$O$5))</f>
        <v>0</v>
      </c>
    </row>
    <row r="2094">
      <c r="A2094" s="1" t="s">
        <v>75</v>
      </c>
      <c r="E2094" s="27" t="s">
        <v>71</v>
      </c>
    </row>
    <row r="2095">
      <c r="A2095" s="1" t="s">
        <v>76</v>
      </c>
      <c r="E2095" s="33" t="s">
        <v>4955</v>
      </c>
    </row>
    <row r="2096" ht="114.75">
      <c r="A2096" s="1" t="s">
        <v>78</v>
      </c>
      <c r="E2096" s="27" t="s">
        <v>831</v>
      </c>
    </row>
    <row r="2097">
      <c r="A2097" s="1" t="s">
        <v>69</v>
      </c>
      <c r="B2097" s="1">
        <v>71</v>
      </c>
      <c r="C2097" s="26" t="s">
        <v>5096</v>
      </c>
      <c r="D2097" t="s">
        <v>71</v>
      </c>
      <c r="E2097" s="27" t="s">
        <v>5097</v>
      </c>
      <c r="F2097" s="28" t="s">
        <v>96</v>
      </c>
      <c r="G2097" s="29">
        <v>8</v>
      </c>
      <c r="H2097" s="28">
        <v>0</v>
      </c>
      <c r="I2097" s="30">
        <f>ROUND(G2097*H2097,P4)</f>
        <v>0</v>
      </c>
      <c r="L2097" s="31">
        <v>0</v>
      </c>
      <c r="M2097" s="24">
        <f>ROUND(G2097*L2097,P4)</f>
        <v>0</v>
      </c>
      <c r="N2097" s="25" t="s">
        <v>328</v>
      </c>
      <c r="O2097" s="32">
        <f>M2097*AA2097</f>
        <v>0</v>
      </c>
      <c r="P2097" s="1">
        <v>3</v>
      </c>
      <c r="AA2097" s="1">
        <f>IF(P2097=1,$O$3,IF(P2097=2,$O$4,$O$5))</f>
        <v>0</v>
      </c>
    </row>
    <row r="2098">
      <c r="A2098" s="1" t="s">
        <v>75</v>
      </c>
      <c r="E2098" s="27" t="s">
        <v>71</v>
      </c>
    </row>
    <row r="2099">
      <c r="A2099" s="1" t="s">
        <v>76</v>
      </c>
      <c r="E2099" s="33" t="s">
        <v>4955</v>
      </c>
    </row>
    <row r="2100" ht="114.75">
      <c r="A2100" s="1" t="s">
        <v>78</v>
      </c>
      <c r="E2100" s="27" t="s">
        <v>831</v>
      </c>
    </row>
    <row r="2101">
      <c r="A2101" s="1" t="s">
        <v>69</v>
      </c>
      <c r="B2101" s="1">
        <v>72</v>
      </c>
      <c r="C2101" s="26" t="s">
        <v>5210</v>
      </c>
      <c r="D2101" t="s">
        <v>71</v>
      </c>
      <c r="E2101" s="27" t="s">
        <v>5211</v>
      </c>
      <c r="F2101" s="28" t="s">
        <v>96</v>
      </c>
      <c r="G2101" s="29">
        <v>9</v>
      </c>
      <c r="H2101" s="28">
        <v>0</v>
      </c>
      <c r="I2101" s="30">
        <f>ROUND(G2101*H2101,P4)</f>
        <v>0</v>
      </c>
      <c r="L2101" s="31">
        <v>0</v>
      </c>
      <c r="M2101" s="24">
        <f>ROUND(G2101*L2101,P4)</f>
        <v>0</v>
      </c>
      <c r="N2101" s="25" t="s">
        <v>328</v>
      </c>
      <c r="O2101" s="32">
        <f>M2101*AA2101</f>
        <v>0</v>
      </c>
      <c r="P2101" s="1">
        <v>3</v>
      </c>
      <c r="AA2101" s="1">
        <f>IF(P2101=1,$O$3,IF(P2101=2,$O$4,$O$5))</f>
        <v>0</v>
      </c>
    </row>
    <row r="2102">
      <c r="A2102" s="1" t="s">
        <v>75</v>
      </c>
      <c r="E2102" s="27" t="s">
        <v>71</v>
      </c>
    </row>
    <row r="2103">
      <c r="A2103" s="1" t="s">
        <v>76</v>
      </c>
      <c r="E2103" s="33" t="s">
        <v>4955</v>
      </c>
    </row>
    <row r="2104" ht="114.75">
      <c r="A2104" s="1" t="s">
        <v>78</v>
      </c>
      <c r="E2104" s="27" t="s">
        <v>1950</v>
      </c>
    </row>
    <row r="2105" ht="25.5">
      <c r="A2105" s="1" t="s">
        <v>69</v>
      </c>
      <c r="B2105" s="1">
        <v>73</v>
      </c>
      <c r="C2105" s="26" t="s">
        <v>5212</v>
      </c>
      <c r="D2105" t="s">
        <v>71</v>
      </c>
      <c r="E2105" s="27" t="s">
        <v>5213</v>
      </c>
      <c r="F2105" s="28" t="s">
        <v>96</v>
      </c>
      <c r="G2105" s="29">
        <v>13</v>
      </c>
      <c r="H2105" s="28">
        <v>0</v>
      </c>
      <c r="I2105" s="30">
        <f>ROUND(G2105*H2105,P4)</f>
        <v>0</v>
      </c>
      <c r="L2105" s="31">
        <v>0</v>
      </c>
      <c r="M2105" s="24">
        <f>ROUND(G2105*L2105,P4)</f>
        <v>0</v>
      </c>
      <c r="N2105" s="25" t="s">
        <v>328</v>
      </c>
      <c r="O2105" s="32">
        <f>M2105*AA2105</f>
        <v>0</v>
      </c>
      <c r="P2105" s="1">
        <v>3</v>
      </c>
      <c r="AA2105" s="1">
        <f>IF(P2105=1,$O$3,IF(P2105=2,$O$4,$O$5))</f>
        <v>0</v>
      </c>
    </row>
    <row r="2106">
      <c r="A2106" s="1" t="s">
        <v>75</v>
      </c>
      <c r="E2106" s="27" t="s">
        <v>71</v>
      </c>
    </row>
    <row r="2107">
      <c r="A2107" s="1" t="s">
        <v>76</v>
      </c>
      <c r="E2107" s="33" t="s">
        <v>4955</v>
      </c>
    </row>
    <row r="2108" ht="102">
      <c r="A2108" s="1" t="s">
        <v>78</v>
      </c>
      <c r="E2108" s="27" t="s">
        <v>5214</v>
      </c>
    </row>
    <row r="2109" ht="25.5">
      <c r="A2109" s="1" t="s">
        <v>69</v>
      </c>
      <c r="B2109" s="1">
        <v>74</v>
      </c>
      <c r="C2109" s="26" t="s">
        <v>5215</v>
      </c>
      <c r="D2109" t="s">
        <v>71</v>
      </c>
      <c r="E2109" s="27" t="s">
        <v>5216</v>
      </c>
      <c r="F2109" s="28" t="s">
        <v>96</v>
      </c>
      <c r="G2109" s="29">
        <v>8</v>
      </c>
      <c r="H2109" s="28">
        <v>0</v>
      </c>
      <c r="I2109" s="30">
        <f>ROUND(G2109*H2109,P4)</f>
        <v>0</v>
      </c>
      <c r="L2109" s="31">
        <v>0</v>
      </c>
      <c r="M2109" s="24">
        <f>ROUND(G2109*L2109,P4)</f>
        <v>0</v>
      </c>
      <c r="N2109" s="25" t="s">
        <v>328</v>
      </c>
      <c r="O2109" s="32">
        <f>M2109*AA2109</f>
        <v>0</v>
      </c>
      <c r="P2109" s="1">
        <v>3</v>
      </c>
      <c r="AA2109" s="1">
        <f>IF(P2109=1,$O$3,IF(P2109=2,$O$4,$O$5))</f>
        <v>0</v>
      </c>
    </row>
    <row r="2110">
      <c r="A2110" s="1" t="s">
        <v>75</v>
      </c>
      <c r="E2110" s="27" t="s">
        <v>71</v>
      </c>
    </row>
    <row r="2111">
      <c r="A2111" s="1" t="s">
        <v>76</v>
      </c>
      <c r="E2111" s="33" t="s">
        <v>4955</v>
      </c>
    </row>
    <row r="2112" ht="102">
      <c r="A2112" s="1" t="s">
        <v>78</v>
      </c>
      <c r="E2112" s="27" t="s">
        <v>5214</v>
      </c>
    </row>
    <row r="2113">
      <c r="A2113" s="1" t="s">
        <v>69</v>
      </c>
      <c r="B2113" s="1">
        <v>75</v>
      </c>
      <c r="C2113" s="26" t="s">
        <v>5217</v>
      </c>
      <c r="D2113" t="s">
        <v>71</v>
      </c>
      <c r="E2113" s="27" t="s">
        <v>5218</v>
      </c>
      <c r="F2113" s="28" t="s">
        <v>330</v>
      </c>
      <c r="G2113" s="29">
        <v>332</v>
      </c>
      <c r="H2113" s="28">
        <v>0</v>
      </c>
      <c r="I2113" s="30">
        <f>ROUND(G2113*H2113,P4)</f>
        <v>0</v>
      </c>
      <c r="L2113" s="31">
        <v>0</v>
      </c>
      <c r="M2113" s="24">
        <f>ROUND(G2113*L2113,P4)</f>
        <v>0</v>
      </c>
      <c r="N2113" s="25" t="s">
        <v>328</v>
      </c>
      <c r="O2113" s="32">
        <f>M2113*AA2113</f>
        <v>0</v>
      </c>
      <c r="P2113" s="1">
        <v>3</v>
      </c>
      <c r="AA2113" s="1">
        <f>IF(P2113=1,$O$3,IF(P2113=2,$O$4,$O$5))</f>
        <v>0</v>
      </c>
    </row>
    <row r="2114">
      <c r="A2114" s="1" t="s">
        <v>75</v>
      </c>
      <c r="E2114" s="27" t="s">
        <v>71</v>
      </c>
    </row>
    <row r="2115">
      <c r="A2115" s="1" t="s">
        <v>76</v>
      </c>
      <c r="E2115" s="33" t="s">
        <v>4955</v>
      </c>
    </row>
    <row r="2116" ht="102">
      <c r="A2116" s="1" t="s">
        <v>78</v>
      </c>
      <c r="E2116" s="27" t="s">
        <v>5219</v>
      </c>
    </row>
    <row r="2117">
      <c r="A2117" s="1" t="s">
        <v>69</v>
      </c>
      <c r="B2117" s="1">
        <v>76</v>
      </c>
      <c r="C2117" s="26" t="s">
        <v>4607</v>
      </c>
      <c r="D2117" t="s">
        <v>71</v>
      </c>
      <c r="E2117" s="27" t="s">
        <v>4608</v>
      </c>
      <c r="F2117" s="28" t="s">
        <v>330</v>
      </c>
      <c r="G2117" s="29">
        <v>300</v>
      </c>
      <c r="H2117" s="28">
        <v>0</v>
      </c>
      <c r="I2117" s="30">
        <f>ROUND(G2117*H2117,P4)</f>
        <v>0</v>
      </c>
      <c r="L2117" s="31">
        <v>0</v>
      </c>
      <c r="M2117" s="24">
        <f>ROUND(G2117*L2117,P4)</f>
        <v>0</v>
      </c>
      <c r="N2117" s="25" t="s">
        <v>328</v>
      </c>
      <c r="O2117" s="32">
        <f>M2117*AA2117</f>
        <v>0</v>
      </c>
      <c r="P2117" s="1">
        <v>3</v>
      </c>
      <c r="AA2117" s="1">
        <f>IF(P2117=1,$O$3,IF(P2117=2,$O$4,$O$5))</f>
        <v>0</v>
      </c>
    </row>
    <row r="2118">
      <c r="A2118" s="1" t="s">
        <v>75</v>
      </c>
      <c r="E2118" s="27" t="s">
        <v>71</v>
      </c>
    </row>
    <row r="2119">
      <c r="A2119" s="1" t="s">
        <v>76</v>
      </c>
      <c r="E2119" s="33" t="s">
        <v>4955</v>
      </c>
    </row>
    <row r="2120" ht="102">
      <c r="A2120" s="1" t="s">
        <v>78</v>
      </c>
      <c r="E2120" s="27" t="s">
        <v>5220</v>
      </c>
    </row>
    <row r="2121">
      <c r="A2121" s="1" t="s">
        <v>69</v>
      </c>
      <c r="B2121" s="1">
        <v>77</v>
      </c>
      <c r="C2121" s="26" t="s">
        <v>5221</v>
      </c>
      <c r="D2121" t="s">
        <v>71</v>
      </c>
      <c r="E2121" s="27" t="s">
        <v>5222</v>
      </c>
      <c r="F2121" s="28" t="s">
        <v>96</v>
      </c>
      <c r="G2121" s="29">
        <v>1</v>
      </c>
      <c r="H2121" s="28">
        <v>0</v>
      </c>
      <c r="I2121" s="30">
        <f>ROUND(G2121*H2121,P4)</f>
        <v>0</v>
      </c>
      <c r="L2121" s="31">
        <v>0</v>
      </c>
      <c r="M2121" s="24">
        <f>ROUND(G2121*L2121,P4)</f>
        <v>0</v>
      </c>
      <c r="N2121" s="25" t="s">
        <v>328</v>
      </c>
      <c r="O2121" s="32">
        <f>M2121*AA2121</f>
        <v>0</v>
      </c>
      <c r="P2121" s="1">
        <v>3</v>
      </c>
      <c r="AA2121" s="1">
        <f>IF(P2121=1,$O$3,IF(P2121=2,$O$4,$O$5))</f>
        <v>0</v>
      </c>
    </row>
    <row r="2122">
      <c r="A2122" s="1" t="s">
        <v>75</v>
      </c>
      <c r="E2122" s="27" t="s">
        <v>71</v>
      </c>
    </row>
    <row r="2123">
      <c r="A2123" s="1" t="s">
        <v>76</v>
      </c>
      <c r="E2123" s="33" t="s">
        <v>4955</v>
      </c>
    </row>
    <row r="2124" ht="102">
      <c r="A2124" s="1" t="s">
        <v>78</v>
      </c>
      <c r="E2124" s="27" t="s">
        <v>5223</v>
      </c>
    </row>
    <row r="2125">
      <c r="A2125" s="1" t="s">
        <v>69</v>
      </c>
      <c r="B2125" s="1">
        <v>78</v>
      </c>
      <c r="C2125" s="26" t="s">
        <v>4611</v>
      </c>
      <c r="D2125" t="s">
        <v>71</v>
      </c>
      <c r="E2125" s="27" t="s">
        <v>4612</v>
      </c>
      <c r="F2125" s="28" t="s">
        <v>96</v>
      </c>
      <c r="G2125" s="29">
        <v>2</v>
      </c>
      <c r="H2125" s="28">
        <v>0</v>
      </c>
      <c r="I2125" s="30">
        <f>ROUND(G2125*H2125,P4)</f>
        <v>0</v>
      </c>
      <c r="L2125" s="31">
        <v>0</v>
      </c>
      <c r="M2125" s="24">
        <f>ROUND(G2125*L2125,P4)</f>
        <v>0</v>
      </c>
      <c r="N2125" s="25" t="s">
        <v>328</v>
      </c>
      <c r="O2125" s="32">
        <f>M2125*AA2125</f>
        <v>0</v>
      </c>
      <c r="P2125" s="1">
        <v>3</v>
      </c>
      <c r="AA2125" s="1">
        <f>IF(P2125=1,$O$3,IF(P2125=2,$O$4,$O$5))</f>
        <v>0</v>
      </c>
    </row>
    <row r="2126">
      <c r="A2126" s="1" t="s">
        <v>75</v>
      </c>
      <c r="E2126" s="27" t="s">
        <v>71</v>
      </c>
    </row>
    <row r="2127">
      <c r="A2127" s="1" t="s">
        <v>76</v>
      </c>
      <c r="E2127" s="33" t="s">
        <v>4955</v>
      </c>
    </row>
    <row r="2128" ht="102">
      <c r="A2128" s="1" t="s">
        <v>78</v>
      </c>
      <c r="E2128" s="27" t="s">
        <v>5223</v>
      </c>
    </row>
    <row r="2129">
      <c r="A2129" s="1" t="s">
        <v>69</v>
      </c>
      <c r="B2129" s="1">
        <v>79</v>
      </c>
      <c r="C2129" s="26" t="s">
        <v>4629</v>
      </c>
      <c r="D2129" t="s">
        <v>71</v>
      </c>
      <c r="E2129" s="27" t="s">
        <v>4630</v>
      </c>
      <c r="F2129" s="28" t="s">
        <v>250</v>
      </c>
      <c r="G2129" s="29">
        <v>24</v>
      </c>
      <c r="H2129" s="28">
        <v>0</v>
      </c>
      <c r="I2129" s="30">
        <f>ROUND(G2129*H2129,P4)</f>
        <v>0</v>
      </c>
      <c r="L2129" s="31">
        <v>0</v>
      </c>
      <c r="M2129" s="24">
        <f>ROUND(G2129*L2129,P4)</f>
        <v>0</v>
      </c>
      <c r="N2129" s="25" t="s">
        <v>328</v>
      </c>
      <c r="O2129" s="32">
        <f>M2129*AA2129</f>
        <v>0</v>
      </c>
      <c r="P2129" s="1">
        <v>3</v>
      </c>
      <c r="AA2129" s="1">
        <f>IF(P2129=1,$O$3,IF(P2129=2,$O$4,$O$5))</f>
        <v>0</v>
      </c>
    </row>
    <row r="2130">
      <c r="A2130" s="1" t="s">
        <v>75</v>
      </c>
      <c r="E2130" s="27" t="s">
        <v>71</v>
      </c>
    </row>
    <row r="2131">
      <c r="A2131" s="1" t="s">
        <v>76</v>
      </c>
      <c r="E2131" s="33" t="s">
        <v>4955</v>
      </c>
    </row>
    <row r="2132" ht="89.25">
      <c r="A2132" s="1" t="s">
        <v>78</v>
      </c>
      <c r="E2132" s="27" t="s">
        <v>5224</v>
      </c>
    </row>
    <row r="2133" ht="25.5">
      <c r="A2133" s="1" t="s">
        <v>69</v>
      </c>
      <c r="B2133" s="1">
        <v>80</v>
      </c>
      <c r="C2133" s="26" t="s">
        <v>4616</v>
      </c>
      <c r="D2133" t="s">
        <v>71</v>
      </c>
      <c r="E2133" s="27" t="s">
        <v>4617</v>
      </c>
      <c r="F2133" s="28" t="s">
        <v>250</v>
      </c>
      <c r="G2133" s="29">
        <v>24</v>
      </c>
      <c r="H2133" s="28">
        <v>0</v>
      </c>
      <c r="I2133" s="30">
        <f>ROUND(G2133*H2133,P4)</f>
        <v>0</v>
      </c>
      <c r="L2133" s="31">
        <v>0</v>
      </c>
      <c r="M2133" s="24">
        <f>ROUND(G2133*L2133,P4)</f>
        <v>0</v>
      </c>
      <c r="N2133" s="25" t="s">
        <v>328</v>
      </c>
      <c r="O2133" s="32">
        <f>M2133*AA2133</f>
        <v>0</v>
      </c>
      <c r="P2133" s="1">
        <v>3</v>
      </c>
      <c r="AA2133" s="1">
        <f>IF(P2133=1,$O$3,IF(P2133=2,$O$4,$O$5))</f>
        <v>0</v>
      </c>
    </row>
    <row r="2134">
      <c r="A2134" s="1" t="s">
        <v>75</v>
      </c>
      <c r="E2134" s="27" t="s">
        <v>71</v>
      </c>
    </row>
    <row r="2135">
      <c r="A2135" s="1" t="s">
        <v>76</v>
      </c>
      <c r="E2135" s="33" t="s">
        <v>4955</v>
      </c>
    </row>
    <row r="2136" ht="89.25">
      <c r="A2136" s="1" t="s">
        <v>78</v>
      </c>
      <c r="E2136" s="27" t="s">
        <v>5225</v>
      </c>
    </row>
    <row r="2137">
      <c r="A2137" s="1" t="s">
        <v>66</v>
      </c>
      <c r="C2137" s="22" t="s">
        <v>302</v>
      </c>
      <c r="E2137" s="23" t="s">
        <v>303</v>
      </c>
      <c r="L2137" s="24">
        <f>SUMIFS(L2138:L2141,A2138:A2141,"P")</f>
        <v>0</v>
      </c>
      <c r="M2137" s="24">
        <f>SUMIFS(M2138:M2141,A2138:A2141,"P")</f>
        <v>0</v>
      </c>
      <c r="N2137" s="25"/>
    </row>
    <row r="2138">
      <c r="A2138" s="1" t="s">
        <v>69</v>
      </c>
      <c r="B2138" s="1">
        <v>81</v>
      </c>
      <c r="C2138" s="26" t="s">
        <v>5050</v>
      </c>
      <c r="D2138" t="s">
        <v>71</v>
      </c>
      <c r="E2138" s="27" t="s">
        <v>5051</v>
      </c>
      <c r="F2138" s="28" t="s">
        <v>73</v>
      </c>
      <c r="G2138" s="29">
        <v>30.399999999999999</v>
      </c>
      <c r="H2138" s="28">
        <v>0</v>
      </c>
      <c r="I2138" s="30">
        <f>ROUND(G2138*H2138,P4)</f>
        <v>0</v>
      </c>
      <c r="L2138" s="31">
        <v>0</v>
      </c>
      <c r="M2138" s="24">
        <f>ROUND(G2138*L2138,P4)</f>
        <v>0</v>
      </c>
      <c r="N2138" s="25" t="s">
        <v>328</v>
      </c>
      <c r="O2138" s="32">
        <f>M2138*AA2138</f>
        <v>0</v>
      </c>
      <c r="P2138" s="1">
        <v>3</v>
      </c>
      <c r="AA2138" s="1">
        <f>IF(P2138=1,$O$3,IF(P2138=2,$O$4,$O$5))</f>
        <v>0</v>
      </c>
    </row>
    <row r="2139">
      <c r="A2139" s="1" t="s">
        <v>75</v>
      </c>
      <c r="E2139" s="27" t="s">
        <v>71</v>
      </c>
    </row>
    <row r="2140">
      <c r="A2140" s="1" t="s">
        <v>76</v>
      </c>
      <c r="E2140" s="33" t="s">
        <v>4955</v>
      </c>
    </row>
    <row r="2141" ht="357">
      <c r="A2141" s="1" t="s">
        <v>78</v>
      </c>
      <c r="E2141" s="27" t="s">
        <v>1130</v>
      </c>
    </row>
    <row r="2142">
      <c r="A2142" s="1" t="s">
        <v>66</v>
      </c>
      <c r="C2142" s="22" t="s">
        <v>1922</v>
      </c>
      <c r="E2142" s="23" t="s">
        <v>1609</v>
      </c>
      <c r="L2142" s="24">
        <f>SUMIFS(L2143:L2146,A2143:A2146,"P")</f>
        <v>0</v>
      </c>
      <c r="M2142" s="24">
        <f>SUMIFS(M2143:M2146,A2143:A2146,"P")</f>
        <v>0</v>
      </c>
      <c r="N2142" s="25"/>
    </row>
    <row r="2143">
      <c r="A2143" s="1" t="s">
        <v>69</v>
      </c>
      <c r="B2143" s="1">
        <v>82</v>
      </c>
      <c r="C2143" s="26" t="s">
        <v>1221</v>
      </c>
      <c r="D2143" t="s">
        <v>71</v>
      </c>
      <c r="E2143" s="27" t="s">
        <v>1222</v>
      </c>
      <c r="F2143" s="28" t="s">
        <v>73</v>
      </c>
      <c r="G2143" s="29">
        <v>32</v>
      </c>
      <c r="H2143" s="28">
        <v>0</v>
      </c>
      <c r="I2143" s="30">
        <f>ROUND(G2143*H2143,P4)</f>
        <v>0</v>
      </c>
      <c r="L2143" s="31">
        <v>0</v>
      </c>
      <c r="M2143" s="24">
        <f>ROUND(G2143*L2143,P4)</f>
        <v>0</v>
      </c>
      <c r="N2143" s="25" t="s">
        <v>328</v>
      </c>
      <c r="O2143" s="32">
        <f>M2143*AA2143</f>
        <v>0</v>
      </c>
      <c r="P2143" s="1">
        <v>3</v>
      </c>
      <c r="AA2143" s="1">
        <f>IF(P2143=1,$O$3,IF(P2143=2,$O$4,$O$5))</f>
        <v>0</v>
      </c>
    </row>
    <row r="2144">
      <c r="A2144" s="1" t="s">
        <v>75</v>
      </c>
      <c r="E2144" s="27" t="s">
        <v>71</v>
      </c>
    </row>
    <row r="2145">
      <c r="A2145" s="1" t="s">
        <v>76</v>
      </c>
      <c r="E2145" s="33" t="s">
        <v>4955</v>
      </c>
    </row>
    <row r="2146" ht="102">
      <c r="A2146" s="1" t="s">
        <v>78</v>
      </c>
      <c r="E2146" s="27" t="s">
        <v>1224</v>
      </c>
    </row>
    <row r="2147">
      <c r="A2147" s="1" t="s">
        <v>66</v>
      </c>
      <c r="C2147" s="22" t="s">
        <v>4343</v>
      </c>
      <c r="E2147" s="23" t="s">
        <v>4344</v>
      </c>
      <c r="L2147" s="24">
        <f>SUMIFS(L2148:L2175,A2148:A2175,"P")</f>
        <v>0</v>
      </c>
      <c r="M2147" s="24">
        <f>SUMIFS(M2148:M2175,A2148:A2175,"P")</f>
        <v>0</v>
      </c>
      <c r="N2147" s="25"/>
    </row>
    <row r="2148" ht="38.25">
      <c r="A2148" s="1" t="s">
        <v>69</v>
      </c>
      <c r="B2148" s="1">
        <v>83</v>
      </c>
      <c r="C2148" s="26" t="s">
        <v>316</v>
      </c>
      <c r="D2148" t="s">
        <v>317</v>
      </c>
      <c r="E2148" s="27" t="s">
        <v>1963</v>
      </c>
      <c r="F2148" s="28" t="s">
        <v>319</v>
      </c>
      <c r="G2148" s="29">
        <v>195.69999999999999</v>
      </c>
      <c r="H2148" s="28">
        <v>0</v>
      </c>
      <c r="I2148" s="30">
        <f>ROUND(G2148*H2148,P4)</f>
        <v>0</v>
      </c>
      <c r="L2148" s="31">
        <v>0</v>
      </c>
      <c r="M2148" s="24">
        <f>ROUND(G2148*L2148,P4)</f>
        <v>0</v>
      </c>
      <c r="N2148" s="25" t="s">
        <v>406</v>
      </c>
      <c r="O2148" s="32">
        <f>M2148*AA2148</f>
        <v>0</v>
      </c>
      <c r="P2148" s="1">
        <v>3</v>
      </c>
      <c r="AA2148" s="1">
        <f>IF(P2148=1,$O$3,IF(P2148=2,$O$4,$O$5))</f>
        <v>0</v>
      </c>
    </row>
    <row r="2149">
      <c r="A2149" s="1" t="s">
        <v>75</v>
      </c>
      <c r="E2149" s="27" t="s">
        <v>320</v>
      </c>
    </row>
    <row r="2150">
      <c r="A2150" s="1" t="s">
        <v>76</v>
      </c>
      <c r="E2150" s="33" t="s">
        <v>4955</v>
      </c>
    </row>
    <row r="2151" ht="89.25">
      <c r="A2151" s="1" t="s">
        <v>78</v>
      </c>
      <c r="E2151" s="27" t="s">
        <v>2066</v>
      </c>
    </row>
    <row r="2152" ht="38.25">
      <c r="A2152" s="1" t="s">
        <v>69</v>
      </c>
      <c r="B2152" s="1">
        <v>84</v>
      </c>
      <c r="C2152" s="26" t="s">
        <v>2659</v>
      </c>
      <c r="D2152" t="s">
        <v>2660</v>
      </c>
      <c r="E2152" s="27" t="s">
        <v>5052</v>
      </c>
      <c r="F2152" s="28" t="s">
        <v>319</v>
      </c>
      <c r="G2152" s="29">
        <v>0.5</v>
      </c>
      <c r="H2152" s="28">
        <v>0</v>
      </c>
      <c r="I2152" s="30">
        <f>ROUND(G2152*H2152,P4)</f>
        <v>0</v>
      </c>
      <c r="L2152" s="31">
        <v>0</v>
      </c>
      <c r="M2152" s="24">
        <f>ROUND(G2152*L2152,P4)</f>
        <v>0</v>
      </c>
      <c r="N2152" s="25" t="s">
        <v>406</v>
      </c>
      <c r="O2152" s="32">
        <f>M2152*AA2152</f>
        <v>0</v>
      </c>
      <c r="P2152" s="1">
        <v>3</v>
      </c>
      <c r="AA2152" s="1">
        <f>IF(P2152=1,$O$3,IF(P2152=2,$O$4,$O$5))</f>
        <v>0</v>
      </c>
    </row>
    <row r="2153">
      <c r="A2153" s="1" t="s">
        <v>75</v>
      </c>
      <c r="E2153" s="27" t="s">
        <v>320</v>
      </c>
    </row>
    <row r="2154">
      <c r="A2154" s="1" t="s">
        <v>76</v>
      </c>
      <c r="E2154" s="33" t="s">
        <v>4955</v>
      </c>
    </row>
    <row r="2155" ht="89.25">
      <c r="A2155" s="1" t="s">
        <v>78</v>
      </c>
      <c r="E2155" s="27" t="s">
        <v>2066</v>
      </c>
    </row>
    <row r="2156" ht="38.25">
      <c r="A2156" s="1" t="s">
        <v>69</v>
      </c>
      <c r="B2156" s="1">
        <v>85</v>
      </c>
      <c r="C2156" s="26" t="s">
        <v>1231</v>
      </c>
      <c r="D2156" t="s">
        <v>1232</v>
      </c>
      <c r="E2156" s="27" t="s">
        <v>1233</v>
      </c>
      <c r="F2156" s="28" t="s">
        <v>319</v>
      </c>
      <c r="G2156" s="29">
        <v>210.59999999999999</v>
      </c>
      <c r="H2156" s="28">
        <v>0</v>
      </c>
      <c r="I2156" s="30">
        <f>ROUND(G2156*H2156,P4)</f>
        <v>0</v>
      </c>
      <c r="L2156" s="31">
        <v>0</v>
      </c>
      <c r="M2156" s="24">
        <f>ROUND(G2156*L2156,P4)</f>
        <v>0</v>
      </c>
      <c r="N2156" s="25" t="s">
        <v>406</v>
      </c>
      <c r="O2156" s="32">
        <f>M2156*AA2156</f>
        <v>0</v>
      </c>
      <c r="P2156" s="1">
        <v>3</v>
      </c>
      <c r="AA2156" s="1">
        <f>IF(P2156=1,$O$3,IF(P2156=2,$O$4,$O$5))</f>
        <v>0</v>
      </c>
    </row>
    <row r="2157">
      <c r="A2157" s="1" t="s">
        <v>75</v>
      </c>
      <c r="E2157" s="27" t="s">
        <v>320</v>
      </c>
    </row>
    <row r="2158">
      <c r="A2158" s="1" t="s">
        <v>76</v>
      </c>
      <c r="E2158" s="33" t="s">
        <v>4955</v>
      </c>
    </row>
    <row r="2159" ht="102">
      <c r="A2159" s="1" t="s">
        <v>78</v>
      </c>
      <c r="E2159" s="27" t="s">
        <v>2067</v>
      </c>
    </row>
    <row r="2160" ht="38.25">
      <c r="A2160" s="1" t="s">
        <v>69</v>
      </c>
      <c r="B2160" s="1">
        <v>86</v>
      </c>
      <c r="C2160" s="26" t="s">
        <v>1004</v>
      </c>
      <c r="D2160" t="s">
        <v>1005</v>
      </c>
      <c r="E2160" s="27" t="s">
        <v>5053</v>
      </c>
      <c r="F2160" s="28" t="s">
        <v>319</v>
      </c>
      <c r="G2160" s="29">
        <v>36</v>
      </c>
      <c r="H2160" s="28">
        <v>0</v>
      </c>
      <c r="I2160" s="30">
        <f>ROUND(G2160*H2160,P4)</f>
        <v>0</v>
      </c>
      <c r="L2160" s="31">
        <v>0</v>
      </c>
      <c r="M2160" s="24">
        <f>ROUND(G2160*L2160,P4)</f>
        <v>0</v>
      </c>
      <c r="N2160" s="25" t="s">
        <v>406</v>
      </c>
      <c r="O2160" s="32">
        <f>M2160*AA2160</f>
        <v>0</v>
      </c>
      <c r="P2160" s="1">
        <v>3</v>
      </c>
      <c r="AA2160" s="1">
        <f>IF(P2160=1,$O$3,IF(P2160=2,$O$4,$O$5))</f>
        <v>0</v>
      </c>
    </row>
    <row r="2161">
      <c r="A2161" s="1" t="s">
        <v>75</v>
      </c>
      <c r="E2161" s="27" t="s">
        <v>320</v>
      </c>
    </row>
    <row r="2162">
      <c r="A2162" s="1" t="s">
        <v>76</v>
      </c>
      <c r="E2162" s="33" t="s">
        <v>4955</v>
      </c>
    </row>
    <row r="2163" ht="89.25">
      <c r="A2163" s="1" t="s">
        <v>78</v>
      </c>
      <c r="E2163" s="27" t="s">
        <v>2066</v>
      </c>
    </row>
    <row r="2164" ht="38.25">
      <c r="A2164" s="1" t="s">
        <v>69</v>
      </c>
      <c r="B2164" s="1">
        <v>87</v>
      </c>
      <c r="C2164" s="26" t="s">
        <v>5057</v>
      </c>
      <c r="D2164" t="s">
        <v>5058</v>
      </c>
      <c r="E2164" s="27" t="s">
        <v>5059</v>
      </c>
      <c r="F2164" s="28" t="s">
        <v>319</v>
      </c>
      <c r="G2164" s="29">
        <v>0.5</v>
      </c>
      <c r="H2164" s="28">
        <v>0</v>
      </c>
      <c r="I2164" s="30">
        <f>ROUND(G2164*H2164,P4)</f>
        <v>0</v>
      </c>
      <c r="L2164" s="31">
        <v>0</v>
      </c>
      <c r="M2164" s="24">
        <f>ROUND(G2164*L2164,P4)</f>
        <v>0</v>
      </c>
      <c r="N2164" s="25" t="s">
        <v>406</v>
      </c>
      <c r="O2164" s="32">
        <f>M2164*AA2164</f>
        <v>0</v>
      </c>
      <c r="P2164" s="1">
        <v>3</v>
      </c>
      <c r="AA2164" s="1">
        <f>IF(P2164=1,$O$3,IF(P2164=2,$O$4,$O$5))</f>
        <v>0</v>
      </c>
    </row>
    <row r="2165">
      <c r="A2165" s="1" t="s">
        <v>75</v>
      </c>
      <c r="E2165" s="27" t="s">
        <v>320</v>
      </c>
    </row>
    <row r="2166">
      <c r="A2166" s="1" t="s">
        <v>76</v>
      </c>
      <c r="E2166" s="33" t="s">
        <v>4955</v>
      </c>
    </row>
    <row r="2167" ht="89.25">
      <c r="A2167" s="1" t="s">
        <v>78</v>
      </c>
      <c r="E2167" s="27" t="s">
        <v>2066</v>
      </c>
    </row>
    <row r="2168" ht="38.25">
      <c r="A2168" s="1" t="s">
        <v>69</v>
      </c>
      <c r="B2168" s="1">
        <v>88</v>
      </c>
      <c r="C2168" s="26" t="s">
        <v>1964</v>
      </c>
      <c r="D2168" t="s">
        <v>1965</v>
      </c>
      <c r="E2168" s="27" t="s">
        <v>1966</v>
      </c>
      <c r="F2168" s="28" t="s">
        <v>319</v>
      </c>
      <c r="G2168" s="29">
        <v>1</v>
      </c>
      <c r="H2168" s="28">
        <v>0</v>
      </c>
      <c r="I2168" s="30">
        <f>ROUND(G2168*H2168,P4)</f>
        <v>0</v>
      </c>
      <c r="L2168" s="31">
        <v>0</v>
      </c>
      <c r="M2168" s="24">
        <f>ROUND(G2168*L2168,P4)</f>
        <v>0</v>
      </c>
      <c r="N2168" s="25" t="s">
        <v>406</v>
      </c>
      <c r="O2168" s="32">
        <f>M2168*AA2168</f>
        <v>0</v>
      </c>
      <c r="P2168" s="1">
        <v>3</v>
      </c>
      <c r="AA2168" s="1">
        <f>IF(P2168=1,$O$3,IF(P2168=2,$O$4,$O$5))</f>
        <v>0</v>
      </c>
    </row>
    <row r="2169">
      <c r="A2169" s="1" t="s">
        <v>75</v>
      </c>
      <c r="E2169" s="27" t="s">
        <v>320</v>
      </c>
    </row>
    <row r="2170">
      <c r="A2170" s="1" t="s">
        <v>76</v>
      </c>
      <c r="E2170" s="33" t="s">
        <v>4955</v>
      </c>
    </row>
    <row r="2171" ht="89.25">
      <c r="A2171" s="1" t="s">
        <v>78</v>
      </c>
      <c r="E2171" s="27" t="s">
        <v>2066</v>
      </c>
    </row>
    <row r="2172" ht="25.5">
      <c r="A2172" s="1" t="s">
        <v>69</v>
      </c>
      <c r="B2172" s="1">
        <v>89</v>
      </c>
      <c r="C2172" s="26" t="s">
        <v>1927</v>
      </c>
      <c r="D2172" t="s">
        <v>1928</v>
      </c>
      <c r="E2172" s="27" t="s">
        <v>1929</v>
      </c>
      <c r="F2172" s="28" t="s">
        <v>319</v>
      </c>
      <c r="G2172" s="29">
        <v>0.29999999999999999</v>
      </c>
      <c r="H2172" s="28">
        <v>0</v>
      </c>
      <c r="I2172" s="30">
        <f>ROUND(G2172*H2172,P4)</f>
        <v>0</v>
      </c>
      <c r="L2172" s="31">
        <v>0</v>
      </c>
      <c r="M2172" s="24">
        <f>ROUND(G2172*L2172,P4)</f>
        <v>0</v>
      </c>
      <c r="N2172" s="25" t="s">
        <v>406</v>
      </c>
      <c r="O2172" s="32">
        <f>M2172*AA2172</f>
        <v>0</v>
      </c>
      <c r="P2172" s="1">
        <v>3</v>
      </c>
      <c r="AA2172" s="1">
        <f>IF(P2172=1,$O$3,IF(P2172=2,$O$4,$O$5))</f>
        <v>0</v>
      </c>
    </row>
    <row r="2173">
      <c r="A2173" s="1" t="s">
        <v>75</v>
      </c>
      <c r="E2173" s="27" t="s">
        <v>320</v>
      </c>
    </row>
    <row r="2174">
      <c r="A2174" s="1" t="s">
        <v>76</v>
      </c>
      <c r="E2174" s="33" t="s">
        <v>4955</v>
      </c>
    </row>
    <row r="2175" ht="89.25">
      <c r="A2175" s="1" t="s">
        <v>78</v>
      </c>
      <c r="E2175" s="27" t="s">
        <v>2066</v>
      </c>
    </row>
    <row r="2176">
      <c r="A2176" s="1" t="s">
        <v>63</v>
      </c>
      <c r="C2176" s="22" t="s">
        <v>5226</v>
      </c>
      <c r="E2176" s="23" t="s">
        <v>5227</v>
      </c>
      <c r="L2176" s="24">
        <f>L2177+L2198+L2203+L2208+L2213+L2370+L2375+L2380</f>
        <v>0</v>
      </c>
      <c r="M2176" s="24">
        <f>M2177+M2198+M2203+M2208+M2213+M2370+M2375+M2380</f>
        <v>0</v>
      </c>
      <c r="N2176" s="25"/>
    </row>
    <row r="2177">
      <c r="A2177" s="1" t="s">
        <v>66</v>
      </c>
      <c r="C2177" s="22" t="s">
        <v>67</v>
      </c>
      <c r="E2177" s="23" t="s">
        <v>68</v>
      </c>
      <c r="L2177" s="24">
        <f>SUMIFS(L2178:L2197,A2178:A2197,"P")</f>
        <v>0</v>
      </c>
      <c r="M2177" s="24">
        <f>SUMIFS(M2178:M2197,A2178:A2197,"P")</f>
        <v>0</v>
      </c>
      <c r="N2177" s="25"/>
    </row>
    <row r="2178">
      <c r="A2178" s="1" t="s">
        <v>69</v>
      </c>
      <c r="B2178" s="1">
        <v>1</v>
      </c>
      <c r="C2178" s="26" t="s">
        <v>1796</v>
      </c>
      <c r="D2178" t="s">
        <v>71</v>
      </c>
      <c r="E2178" s="27" t="s">
        <v>1797</v>
      </c>
      <c r="F2178" s="28" t="s">
        <v>1574</v>
      </c>
      <c r="G2178" s="29">
        <v>55</v>
      </c>
      <c r="H2178" s="28">
        <v>0</v>
      </c>
      <c r="I2178" s="30">
        <f>ROUND(G2178*H2178,P4)</f>
        <v>0</v>
      </c>
      <c r="L2178" s="31">
        <v>0</v>
      </c>
      <c r="M2178" s="24">
        <f>ROUND(G2178*L2178,P4)</f>
        <v>0</v>
      </c>
      <c r="N2178" s="25" t="s">
        <v>328</v>
      </c>
      <c r="O2178" s="32">
        <f>M2178*AA2178</f>
        <v>0</v>
      </c>
      <c r="P2178" s="1">
        <v>3</v>
      </c>
      <c r="AA2178" s="1">
        <f>IF(P2178=1,$O$3,IF(P2178=2,$O$4,$O$5))</f>
        <v>0</v>
      </c>
    </row>
    <row r="2179">
      <c r="A2179" s="1" t="s">
        <v>75</v>
      </c>
      <c r="E2179" s="27" t="s">
        <v>71</v>
      </c>
    </row>
    <row r="2180">
      <c r="A2180" s="1" t="s">
        <v>76</v>
      </c>
      <c r="E2180" s="33" t="s">
        <v>4955</v>
      </c>
    </row>
    <row r="2181">
      <c r="A2181" s="1" t="s">
        <v>78</v>
      </c>
      <c r="E2181" s="27" t="s">
        <v>4961</v>
      </c>
    </row>
    <row r="2182">
      <c r="A2182" s="1" t="s">
        <v>69</v>
      </c>
      <c r="B2182" s="1">
        <v>2</v>
      </c>
      <c r="C2182" s="26" t="s">
        <v>3882</v>
      </c>
      <c r="D2182" t="s">
        <v>71</v>
      </c>
      <c r="E2182" s="27" t="s">
        <v>3883</v>
      </c>
      <c r="F2182" s="28" t="s">
        <v>73</v>
      </c>
      <c r="G2182" s="29">
        <v>1.8</v>
      </c>
      <c r="H2182" s="28">
        <v>0</v>
      </c>
      <c r="I2182" s="30">
        <f>ROUND(G2182*H2182,P4)</f>
        <v>0</v>
      </c>
      <c r="L2182" s="31">
        <v>0</v>
      </c>
      <c r="M2182" s="24">
        <f>ROUND(G2182*L2182,P4)</f>
        <v>0</v>
      </c>
      <c r="N2182" s="25" t="s">
        <v>328</v>
      </c>
      <c r="O2182" s="32">
        <f>M2182*AA2182</f>
        <v>0</v>
      </c>
      <c r="P2182" s="1">
        <v>3</v>
      </c>
      <c r="AA2182" s="1">
        <f>IF(P2182=1,$O$3,IF(P2182=2,$O$4,$O$5))</f>
        <v>0</v>
      </c>
    </row>
    <row r="2183">
      <c r="A2183" s="1" t="s">
        <v>75</v>
      </c>
      <c r="E2183" s="27" t="s">
        <v>71</v>
      </c>
    </row>
    <row r="2184">
      <c r="A2184" s="1" t="s">
        <v>76</v>
      </c>
      <c r="E2184" s="33" t="s">
        <v>4955</v>
      </c>
    </row>
    <row r="2185" ht="63.75">
      <c r="A2185" s="1" t="s">
        <v>78</v>
      </c>
      <c r="E2185" s="27" t="s">
        <v>4962</v>
      </c>
    </row>
    <row r="2186">
      <c r="A2186" s="1" t="s">
        <v>69</v>
      </c>
      <c r="B2186" s="1">
        <v>3</v>
      </c>
      <c r="C2186" s="26" t="s">
        <v>80</v>
      </c>
      <c r="D2186" t="s">
        <v>71</v>
      </c>
      <c r="E2186" s="27" t="s">
        <v>81</v>
      </c>
      <c r="F2186" s="28" t="s">
        <v>73</v>
      </c>
      <c r="G2186" s="29">
        <v>40.799999999999997</v>
      </c>
      <c r="H2186" s="28">
        <v>0</v>
      </c>
      <c r="I2186" s="30">
        <f>ROUND(G2186*H2186,P4)</f>
        <v>0</v>
      </c>
      <c r="L2186" s="31">
        <v>0</v>
      </c>
      <c r="M2186" s="24">
        <f>ROUND(G2186*L2186,P4)</f>
        <v>0</v>
      </c>
      <c r="N2186" s="25" t="s">
        <v>328</v>
      </c>
      <c r="O2186" s="32">
        <f>M2186*AA2186</f>
        <v>0</v>
      </c>
      <c r="P2186" s="1">
        <v>3</v>
      </c>
      <c r="AA2186" s="1">
        <f>IF(P2186=1,$O$3,IF(P2186=2,$O$4,$O$5))</f>
        <v>0</v>
      </c>
    </row>
    <row r="2187">
      <c r="A2187" s="1" t="s">
        <v>75</v>
      </c>
      <c r="E2187" s="27" t="s">
        <v>71</v>
      </c>
    </row>
    <row r="2188">
      <c r="A2188" s="1" t="s">
        <v>76</v>
      </c>
      <c r="E2188" s="33" t="s">
        <v>4955</v>
      </c>
    </row>
    <row r="2189" ht="318.75">
      <c r="A2189" s="1" t="s">
        <v>78</v>
      </c>
      <c r="E2189" s="27" t="s">
        <v>1067</v>
      </c>
    </row>
    <row r="2190">
      <c r="A2190" s="1" t="s">
        <v>69</v>
      </c>
      <c r="B2190" s="1">
        <v>4</v>
      </c>
      <c r="C2190" s="26" t="s">
        <v>88</v>
      </c>
      <c r="D2190" t="s">
        <v>71</v>
      </c>
      <c r="E2190" s="27" t="s">
        <v>89</v>
      </c>
      <c r="F2190" s="28" t="s">
        <v>73</v>
      </c>
      <c r="G2190" s="29">
        <v>36.700000000000003</v>
      </c>
      <c r="H2190" s="28">
        <v>0</v>
      </c>
      <c r="I2190" s="30">
        <f>ROUND(G2190*H2190,P4)</f>
        <v>0</v>
      </c>
      <c r="L2190" s="31">
        <v>0</v>
      </c>
      <c r="M2190" s="24">
        <f>ROUND(G2190*L2190,P4)</f>
        <v>0</v>
      </c>
      <c r="N2190" s="25" t="s">
        <v>328</v>
      </c>
      <c r="O2190" s="32">
        <f>M2190*AA2190</f>
        <v>0</v>
      </c>
      <c r="P2190" s="1">
        <v>3</v>
      </c>
      <c r="AA2190" s="1">
        <f>IF(P2190=1,$O$3,IF(P2190=2,$O$4,$O$5))</f>
        <v>0</v>
      </c>
    </row>
    <row r="2191">
      <c r="A2191" s="1" t="s">
        <v>75</v>
      </c>
      <c r="E2191" s="27" t="s">
        <v>71</v>
      </c>
    </row>
    <row r="2192">
      <c r="A2192" s="1" t="s">
        <v>76</v>
      </c>
      <c r="E2192" s="33" t="s">
        <v>4955</v>
      </c>
    </row>
    <row r="2193" ht="229.5">
      <c r="A2193" s="1" t="s">
        <v>78</v>
      </c>
      <c r="E2193" s="27" t="s">
        <v>1080</v>
      </c>
    </row>
    <row r="2194">
      <c r="A2194" s="1" t="s">
        <v>69</v>
      </c>
      <c r="B2194" s="1">
        <v>5</v>
      </c>
      <c r="C2194" s="26" t="s">
        <v>1653</v>
      </c>
      <c r="D2194" t="s">
        <v>71</v>
      </c>
      <c r="E2194" s="27" t="s">
        <v>1654</v>
      </c>
      <c r="F2194" s="28" t="s">
        <v>1574</v>
      </c>
      <c r="G2194" s="29">
        <v>55</v>
      </c>
      <c r="H2194" s="28">
        <v>0</v>
      </c>
      <c r="I2194" s="30">
        <f>ROUND(G2194*H2194,P4)</f>
        <v>0</v>
      </c>
      <c r="L2194" s="31">
        <v>0</v>
      </c>
      <c r="M2194" s="24">
        <f>ROUND(G2194*L2194,P4)</f>
        <v>0</v>
      </c>
      <c r="N2194" s="25" t="s">
        <v>328</v>
      </c>
      <c r="O2194" s="32">
        <f>M2194*AA2194</f>
        <v>0</v>
      </c>
      <c r="P2194" s="1">
        <v>3</v>
      </c>
      <c r="AA2194" s="1">
        <f>IF(P2194=1,$O$3,IF(P2194=2,$O$4,$O$5))</f>
        <v>0</v>
      </c>
    </row>
    <row r="2195">
      <c r="A2195" s="1" t="s">
        <v>75</v>
      </c>
      <c r="E2195" s="27" t="s">
        <v>71</v>
      </c>
    </row>
    <row r="2196">
      <c r="A2196" s="1" t="s">
        <v>76</v>
      </c>
      <c r="E2196" s="33" t="s">
        <v>4955</v>
      </c>
    </row>
    <row r="2197" ht="38.25">
      <c r="A2197" s="1" t="s">
        <v>78</v>
      </c>
      <c r="E2197" s="27" t="s">
        <v>1655</v>
      </c>
    </row>
    <row r="2198">
      <c r="A2198" s="1" t="s">
        <v>66</v>
      </c>
      <c r="C2198" s="22" t="s">
        <v>1115</v>
      </c>
      <c r="E2198" s="23" t="s">
        <v>1435</v>
      </c>
      <c r="L2198" s="24">
        <f>SUMIFS(L2199:L2202,A2199:A2202,"P")</f>
        <v>0</v>
      </c>
      <c r="M2198" s="24">
        <f>SUMIFS(M2199:M2202,A2199:A2202,"P")</f>
        <v>0</v>
      </c>
      <c r="N2198" s="25"/>
    </row>
    <row r="2199">
      <c r="A2199" s="1" t="s">
        <v>69</v>
      </c>
      <c r="B2199" s="1">
        <v>6</v>
      </c>
      <c r="C2199" s="26" t="s">
        <v>4964</v>
      </c>
      <c r="D2199" t="s">
        <v>71</v>
      </c>
      <c r="E2199" s="27" t="s">
        <v>4965</v>
      </c>
      <c r="F2199" s="28" t="s">
        <v>1574</v>
      </c>
      <c r="G2199" s="29">
        <v>110</v>
      </c>
      <c r="H2199" s="28">
        <v>0</v>
      </c>
      <c r="I2199" s="30">
        <f>ROUND(G2199*H2199,P4)</f>
        <v>0</v>
      </c>
      <c r="L2199" s="31">
        <v>0</v>
      </c>
      <c r="M2199" s="24">
        <f>ROUND(G2199*L2199,P4)</f>
        <v>0</v>
      </c>
      <c r="N2199" s="25" t="s">
        <v>328</v>
      </c>
      <c r="O2199" s="32">
        <f>M2199*AA2199</f>
        <v>0</v>
      </c>
      <c r="P2199" s="1">
        <v>3</v>
      </c>
      <c r="AA2199" s="1">
        <f>IF(P2199=1,$O$3,IF(P2199=2,$O$4,$O$5))</f>
        <v>0</v>
      </c>
    </row>
    <row r="2200">
      <c r="A2200" s="1" t="s">
        <v>75</v>
      </c>
      <c r="E2200" s="27" t="s">
        <v>71</v>
      </c>
    </row>
    <row r="2201">
      <c r="A2201" s="1" t="s">
        <v>76</v>
      </c>
      <c r="E2201" s="33" t="s">
        <v>4955</v>
      </c>
    </row>
    <row r="2202" ht="114.75">
      <c r="A2202" s="1" t="s">
        <v>78</v>
      </c>
      <c r="E2202" s="27" t="s">
        <v>4966</v>
      </c>
    </row>
    <row r="2203">
      <c r="A2203" s="1" t="s">
        <v>66</v>
      </c>
      <c r="C2203" s="22" t="s">
        <v>1125</v>
      </c>
      <c r="E2203" s="23" t="s">
        <v>1126</v>
      </c>
      <c r="L2203" s="24">
        <f>SUMIFS(L2204:L2207,A2204:A2207,"P")</f>
        <v>0</v>
      </c>
      <c r="M2203" s="24">
        <f>SUMIFS(M2204:M2207,A2204:A2207,"P")</f>
        <v>0</v>
      </c>
      <c r="N2203" s="25"/>
    </row>
    <row r="2204">
      <c r="A2204" s="1" t="s">
        <v>69</v>
      </c>
      <c r="B2204" s="1">
        <v>7</v>
      </c>
      <c r="C2204" s="26" t="s">
        <v>1142</v>
      </c>
      <c r="D2204" t="s">
        <v>71</v>
      </c>
      <c r="E2204" s="27" t="s">
        <v>1143</v>
      </c>
      <c r="F2204" s="28" t="s">
        <v>73</v>
      </c>
      <c r="G2204" s="29">
        <v>1.6000000000000001</v>
      </c>
      <c r="H2204" s="28">
        <v>0</v>
      </c>
      <c r="I2204" s="30">
        <f>ROUND(G2204*H2204,P4)</f>
        <v>0</v>
      </c>
      <c r="L2204" s="31">
        <v>0</v>
      </c>
      <c r="M2204" s="24">
        <f>ROUND(G2204*L2204,P4)</f>
        <v>0</v>
      </c>
      <c r="N2204" s="25" t="s">
        <v>328</v>
      </c>
      <c r="O2204" s="32">
        <f>M2204*AA2204</f>
        <v>0</v>
      </c>
      <c r="P2204" s="1">
        <v>3</v>
      </c>
      <c r="AA2204" s="1">
        <f>IF(P2204=1,$O$3,IF(P2204=2,$O$4,$O$5))</f>
        <v>0</v>
      </c>
    </row>
    <row r="2205">
      <c r="A2205" s="1" t="s">
        <v>75</v>
      </c>
      <c r="E2205" s="27" t="s">
        <v>71</v>
      </c>
    </row>
    <row r="2206">
      <c r="A2206" s="1" t="s">
        <v>76</v>
      </c>
      <c r="E2206" s="33" t="s">
        <v>4955</v>
      </c>
    </row>
    <row r="2207" ht="38.25">
      <c r="A2207" s="1" t="s">
        <v>78</v>
      </c>
      <c r="E2207" s="27" t="s">
        <v>1141</v>
      </c>
    </row>
    <row r="2208">
      <c r="A2208" s="1" t="s">
        <v>66</v>
      </c>
      <c r="C2208" s="22" t="s">
        <v>1149</v>
      </c>
      <c r="E2208" s="23" t="s">
        <v>2749</v>
      </c>
      <c r="L2208" s="24">
        <f>SUMIFS(L2209:L2212,A2209:A2212,"P")</f>
        <v>0</v>
      </c>
      <c r="M2208" s="24">
        <f>SUMIFS(M2209:M2212,A2209:A2212,"P")</f>
        <v>0</v>
      </c>
      <c r="N2208" s="25"/>
    </row>
    <row r="2209">
      <c r="A2209" s="1" t="s">
        <v>69</v>
      </c>
      <c r="B2209" s="1">
        <v>8</v>
      </c>
      <c r="C2209" s="26" t="s">
        <v>679</v>
      </c>
      <c r="D2209" t="s">
        <v>71</v>
      </c>
      <c r="E2209" s="27" t="s">
        <v>680</v>
      </c>
      <c r="F2209" s="28" t="s">
        <v>73</v>
      </c>
      <c r="G2209" s="29">
        <v>1.8</v>
      </c>
      <c r="H2209" s="28">
        <v>0</v>
      </c>
      <c r="I2209" s="30">
        <f>ROUND(G2209*H2209,P4)</f>
        <v>0</v>
      </c>
      <c r="L2209" s="31">
        <v>0</v>
      </c>
      <c r="M2209" s="24">
        <f>ROUND(G2209*L2209,P4)</f>
        <v>0</v>
      </c>
      <c r="N2209" s="25" t="s">
        <v>328</v>
      </c>
      <c r="O2209" s="32">
        <f>M2209*AA2209</f>
        <v>0</v>
      </c>
      <c r="P2209" s="1">
        <v>3</v>
      </c>
      <c r="AA2209" s="1">
        <f>IF(P2209=1,$O$3,IF(P2209=2,$O$4,$O$5))</f>
        <v>0</v>
      </c>
    </row>
    <row r="2210">
      <c r="A2210" s="1" t="s">
        <v>75</v>
      </c>
      <c r="E2210" s="27" t="s">
        <v>71</v>
      </c>
    </row>
    <row r="2211">
      <c r="A2211" s="1" t="s">
        <v>76</v>
      </c>
      <c r="E2211" s="33" t="s">
        <v>4955</v>
      </c>
    </row>
    <row r="2212" ht="89.25">
      <c r="A2212" s="1" t="s">
        <v>78</v>
      </c>
      <c r="E2212" s="27" t="s">
        <v>682</v>
      </c>
    </row>
    <row r="2213">
      <c r="A2213" s="1" t="s">
        <v>66</v>
      </c>
      <c r="C2213" s="22" t="s">
        <v>92</v>
      </c>
      <c r="E2213" s="23" t="s">
        <v>93</v>
      </c>
      <c r="L2213" s="24">
        <f>SUMIFS(L2214:L2369,A2214:A2369,"P")</f>
        <v>0</v>
      </c>
      <c r="M2213" s="24">
        <f>SUMIFS(M2214:M2369,A2214:A2369,"P")</f>
        <v>0</v>
      </c>
      <c r="N2213" s="25"/>
    </row>
    <row r="2214" ht="25.5">
      <c r="A2214" s="1" t="s">
        <v>69</v>
      </c>
      <c r="B2214" s="1">
        <v>9</v>
      </c>
      <c r="C2214" s="26" t="s">
        <v>1807</v>
      </c>
      <c r="D2214" t="s">
        <v>71</v>
      </c>
      <c r="E2214" s="27" t="s">
        <v>1808</v>
      </c>
      <c r="F2214" s="28" t="s">
        <v>96</v>
      </c>
      <c r="G2214" s="29">
        <v>4</v>
      </c>
      <c r="H2214" s="28">
        <v>0</v>
      </c>
      <c r="I2214" s="30">
        <f>ROUND(G2214*H2214,P4)</f>
        <v>0</v>
      </c>
      <c r="L2214" s="31">
        <v>0</v>
      </c>
      <c r="M2214" s="24">
        <f>ROUND(G2214*L2214,P4)</f>
        <v>0</v>
      </c>
      <c r="N2214" s="25" t="s">
        <v>328</v>
      </c>
      <c r="O2214" s="32">
        <f>M2214*AA2214</f>
        <v>0</v>
      </c>
      <c r="P2214" s="1">
        <v>3</v>
      </c>
      <c r="AA2214" s="1">
        <f>IF(P2214=1,$O$3,IF(P2214=2,$O$4,$O$5))</f>
        <v>0</v>
      </c>
    </row>
    <row r="2215">
      <c r="A2215" s="1" t="s">
        <v>75</v>
      </c>
      <c r="E2215" s="27" t="s">
        <v>71</v>
      </c>
    </row>
    <row r="2216">
      <c r="A2216" s="1" t="s">
        <v>76</v>
      </c>
      <c r="E2216" s="33" t="s">
        <v>4955</v>
      </c>
    </row>
    <row r="2217" ht="76.5">
      <c r="A2217" s="1" t="s">
        <v>78</v>
      </c>
      <c r="E2217" s="27" t="s">
        <v>4969</v>
      </c>
    </row>
    <row r="2218">
      <c r="A2218" s="1" t="s">
        <v>69</v>
      </c>
      <c r="B2218" s="1">
        <v>10</v>
      </c>
      <c r="C2218" s="26" t="s">
        <v>94</v>
      </c>
      <c r="D2218" t="s">
        <v>71</v>
      </c>
      <c r="E2218" s="27" t="s">
        <v>95</v>
      </c>
      <c r="F2218" s="28" t="s">
        <v>96</v>
      </c>
      <c r="G2218" s="29">
        <v>4</v>
      </c>
      <c r="H2218" s="28">
        <v>0</v>
      </c>
      <c r="I2218" s="30">
        <f>ROUND(G2218*H2218,P4)</f>
        <v>0</v>
      </c>
      <c r="L2218" s="31">
        <v>0</v>
      </c>
      <c r="M2218" s="24">
        <f>ROUND(G2218*L2218,P4)</f>
        <v>0</v>
      </c>
      <c r="N2218" s="25" t="s">
        <v>328</v>
      </c>
      <c r="O2218" s="32">
        <f>M2218*AA2218</f>
        <v>0</v>
      </c>
      <c r="P2218" s="1">
        <v>3</v>
      </c>
      <c r="AA2218" s="1">
        <f>IF(P2218=1,$O$3,IF(P2218=2,$O$4,$O$5))</f>
        <v>0</v>
      </c>
    </row>
    <row r="2219">
      <c r="A2219" s="1" t="s">
        <v>75</v>
      </c>
      <c r="E2219" s="27" t="s">
        <v>71</v>
      </c>
    </row>
    <row r="2220">
      <c r="A2220" s="1" t="s">
        <v>76</v>
      </c>
      <c r="E2220" s="33" t="s">
        <v>4955</v>
      </c>
    </row>
    <row r="2221" ht="114.75">
      <c r="A2221" s="1" t="s">
        <v>78</v>
      </c>
      <c r="E2221" s="27" t="s">
        <v>1817</v>
      </c>
    </row>
    <row r="2222">
      <c r="A2222" s="1" t="s">
        <v>69</v>
      </c>
      <c r="B2222" s="1">
        <v>11</v>
      </c>
      <c r="C2222" s="26" t="s">
        <v>98</v>
      </c>
      <c r="D2222" t="s">
        <v>71</v>
      </c>
      <c r="E2222" s="27" t="s">
        <v>99</v>
      </c>
      <c r="F2222" s="28" t="s">
        <v>330</v>
      </c>
      <c r="G2222" s="29">
        <v>40</v>
      </c>
      <c r="H2222" s="28">
        <v>0</v>
      </c>
      <c r="I2222" s="30">
        <f>ROUND(G2222*H2222,P4)</f>
        <v>0</v>
      </c>
      <c r="L2222" s="31">
        <v>0</v>
      </c>
      <c r="M2222" s="24">
        <f>ROUND(G2222*L2222,P4)</f>
        <v>0</v>
      </c>
      <c r="N2222" s="25" t="s">
        <v>328</v>
      </c>
      <c r="O2222" s="32">
        <f>M2222*AA2222</f>
        <v>0</v>
      </c>
      <c r="P2222" s="1">
        <v>3</v>
      </c>
      <c r="AA2222" s="1">
        <f>IF(P2222=1,$O$3,IF(P2222=2,$O$4,$O$5))</f>
        <v>0</v>
      </c>
    </row>
    <row r="2223">
      <c r="A2223" s="1" t="s">
        <v>75</v>
      </c>
      <c r="E2223" s="27" t="s">
        <v>71</v>
      </c>
    </row>
    <row r="2224">
      <c r="A2224" s="1" t="s">
        <v>76</v>
      </c>
      <c r="E2224" s="33" t="s">
        <v>4955</v>
      </c>
    </row>
    <row r="2225" ht="102">
      <c r="A2225" s="1" t="s">
        <v>78</v>
      </c>
      <c r="E2225" s="27" t="s">
        <v>4970</v>
      </c>
    </row>
    <row r="2226">
      <c r="A2226" s="1" t="s">
        <v>69</v>
      </c>
      <c r="B2226" s="1">
        <v>12</v>
      </c>
      <c r="C2226" s="26" t="s">
        <v>1811</v>
      </c>
      <c r="D2226" t="s">
        <v>71</v>
      </c>
      <c r="E2226" s="27" t="s">
        <v>1812</v>
      </c>
      <c r="F2226" s="28" t="s">
        <v>330</v>
      </c>
      <c r="G2226" s="29">
        <v>37.5</v>
      </c>
      <c r="H2226" s="28">
        <v>0</v>
      </c>
      <c r="I2226" s="30">
        <f>ROUND(G2226*H2226,P4)</f>
        <v>0</v>
      </c>
      <c r="L2226" s="31">
        <v>0</v>
      </c>
      <c r="M2226" s="24">
        <f>ROUND(G2226*L2226,P4)</f>
        <v>0</v>
      </c>
      <c r="N2226" s="25" t="s">
        <v>328</v>
      </c>
      <c r="O2226" s="32">
        <f>M2226*AA2226</f>
        <v>0</v>
      </c>
      <c r="P2226" s="1">
        <v>3</v>
      </c>
      <c r="AA2226" s="1">
        <f>IF(P2226=1,$O$3,IF(P2226=2,$O$4,$O$5))</f>
        <v>0</v>
      </c>
    </row>
    <row r="2227">
      <c r="A2227" s="1" t="s">
        <v>75</v>
      </c>
      <c r="E2227" s="27" t="s">
        <v>71</v>
      </c>
    </row>
    <row r="2228">
      <c r="A2228" s="1" t="s">
        <v>76</v>
      </c>
      <c r="E2228" s="33" t="s">
        <v>4955</v>
      </c>
    </row>
    <row r="2229" ht="102">
      <c r="A2229" s="1" t="s">
        <v>78</v>
      </c>
      <c r="E2229" s="27" t="s">
        <v>4971</v>
      </c>
    </row>
    <row r="2230">
      <c r="A2230" s="1" t="s">
        <v>69</v>
      </c>
      <c r="B2230" s="1">
        <v>13</v>
      </c>
      <c r="C2230" s="26" t="s">
        <v>1985</v>
      </c>
      <c r="D2230" t="s">
        <v>71</v>
      </c>
      <c r="E2230" s="27" t="s">
        <v>1986</v>
      </c>
      <c r="F2230" s="28" t="s">
        <v>330</v>
      </c>
      <c r="G2230" s="29">
        <v>55</v>
      </c>
      <c r="H2230" s="28">
        <v>0</v>
      </c>
      <c r="I2230" s="30">
        <f>ROUND(G2230*H2230,P4)</f>
        <v>0</v>
      </c>
      <c r="L2230" s="31">
        <v>0</v>
      </c>
      <c r="M2230" s="24">
        <f>ROUND(G2230*L2230,P4)</f>
        <v>0</v>
      </c>
      <c r="N2230" s="25" t="s">
        <v>328</v>
      </c>
      <c r="O2230" s="32">
        <f>M2230*AA2230</f>
        <v>0</v>
      </c>
      <c r="P2230" s="1">
        <v>3</v>
      </c>
      <c r="AA2230" s="1">
        <f>IF(P2230=1,$O$3,IF(P2230=2,$O$4,$O$5))</f>
        <v>0</v>
      </c>
    </row>
    <row r="2231">
      <c r="A2231" s="1" t="s">
        <v>75</v>
      </c>
      <c r="E2231" s="27" t="s">
        <v>71</v>
      </c>
    </row>
    <row r="2232">
      <c r="A2232" s="1" t="s">
        <v>76</v>
      </c>
      <c r="E2232" s="33" t="s">
        <v>4955</v>
      </c>
    </row>
    <row r="2233" ht="140.25">
      <c r="A2233" s="1" t="s">
        <v>78</v>
      </c>
      <c r="E2233" s="27" t="s">
        <v>4972</v>
      </c>
    </row>
    <row r="2234">
      <c r="A2234" s="1" t="s">
        <v>69</v>
      </c>
      <c r="B2234" s="1">
        <v>14</v>
      </c>
      <c r="C2234" s="26" t="s">
        <v>4973</v>
      </c>
      <c r="D2234" t="s">
        <v>71</v>
      </c>
      <c r="E2234" s="27" t="s">
        <v>4974</v>
      </c>
      <c r="F2234" s="28" t="s">
        <v>96</v>
      </c>
      <c r="G2234" s="29">
        <v>2</v>
      </c>
      <c r="H2234" s="28">
        <v>0</v>
      </c>
      <c r="I2234" s="30">
        <f>ROUND(G2234*H2234,P4)</f>
        <v>0</v>
      </c>
      <c r="L2234" s="31">
        <v>0</v>
      </c>
      <c r="M2234" s="24">
        <f>ROUND(G2234*L2234,P4)</f>
        <v>0</v>
      </c>
      <c r="N2234" s="25" t="s">
        <v>328</v>
      </c>
      <c r="O2234" s="32">
        <f>M2234*AA2234</f>
        <v>0</v>
      </c>
      <c r="P2234" s="1">
        <v>3</v>
      </c>
      <c r="AA2234" s="1">
        <f>IF(P2234=1,$O$3,IF(P2234=2,$O$4,$O$5))</f>
        <v>0</v>
      </c>
    </row>
    <row r="2235">
      <c r="A2235" s="1" t="s">
        <v>75</v>
      </c>
      <c r="E2235" s="27" t="s">
        <v>71</v>
      </c>
    </row>
    <row r="2236">
      <c r="A2236" s="1" t="s">
        <v>76</v>
      </c>
      <c r="E2236" s="33" t="s">
        <v>4955</v>
      </c>
    </row>
    <row r="2237" ht="89.25">
      <c r="A2237" s="1" t="s">
        <v>78</v>
      </c>
      <c r="E2237" s="27" t="s">
        <v>4975</v>
      </c>
    </row>
    <row r="2238">
      <c r="A2238" s="1" t="s">
        <v>69</v>
      </c>
      <c r="B2238" s="1">
        <v>15</v>
      </c>
      <c r="C2238" s="26" t="s">
        <v>5174</v>
      </c>
      <c r="D2238" t="s">
        <v>71</v>
      </c>
      <c r="E2238" s="27" t="s">
        <v>5175</v>
      </c>
      <c r="F2238" s="28" t="s">
        <v>1574</v>
      </c>
      <c r="G2238" s="29">
        <v>0.5</v>
      </c>
      <c r="H2238" s="28">
        <v>0</v>
      </c>
      <c r="I2238" s="30">
        <f>ROUND(G2238*H2238,P4)</f>
        <v>0</v>
      </c>
      <c r="L2238" s="31">
        <v>0</v>
      </c>
      <c r="M2238" s="24">
        <f>ROUND(G2238*L2238,P4)</f>
        <v>0</v>
      </c>
      <c r="N2238" s="25" t="s">
        <v>328</v>
      </c>
      <c r="O2238" s="32">
        <f>M2238*AA2238</f>
        <v>0</v>
      </c>
      <c r="P2238" s="1">
        <v>3</v>
      </c>
      <c r="AA2238" s="1">
        <f>IF(P2238=1,$O$3,IF(P2238=2,$O$4,$O$5))</f>
        <v>0</v>
      </c>
    </row>
    <row r="2239">
      <c r="A2239" s="1" t="s">
        <v>75</v>
      </c>
      <c r="E2239" s="27" t="s">
        <v>71</v>
      </c>
    </row>
    <row r="2240">
      <c r="A2240" s="1" t="s">
        <v>76</v>
      </c>
      <c r="E2240" s="33" t="s">
        <v>4955</v>
      </c>
    </row>
    <row r="2241" ht="38.25">
      <c r="A2241" s="1" t="s">
        <v>78</v>
      </c>
      <c r="E2241" s="27" t="s">
        <v>350</v>
      </c>
    </row>
    <row r="2242" ht="25.5">
      <c r="A2242" s="1" t="s">
        <v>69</v>
      </c>
      <c r="B2242" s="1">
        <v>16</v>
      </c>
      <c r="C2242" s="26" t="s">
        <v>351</v>
      </c>
      <c r="D2242" t="s">
        <v>71</v>
      </c>
      <c r="E2242" s="27" t="s">
        <v>352</v>
      </c>
      <c r="F2242" s="28" t="s">
        <v>96</v>
      </c>
      <c r="G2242" s="29">
        <v>2</v>
      </c>
      <c r="H2242" s="28">
        <v>0</v>
      </c>
      <c r="I2242" s="30">
        <f>ROUND(G2242*H2242,P4)</f>
        <v>0</v>
      </c>
      <c r="L2242" s="31">
        <v>0</v>
      </c>
      <c r="M2242" s="24">
        <f>ROUND(G2242*L2242,P4)</f>
        <v>0</v>
      </c>
      <c r="N2242" s="25" t="s">
        <v>328</v>
      </c>
      <c r="O2242" s="32">
        <f>M2242*AA2242</f>
        <v>0</v>
      </c>
      <c r="P2242" s="1">
        <v>3</v>
      </c>
      <c r="AA2242" s="1">
        <f>IF(P2242=1,$O$3,IF(P2242=2,$O$4,$O$5))</f>
        <v>0</v>
      </c>
    </row>
    <row r="2243">
      <c r="A2243" s="1" t="s">
        <v>75</v>
      </c>
      <c r="E2243" s="27" t="s">
        <v>71</v>
      </c>
    </row>
    <row r="2244">
      <c r="A2244" s="1" t="s">
        <v>76</v>
      </c>
      <c r="E2244" s="33" t="s">
        <v>4955</v>
      </c>
    </row>
    <row r="2245" ht="38.25">
      <c r="A2245" s="1" t="s">
        <v>78</v>
      </c>
      <c r="E2245" s="27" t="s">
        <v>353</v>
      </c>
    </row>
    <row r="2246">
      <c r="A2246" s="1" t="s">
        <v>69</v>
      </c>
      <c r="B2246" s="1">
        <v>17</v>
      </c>
      <c r="C2246" s="26" t="s">
        <v>1818</v>
      </c>
      <c r="D2246" t="s">
        <v>71</v>
      </c>
      <c r="E2246" s="27" t="s">
        <v>1819</v>
      </c>
      <c r="F2246" s="28" t="s">
        <v>96</v>
      </c>
      <c r="G2246" s="29">
        <v>5</v>
      </c>
      <c r="H2246" s="28">
        <v>0</v>
      </c>
      <c r="I2246" s="30">
        <f>ROUND(G2246*H2246,P4)</f>
        <v>0</v>
      </c>
      <c r="L2246" s="31">
        <v>0</v>
      </c>
      <c r="M2246" s="24">
        <f>ROUND(G2246*L2246,P4)</f>
        <v>0</v>
      </c>
      <c r="N2246" s="25" t="s">
        <v>328</v>
      </c>
      <c r="O2246" s="32">
        <f>M2246*AA2246</f>
        <v>0</v>
      </c>
      <c r="P2246" s="1">
        <v>3</v>
      </c>
      <c r="AA2246" s="1">
        <f>IF(P2246=1,$O$3,IF(P2246=2,$O$4,$O$5))</f>
        <v>0</v>
      </c>
    </row>
    <row r="2247">
      <c r="A2247" s="1" t="s">
        <v>75</v>
      </c>
      <c r="E2247" s="27" t="s">
        <v>71</v>
      </c>
    </row>
    <row r="2248">
      <c r="A2248" s="1" t="s">
        <v>76</v>
      </c>
      <c r="E2248" s="33" t="s">
        <v>4955</v>
      </c>
    </row>
    <row r="2249" ht="102">
      <c r="A2249" s="1" t="s">
        <v>78</v>
      </c>
      <c r="E2249" s="27" t="s">
        <v>346</v>
      </c>
    </row>
    <row r="2250" ht="25.5">
      <c r="A2250" s="1" t="s">
        <v>69</v>
      </c>
      <c r="B2250" s="1">
        <v>18</v>
      </c>
      <c r="C2250" s="26" t="s">
        <v>1720</v>
      </c>
      <c r="D2250" t="s">
        <v>71</v>
      </c>
      <c r="E2250" s="27" t="s">
        <v>1721</v>
      </c>
      <c r="F2250" s="28" t="s">
        <v>96</v>
      </c>
      <c r="G2250" s="29">
        <v>5</v>
      </c>
      <c r="H2250" s="28">
        <v>0</v>
      </c>
      <c r="I2250" s="30">
        <f>ROUND(G2250*H2250,P4)</f>
        <v>0</v>
      </c>
      <c r="L2250" s="31">
        <v>0</v>
      </c>
      <c r="M2250" s="24">
        <f>ROUND(G2250*L2250,P4)</f>
        <v>0</v>
      </c>
      <c r="N2250" s="25" t="s">
        <v>328</v>
      </c>
      <c r="O2250" s="32">
        <f>M2250*AA2250</f>
        <v>0</v>
      </c>
      <c r="P2250" s="1">
        <v>3</v>
      </c>
      <c r="AA2250" s="1">
        <f>IF(P2250=1,$O$3,IF(P2250=2,$O$4,$O$5))</f>
        <v>0</v>
      </c>
    </row>
    <row r="2251">
      <c r="A2251" s="1" t="s">
        <v>75</v>
      </c>
      <c r="E2251" s="27" t="s">
        <v>71</v>
      </c>
    </row>
    <row r="2252">
      <c r="A2252" s="1" t="s">
        <v>76</v>
      </c>
      <c r="E2252" s="33" t="s">
        <v>4955</v>
      </c>
    </row>
    <row r="2253" ht="102">
      <c r="A2253" s="1" t="s">
        <v>78</v>
      </c>
      <c r="E2253" s="27" t="s">
        <v>4970</v>
      </c>
    </row>
    <row r="2254" ht="25.5">
      <c r="A2254" s="1" t="s">
        <v>69</v>
      </c>
      <c r="B2254" s="1">
        <v>19</v>
      </c>
      <c r="C2254" s="26" t="s">
        <v>5178</v>
      </c>
      <c r="D2254" t="s">
        <v>71</v>
      </c>
      <c r="E2254" s="27" t="s">
        <v>5179</v>
      </c>
      <c r="F2254" s="28" t="s">
        <v>330</v>
      </c>
      <c r="G2254" s="29">
        <v>410</v>
      </c>
      <c r="H2254" s="28">
        <v>0</v>
      </c>
      <c r="I2254" s="30">
        <f>ROUND(G2254*H2254,P4)</f>
        <v>0</v>
      </c>
      <c r="L2254" s="31">
        <v>0</v>
      </c>
      <c r="M2254" s="24">
        <f>ROUND(G2254*L2254,P4)</f>
        <v>0</v>
      </c>
      <c r="N2254" s="25" t="s">
        <v>328</v>
      </c>
      <c r="O2254" s="32">
        <f>M2254*AA2254</f>
        <v>0</v>
      </c>
      <c r="P2254" s="1">
        <v>3</v>
      </c>
      <c r="AA2254" s="1">
        <f>IF(P2254=1,$O$3,IF(P2254=2,$O$4,$O$5))</f>
        <v>0</v>
      </c>
    </row>
    <row r="2255">
      <c r="A2255" s="1" t="s">
        <v>75</v>
      </c>
      <c r="E2255" s="27" t="s">
        <v>71</v>
      </c>
    </row>
    <row r="2256">
      <c r="A2256" s="1" t="s">
        <v>76</v>
      </c>
      <c r="E2256" s="33" t="s">
        <v>4955</v>
      </c>
    </row>
    <row r="2257" ht="76.5">
      <c r="A2257" s="1" t="s">
        <v>78</v>
      </c>
      <c r="E2257" s="27" t="s">
        <v>486</v>
      </c>
    </row>
    <row r="2258">
      <c r="A2258" s="1" t="s">
        <v>69</v>
      </c>
      <c r="B2258" s="1">
        <v>20</v>
      </c>
      <c r="C2258" s="26" t="s">
        <v>5228</v>
      </c>
      <c r="D2258" t="s">
        <v>71</v>
      </c>
      <c r="E2258" s="27" t="s">
        <v>5229</v>
      </c>
      <c r="F2258" s="28" t="s">
        <v>96</v>
      </c>
      <c r="G2258" s="29">
        <v>7</v>
      </c>
      <c r="H2258" s="28">
        <v>0</v>
      </c>
      <c r="I2258" s="30">
        <f>ROUND(G2258*H2258,P4)</f>
        <v>0</v>
      </c>
      <c r="L2258" s="31">
        <v>0</v>
      </c>
      <c r="M2258" s="24">
        <f>ROUND(G2258*L2258,P4)</f>
        <v>0</v>
      </c>
      <c r="N2258" s="25" t="s">
        <v>328</v>
      </c>
      <c r="O2258" s="32">
        <f>M2258*AA2258</f>
        <v>0</v>
      </c>
      <c r="P2258" s="1">
        <v>3</v>
      </c>
      <c r="AA2258" s="1">
        <f>IF(P2258=1,$O$3,IF(P2258=2,$O$4,$O$5))</f>
        <v>0</v>
      </c>
    </row>
    <row r="2259">
      <c r="A2259" s="1" t="s">
        <v>75</v>
      </c>
      <c r="E2259" s="27" t="s">
        <v>71</v>
      </c>
    </row>
    <row r="2260">
      <c r="A2260" s="1" t="s">
        <v>76</v>
      </c>
      <c r="E2260" s="33" t="s">
        <v>4955</v>
      </c>
    </row>
    <row r="2261" ht="89.25">
      <c r="A2261" s="1" t="s">
        <v>78</v>
      </c>
      <c r="E2261" s="27" t="s">
        <v>5182</v>
      </c>
    </row>
    <row r="2262">
      <c r="A2262" s="1" t="s">
        <v>69</v>
      </c>
      <c r="B2262" s="1">
        <v>21</v>
      </c>
      <c r="C2262" s="26" t="s">
        <v>5180</v>
      </c>
      <c r="D2262" t="s">
        <v>71</v>
      </c>
      <c r="E2262" s="27" t="s">
        <v>5181</v>
      </c>
      <c r="F2262" s="28" t="s">
        <v>96</v>
      </c>
      <c r="G2262" s="29">
        <v>2</v>
      </c>
      <c r="H2262" s="28">
        <v>0</v>
      </c>
      <c r="I2262" s="30">
        <f>ROUND(G2262*H2262,P4)</f>
        <v>0</v>
      </c>
      <c r="L2262" s="31">
        <v>0</v>
      </c>
      <c r="M2262" s="24">
        <f>ROUND(G2262*L2262,P4)</f>
        <v>0</v>
      </c>
      <c r="N2262" s="25" t="s">
        <v>328</v>
      </c>
      <c r="O2262" s="32">
        <f>M2262*AA2262</f>
        <v>0</v>
      </c>
      <c r="P2262" s="1">
        <v>3</v>
      </c>
      <c r="AA2262" s="1">
        <f>IF(P2262=1,$O$3,IF(P2262=2,$O$4,$O$5))</f>
        <v>0</v>
      </c>
    </row>
    <row r="2263">
      <c r="A2263" s="1" t="s">
        <v>75</v>
      </c>
      <c r="E2263" s="27" t="s">
        <v>71</v>
      </c>
    </row>
    <row r="2264">
      <c r="A2264" s="1" t="s">
        <v>76</v>
      </c>
      <c r="E2264" s="33" t="s">
        <v>4955</v>
      </c>
    </row>
    <row r="2265" ht="89.25">
      <c r="A2265" s="1" t="s">
        <v>78</v>
      </c>
      <c r="E2265" s="27" t="s">
        <v>5182</v>
      </c>
    </row>
    <row r="2266">
      <c r="A2266" s="1" t="s">
        <v>69</v>
      </c>
      <c r="B2266" s="1">
        <v>22</v>
      </c>
      <c r="C2266" s="26" t="s">
        <v>5183</v>
      </c>
      <c r="D2266" t="s">
        <v>71</v>
      </c>
      <c r="E2266" s="27" t="s">
        <v>5184</v>
      </c>
      <c r="F2266" s="28" t="s">
        <v>96</v>
      </c>
      <c r="G2266" s="29">
        <v>2</v>
      </c>
      <c r="H2266" s="28">
        <v>0</v>
      </c>
      <c r="I2266" s="30">
        <f>ROUND(G2266*H2266,P4)</f>
        <v>0</v>
      </c>
      <c r="L2266" s="31">
        <v>0</v>
      </c>
      <c r="M2266" s="24">
        <f>ROUND(G2266*L2266,P4)</f>
        <v>0</v>
      </c>
      <c r="N2266" s="25" t="s">
        <v>328</v>
      </c>
      <c r="O2266" s="32">
        <f>M2266*AA2266</f>
        <v>0</v>
      </c>
      <c r="P2266" s="1">
        <v>3</v>
      </c>
      <c r="AA2266" s="1">
        <f>IF(P2266=1,$O$3,IF(P2266=2,$O$4,$O$5))</f>
        <v>0</v>
      </c>
    </row>
    <row r="2267">
      <c r="A2267" s="1" t="s">
        <v>75</v>
      </c>
      <c r="E2267" s="27" t="s">
        <v>71</v>
      </c>
    </row>
    <row r="2268">
      <c r="A2268" s="1" t="s">
        <v>76</v>
      </c>
      <c r="E2268" s="33" t="s">
        <v>4955</v>
      </c>
    </row>
    <row r="2269" ht="89.25">
      <c r="A2269" s="1" t="s">
        <v>78</v>
      </c>
      <c r="E2269" s="27" t="s">
        <v>5182</v>
      </c>
    </row>
    <row r="2270">
      <c r="A2270" s="1" t="s">
        <v>69</v>
      </c>
      <c r="B2270" s="1">
        <v>23</v>
      </c>
      <c r="C2270" s="26" t="s">
        <v>5185</v>
      </c>
      <c r="D2270" t="s">
        <v>71</v>
      </c>
      <c r="E2270" s="27" t="s">
        <v>5186</v>
      </c>
      <c r="F2270" s="28" t="s">
        <v>96</v>
      </c>
      <c r="G2270" s="29">
        <v>1</v>
      </c>
      <c r="H2270" s="28">
        <v>0</v>
      </c>
      <c r="I2270" s="30">
        <f>ROUND(G2270*H2270,P4)</f>
        <v>0</v>
      </c>
      <c r="L2270" s="31">
        <v>0</v>
      </c>
      <c r="M2270" s="24">
        <f>ROUND(G2270*L2270,P4)</f>
        <v>0</v>
      </c>
      <c r="N2270" s="25" t="s">
        <v>328</v>
      </c>
      <c r="O2270" s="32">
        <f>M2270*AA2270</f>
        <v>0</v>
      </c>
      <c r="P2270" s="1">
        <v>3</v>
      </c>
      <c r="AA2270" s="1">
        <f>IF(P2270=1,$O$3,IF(P2270=2,$O$4,$O$5))</f>
        <v>0</v>
      </c>
    </row>
    <row r="2271">
      <c r="A2271" s="1" t="s">
        <v>75</v>
      </c>
      <c r="E2271" s="27" t="s">
        <v>71</v>
      </c>
    </row>
    <row r="2272">
      <c r="A2272" s="1" t="s">
        <v>76</v>
      </c>
      <c r="E2272" s="33" t="s">
        <v>4955</v>
      </c>
    </row>
    <row r="2273" ht="89.25">
      <c r="A2273" s="1" t="s">
        <v>78</v>
      </c>
      <c r="E2273" s="27" t="s">
        <v>1837</v>
      </c>
    </row>
    <row r="2274">
      <c r="A2274" s="1" t="s">
        <v>69</v>
      </c>
      <c r="B2274" s="1">
        <v>24</v>
      </c>
      <c r="C2274" s="26" t="s">
        <v>5187</v>
      </c>
      <c r="D2274" t="s">
        <v>71</v>
      </c>
      <c r="E2274" s="27" t="s">
        <v>5188</v>
      </c>
      <c r="F2274" s="28" t="s">
        <v>96</v>
      </c>
      <c r="G2274" s="29">
        <v>2</v>
      </c>
      <c r="H2274" s="28">
        <v>0</v>
      </c>
      <c r="I2274" s="30">
        <f>ROUND(G2274*H2274,P4)</f>
        <v>0</v>
      </c>
      <c r="L2274" s="31">
        <v>0</v>
      </c>
      <c r="M2274" s="24">
        <f>ROUND(G2274*L2274,P4)</f>
        <v>0</v>
      </c>
      <c r="N2274" s="25" t="s">
        <v>328</v>
      </c>
      <c r="O2274" s="32">
        <f>M2274*AA2274</f>
        <v>0</v>
      </c>
      <c r="P2274" s="1">
        <v>3</v>
      </c>
      <c r="AA2274" s="1">
        <f>IF(P2274=1,$O$3,IF(P2274=2,$O$4,$O$5))</f>
        <v>0</v>
      </c>
    </row>
    <row r="2275">
      <c r="A2275" s="1" t="s">
        <v>75</v>
      </c>
      <c r="E2275" s="27" t="s">
        <v>71</v>
      </c>
    </row>
    <row r="2276">
      <c r="A2276" s="1" t="s">
        <v>76</v>
      </c>
      <c r="E2276" s="33" t="s">
        <v>4955</v>
      </c>
    </row>
    <row r="2277" ht="89.25">
      <c r="A2277" s="1" t="s">
        <v>78</v>
      </c>
      <c r="E2277" s="27" t="s">
        <v>1837</v>
      </c>
    </row>
    <row r="2278">
      <c r="A2278" s="1" t="s">
        <v>69</v>
      </c>
      <c r="B2278" s="1">
        <v>25</v>
      </c>
      <c r="C2278" s="26" t="s">
        <v>5230</v>
      </c>
      <c r="D2278" t="s">
        <v>71</v>
      </c>
      <c r="E2278" s="27" t="s">
        <v>5231</v>
      </c>
      <c r="F2278" s="28" t="s">
        <v>96</v>
      </c>
      <c r="G2278" s="29">
        <v>7</v>
      </c>
      <c r="H2278" s="28">
        <v>0</v>
      </c>
      <c r="I2278" s="30">
        <f>ROUND(G2278*H2278,P4)</f>
        <v>0</v>
      </c>
      <c r="L2278" s="31">
        <v>0</v>
      </c>
      <c r="M2278" s="24">
        <f>ROUND(G2278*L2278,P4)</f>
        <v>0</v>
      </c>
      <c r="N2278" s="25" t="s">
        <v>328</v>
      </c>
      <c r="O2278" s="32">
        <f>M2278*AA2278</f>
        <v>0</v>
      </c>
      <c r="P2278" s="1">
        <v>3</v>
      </c>
      <c r="AA2278" s="1">
        <f>IF(P2278=1,$O$3,IF(P2278=2,$O$4,$O$5))</f>
        <v>0</v>
      </c>
    </row>
    <row r="2279">
      <c r="A2279" s="1" t="s">
        <v>75</v>
      </c>
      <c r="E2279" s="27" t="s">
        <v>71</v>
      </c>
    </row>
    <row r="2280">
      <c r="A2280" s="1" t="s">
        <v>76</v>
      </c>
      <c r="E2280" s="33" t="s">
        <v>4955</v>
      </c>
    </row>
    <row r="2281" ht="89.25">
      <c r="A2281" s="1" t="s">
        <v>78</v>
      </c>
      <c r="E2281" s="27" t="s">
        <v>1837</v>
      </c>
    </row>
    <row r="2282" ht="38.25">
      <c r="A2282" s="1" t="s">
        <v>69</v>
      </c>
      <c r="B2282" s="1">
        <v>26</v>
      </c>
      <c r="C2282" s="26" t="s">
        <v>5189</v>
      </c>
      <c r="D2282" t="s">
        <v>71</v>
      </c>
      <c r="E2282" s="27" t="s">
        <v>5190</v>
      </c>
      <c r="F2282" s="28" t="s">
        <v>96</v>
      </c>
      <c r="G2282" s="29">
        <v>1</v>
      </c>
      <c r="H2282" s="28">
        <v>0</v>
      </c>
      <c r="I2282" s="30">
        <f>ROUND(G2282*H2282,P4)</f>
        <v>0</v>
      </c>
      <c r="L2282" s="31">
        <v>0</v>
      </c>
      <c r="M2282" s="24">
        <f>ROUND(G2282*L2282,P4)</f>
        <v>0</v>
      </c>
      <c r="N2282" s="25" t="s">
        <v>328</v>
      </c>
      <c r="O2282" s="32">
        <f>M2282*AA2282</f>
        <v>0</v>
      </c>
      <c r="P2282" s="1">
        <v>3</v>
      </c>
      <c r="AA2282" s="1">
        <f>IF(P2282=1,$O$3,IF(P2282=2,$O$4,$O$5))</f>
        <v>0</v>
      </c>
    </row>
    <row r="2283">
      <c r="A2283" s="1" t="s">
        <v>75</v>
      </c>
      <c r="E2283" s="27" t="s">
        <v>71</v>
      </c>
    </row>
    <row r="2284">
      <c r="A2284" s="1" t="s">
        <v>76</v>
      </c>
      <c r="E2284" s="33" t="s">
        <v>4955</v>
      </c>
    </row>
    <row r="2285" ht="89.25">
      <c r="A2285" s="1" t="s">
        <v>78</v>
      </c>
      <c r="E2285" s="27" t="s">
        <v>1837</v>
      </c>
    </row>
    <row r="2286">
      <c r="A2286" s="1" t="s">
        <v>69</v>
      </c>
      <c r="B2286" s="1">
        <v>27</v>
      </c>
      <c r="C2286" s="26" t="s">
        <v>1838</v>
      </c>
      <c r="D2286" t="s">
        <v>71</v>
      </c>
      <c r="E2286" s="27" t="s">
        <v>1839</v>
      </c>
      <c r="F2286" s="28" t="s">
        <v>330</v>
      </c>
      <c r="G2286" s="29">
        <v>70</v>
      </c>
      <c r="H2286" s="28">
        <v>0</v>
      </c>
      <c r="I2286" s="30">
        <f>ROUND(G2286*H2286,P4)</f>
        <v>0</v>
      </c>
      <c r="L2286" s="31">
        <v>0</v>
      </c>
      <c r="M2286" s="24">
        <f>ROUND(G2286*L2286,P4)</f>
        <v>0</v>
      </c>
      <c r="N2286" s="25" t="s">
        <v>328</v>
      </c>
      <c r="O2286" s="32">
        <f>M2286*AA2286</f>
        <v>0</v>
      </c>
      <c r="P2286" s="1">
        <v>3</v>
      </c>
      <c r="AA2286" s="1">
        <f>IF(P2286=1,$O$3,IF(P2286=2,$O$4,$O$5))</f>
        <v>0</v>
      </c>
    </row>
    <row r="2287">
      <c r="A2287" s="1" t="s">
        <v>75</v>
      </c>
      <c r="E2287" s="27" t="s">
        <v>71</v>
      </c>
    </row>
    <row r="2288">
      <c r="A2288" s="1" t="s">
        <v>76</v>
      </c>
      <c r="E2288" s="33" t="s">
        <v>4955</v>
      </c>
    </row>
    <row r="2289" ht="76.5">
      <c r="A2289" s="1" t="s">
        <v>78</v>
      </c>
      <c r="E2289" s="27" t="s">
        <v>1840</v>
      </c>
    </row>
    <row r="2290">
      <c r="A2290" s="1" t="s">
        <v>69</v>
      </c>
      <c r="B2290" s="1">
        <v>28</v>
      </c>
      <c r="C2290" s="26" t="s">
        <v>5193</v>
      </c>
      <c r="D2290" t="s">
        <v>71</v>
      </c>
      <c r="E2290" s="27" t="s">
        <v>5194</v>
      </c>
      <c r="F2290" s="28" t="s">
        <v>330</v>
      </c>
      <c r="G2290" s="29">
        <v>340</v>
      </c>
      <c r="H2290" s="28">
        <v>0</v>
      </c>
      <c r="I2290" s="30">
        <f>ROUND(G2290*H2290,P4)</f>
        <v>0</v>
      </c>
      <c r="L2290" s="31">
        <v>0</v>
      </c>
      <c r="M2290" s="24">
        <f>ROUND(G2290*L2290,P4)</f>
        <v>0</v>
      </c>
      <c r="N2290" s="25" t="s">
        <v>328</v>
      </c>
      <c r="O2290" s="32">
        <f>M2290*AA2290</f>
        <v>0</v>
      </c>
      <c r="P2290" s="1">
        <v>3</v>
      </c>
      <c r="AA2290" s="1">
        <f>IF(P2290=1,$O$3,IF(P2290=2,$O$4,$O$5))</f>
        <v>0</v>
      </c>
    </row>
    <row r="2291">
      <c r="A2291" s="1" t="s">
        <v>75</v>
      </c>
      <c r="E2291" s="27" t="s">
        <v>71</v>
      </c>
    </row>
    <row r="2292">
      <c r="A2292" s="1" t="s">
        <v>76</v>
      </c>
      <c r="E2292" s="33" t="s">
        <v>4955</v>
      </c>
    </row>
    <row r="2293" ht="114.75">
      <c r="A2293" s="1" t="s">
        <v>78</v>
      </c>
      <c r="E2293" s="27" t="s">
        <v>1904</v>
      </c>
    </row>
    <row r="2294">
      <c r="A2294" s="1" t="s">
        <v>69</v>
      </c>
      <c r="B2294" s="1">
        <v>29</v>
      </c>
      <c r="C2294" s="26" t="s">
        <v>5198</v>
      </c>
      <c r="D2294" t="s">
        <v>71</v>
      </c>
      <c r="E2294" s="27" t="s">
        <v>5199</v>
      </c>
      <c r="F2294" s="28" t="s">
        <v>330</v>
      </c>
      <c r="G2294" s="29">
        <v>70</v>
      </c>
      <c r="H2294" s="28">
        <v>0</v>
      </c>
      <c r="I2294" s="30">
        <f>ROUND(G2294*H2294,P4)</f>
        <v>0</v>
      </c>
      <c r="L2294" s="31">
        <v>0</v>
      </c>
      <c r="M2294" s="24">
        <f>ROUND(G2294*L2294,P4)</f>
        <v>0</v>
      </c>
      <c r="N2294" s="25" t="s">
        <v>328</v>
      </c>
      <c r="O2294" s="32">
        <f>M2294*AA2294</f>
        <v>0</v>
      </c>
      <c r="P2294" s="1">
        <v>3</v>
      </c>
      <c r="AA2294" s="1">
        <f>IF(P2294=1,$O$3,IF(P2294=2,$O$4,$O$5))</f>
        <v>0</v>
      </c>
    </row>
    <row r="2295">
      <c r="A2295" s="1" t="s">
        <v>75</v>
      </c>
      <c r="E2295" s="27" t="s">
        <v>71</v>
      </c>
    </row>
    <row r="2296">
      <c r="A2296" s="1" t="s">
        <v>76</v>
      </c>
      <c r="E2296" s="33" t="s">
        <v>4955</v>
      </c>
    </row>
    <row r="2297" ht="114.75">
      <c r="A2297" s="1" t="s">
        <v>78</v>
      </c>
      <c r="E2297" s="27" t="s">
        <v>1904</v>
      </c>
    </row>
    <row r="2298">
      <c r="A2298" s="1" t="s">
        <v>69</v>
      </c>
      <c r="B2298" s="1">
        <v>30</v>
      </c>
      <c r="C2298" s="26" t="s">
        <v>5232</v>
      </c>
      <c r="D2298" t="s">
        <v>71</v>
      </c>
      <c r="E2298" s="27" t="s">
        <v>106</v>
      </c>
      <c r="F2298" s="28" t="s">
        <v>107</v>
      </c>
      <c r="G2298" s="29">
        <v>60</v>
      </c>
      <c r="H2298" s="28">
        <v>0</v>
      </c>
      <c r="I2298" s="30">
        <f>ROUND(G2298*H2298,P4)</f>
        <v>0</v>
      </c>
      <c r="L2298" s="31">
        <v>0</v>
      </c>
      <c r="M2298" s="24">
        <f>ROUND(G2298*L2298,P4)</f>
        <v>0</v>
      </c>
      <c r="N2298" s="25" t="s">
        <v>328</v>
      </c>
      <c r="O2298" s="32">
        <f>M2298*AA2298</f>
        <v>0</v>
      </c>
      <c r="P2298" s="1">
        <v>3</v>
      </c>
      <c r="AA2298" s="1">
        <f>IF(P2298=1,$O$3,IF(P2298=2,$O$4,$O$5))</f>
        <v>0</v>
      </c>
    </row>
    <row r="2299">
      <c r="A2299" s="1" t="s">
        <v>75</v>
      </c>
      <c r="E2299" s="27" t="s">
        <v>71</v>
      </c>
    </row>
    <row r="2300">
      <c r="A2300" s="1" t="s">
        <v>76</v>
      </c>
      <c r="E2300" s="33" t="s">
        <v>4955</v>
      </c>
    </row>
    <row r="2301" ht="127.5">
      <c r="A2301" s="1" t="s">
        <v>78</v>
      </c>
      <c r="E2301" s="27" t="s">
        <v>108</v>
      </c>
    </row>
    <row r="2302" ht="25.5">
      <c r="A2302" s="1" t="s">
        <v>69</v>
      </c>
      <c r="B2302" s="1">
        <v>31</v>
      </c>
      <c r="C2302" s="26" t="s">
        <v>654</v>
      </c>
      <c r="D2302" t="s">
        <v>71</v>
      </c>
      <c r="E2302" s="27" t="s">
        <v>655</v>
      </c>
      <c r="F2302" s="28" t="s">
        <v>96</v>
      </c>
      <c r="G2302" s="29">
        <v>1</v>
      </c>
      <c r="H2302" s="28">
        <v>0</v>
      </c>
      <c r="I2302" s="30">
        <f>ROUND(G2302*H2302,P4)</f>
        <v>0</v>
      </c>
      <c r="L2302" s="31">
        <v>0</v>
      </c>
      <c r="M2302" s="24">
        <f>ROUND(G2302*L2302,P4)</f>
        <v>0</v>
      </c>
      <c r="N2302" s="25" t="s">
        <v>328</v>
      </c>
      <c r="O2302" s="32">
        <f>M2302*AA2302</f>
        <v>0</v>
      </c>
      <c r="P2302" s="1">
        <v>3</v>
      </c>
      <c r="AA2302" s="1">
        <f>IF(P2302=1,$O$3,IF(P2302=2,$O$4,$O$5))</f>
        <v>0</v>
      </c>
    </row>
    <row r="2303">
      <c r="A2303" s="1" t="s">
        <v>75</v>
      </c>
      <c r="E2303" s="27" t="s">
        <v>71</v>
      </c>
    </row>
    <row r="2304">
      <c r="A2304" s="1" t="s">
        <v>76</v>
      </c>
      <c r="E2304" s="33" t="s">
        <v>4955</v>
      </c>
    </row>
    <row r="2305" ht="102">
      <c r="A2305" s="1" t="s">
        <v>78</v>
      </c>
      <c r="E2305" s="27" t="s">
        <v>1852</v>
      </c>
    </row>
    <row r="2306" ht="38.25">
      <c r="A2306" s="1" t="s">
        <v>69</v>
      </c>
      <c r="B2306" s="1">
        <v>32</v>
      </c>
      <c r="C2306" s="26" t="s">
        <v>1906</v>
      </c>
      <c r="D2306" t="s">
        <v>71</v>
      </c>
      <c r="E2306" s="27" t="s">
        <v>1907</v>
      </c>
      <c r="F2306" s="28" t="s">
        <v>96</v>
      </c>
      <c r="G2306" s="29">
        <v>1</v>
      </c>
      <c r="H2306" s="28">
        <v>0</v>
      </c>
      <c r="I2306" s="30">
        <f>ROUND(G2306*H2306,P4)</f>
        <v>0</v>
      </c>
      <c r="L2306" s="31">
        <v>0</v>
      </c>
      <c r="M2306" s="24">
        <f>ROUND(G2306*L2306,P4)</f>
        <v>0</v>
      </c>
      <c r="N2306" s="25" t="s">
        <v>328</v>
      </c>
      <c r="O2306" s="32">
        <f>M2306*AA2306</f>
        <v>0</v>
      </c>
      <c r="P2306" s="1">
        <v>3</v>
      </c>
      <c r="AA2306" s="1">
        <f>IF(P2306=1,$O$3,IF(P2306=2,$O$4,$O$5))</f>
        <v>0</v>
      </c>
    </row>
    <row r="2307">
      <c r="A2307" s="1" t="s">
        <v>75</v>
      </c>
      <c r="E2307" s="27" t="s">
        <v>71</v>
      </c>
    </row>
    <row r="2308">
      <c r="A2308" s="1" t="s">
        <v>76</v>
      </c>
      <c r="E2308" s="33" t="s">
        <v>4955</v>
      </c>
    </row>
    <row r="2309" ht="102">
      <c r="A2309" s="1" t="s">
        <v>78</v>
      </c>
      <c r="E2309" s="27" t="s">
        <v>1852</v>
      </c>
    </row>
    <row r="2310" ht="25.5">
      <c r="A2310" s="1" t="s">
        <v>69</v>
      </c>
      <c r="B2310" s="1">
        <v>33</v>
      </c>
      <c r="C2310" s="26" t="s">
        <v>656</v>
      </c>
      <c r="D2310" t="s">
        <v>71</v>
      </c>
      <c r="E2310" s="27" t="s">
        <v>657</v>
      </c>
      <c r="F2310" s="28" t="s">
        <v>96</v>
      </c>
      <c r="G2310" s="29">
        <v>1</v>
      </c>
      <c r="H2310" s="28">
        <v>0</v>
      </c>
      <c r="I2310" s="30">
        <f>ROUND(G2310*H2310,P4)</f>
        <v>0</v>
      </c>
      <c r="L2310" s="31">
        <v>0</v>
      </c>
      <c r="M2310" s="24">
        <f>ROUND(G2310*L2310,P4)</f>
        <v>0</v>
      </c>
      <c r="N2310" s="25" t="s">
        <v>328</v>
      </c>
      <c r="O2310" s="32">
        <f>M2310*AA2310</f>
        <v>0</v>
      </c>
      <c r="P2310" s="1">
        <v>3</v>
      </c>
      <c r="AA2310" s="1">
        <f>IF(P2310=1,$O$3,IF(P2310=2,$O$4,$O$5))</f>
        <v>0</v>
      </c>
    </row>
    <row r="2311">
      <c r="A2311" s="1" t="s">
        <v>75</v>
      </c>
      <c r="E2311" s="27" t="s">
        <v>71</v>
      </c>
    </row>
    <row r="2312">
      <c r="A2312" s="1" t="s">
        <v>76</v>
      </c>
      <c r="E2312" s="33" t="s">
        <v>4955</v>
      </c>
    </row>
    <row r="2313" ht="89.25">
      <c r="A2313" s="1" t="s">
        <v>78</v>
      </c>
      <c r="E2313" s="27" t="s">
        <v>1853</v>
      </c>
    </row>
    <row r="2314">
      <c r="A2314" s="1" t="s">
        <v>69</v>
      </c>
      <c r="B2314" s="1">
        <v>34</v>
      </c>
      <c r="C2314" s="26" t="s">
        <v>5204</v>
      </c>
      <c r="D2314" t="s">
        <v>71</v>
      </c>
      <c r="E2314" s="27" t="s">
        <v>5205</v>
      </c>
      <c r="F2314" s="28" t="s">
        <v>96</v>
      </c>
      <c r="G2314" s="29">
        <v>2</v>
      </c>
      <c r="H2314" s="28">
        <v>0</v>
      </c>
      <c r="I2314" s="30">
        <f>ROUND(G2314*H2314,P4)</f>
        <v>0</v>
      </c>
      <c r="L2314" s="31">
        <v>0</v>
      </c>
      <c r="M2314" s="24">
        <f>ROUND(G2314*L2314,P4)</f>
        <v>0</v>
      </c>
      <c r="N2314" s="25" t="s">
        <v>328</v>
      </c>
      <c r="O2314" s="32">
        <f>M2314*AA2314</f>
        <v>0</v>
      </c>
      <c r="P2314" s="1">
        <v>3</v>
      </c>
      <c r="AA2314" s="1">
        <f>IF(P2314=1,$O$3,IF(P2314=2,$O$4,$O$5))</f>
        <v>0</v>
      </c>
    </row>
    <row r="2315">
      <c r="A2315" s="1" t="s">
        <v>75</v>
      </c>
      <c r="E2315" s="27" t="s">
        <v>71</v>
      </c>
    </row>
    <row r="2316">
      <c r="A2316" s="1" t="s">
        <v>76</v>
      </c>
      <c r="E2316" s="33" t="s">
        <v>4955</v>
      </c>
    </row>
    <row r="2317" ht="76.5">
      <c r="A2317" s="1" t="s">
        <v>78</v>
      </c>
      <c r="E2317" s="27" t="s">
        <v>1856</v>
      </c>
    </row>
    <row r="2318" ht="25.5">
      <c r="A2318" s="1" t="s">
        <v>69</v>
      </c>
      <c r="B2318" s="1">
        <v>35</v>
      </c>
      <c r="C2318" s="26" t="s">
        <v>5206</v>
      </c>
      <c r="D2318" t="s">
        <v>71</v>
      </c>
      <c r="E2318" s="27" t="s">
        <v>5207</v>
      </c>
      <c r="F2318" s="28" t="s">
        <v>96</v>
      </c>
      <c r="G2318" s="29">
        <v>2</v>
      </c>
      <c r="H2318" s="28">
        <v>0</v>
      </c>
      <c r="I2318" s="30">
        <f>ROUND(G2318*H2318,P4)</f>
        <v>0</v>
      </c>
      <c r="L2318" s="31">
        <v>0</v>
      </c>
      <c r="M2318" s="24">
        <f>ROUND(G2318*L2318,P4)</f>
        <v>0</v>
      </c>
      <c r="N2318" s="25" t="s">
        <v>328</v>
      </c>
      <c r="O2318" s="32">
        <f>M2318*AA2318</f>
        <v>0</v>
      </c>
      <c r="P2318" s="1">
        <v>3</v>
      </c>
      <c r="AA2318" s="1">
        <f>IF(P2318=1,$O$3,IF(P2318=2,$O$4,$O$5))</f>
        <v>0</v>
      </c>
    </row>
    <row r="2319">
      <c r="A2319" s="1" t="s">
        <v>75</v>
      </c>
      <c r="E2319" s="27" t="s">
        <v>71</v>
      </c>
    </row>
    <row r="2320">
      <c r="A2320" s="1" t="s">
        <v>76</v>
      </c>
      <c r="E2320" s="33" t="s">
        <v>4955</v>
      </c>
    </row>
    <row r="2321" ht="76.5">
      <c r="A2321" s="1" t="s">
        <v>78</v>
      </c>
      <c r="E2321" s="27" t="s">
        <v>1856</v>
      </c>
    </row>
    <row r="2322">
      <c r="A2322" s="1" t="s">
        <v>69</v>
      </c>
      <c r="B2322" s="1">
        <v>36</v>
      </c>
      <c r="C2322" s="26" t="s">
        <v>658</v>
      </c>
      <c r="D2322" t="s">
        <v>71</v>
      </c>
      <c r="E2322" s="27" t="s">
        <v>659</v>
      </c>
      <c r="F2322" s="28" t="s">
        <v>250</v>
      </c>
      <c r="G2322" s="29">
        <v>80</v>
      </c>
      <c r="H2322" s="28">
        <v>0</v>
      </c>
      <c r="I2322" s="30">
        <f>ROUND(G2322*H2322,P4)</f>
        <v>0</v>
      </c>
      <c r="L2322" s="31">
        <v>0</v>
      </c>
      <c r="M2322" s="24">
        <f>ROUND(G2322*L2322,P4)</f>
        <v>0</v>
      </c>
      <c r="N2322" s="25" t="s">
        <v>328</v>
      </c>
      <c r="O2322" s="32">
        <f>M2322*AA2322</f>
        <v>0</v>
      </c>
      <c r="P2322" s="1">
        <v>3</v>
      </c>
      <c r="AA2322" s="1">
        <f>IF(P2322=1,$O$3,IF(P2322=2,$O$4,$O$5))</f>
        <v>0</v>
      </c>
    </row>
    <row r="2323">
      <c r="A2323" s="1" t="s">
        <v>75</v>
      </c>
      <c r="E2323" s="27" t="s">
        <v>71</v>
      </c>
    </row>
    <row r="2324">
      <c r="A2324" s="1" t="s">
        <v>76</v>
      </c>
      <c r="E2324" s="33" t="s">
        <v>4955</v>
      </c>
    </row>
    <row r="2325" ht="89.25">
      <c r="A2325" s="1" t="s">
        <v>78</v>
      </c>
      <c r="E2325" s="27" t="s">
        <v>1857</v>
      </c>
    </row>
    <row r="2326">
      <c r="A2326" s="1" t="s">
        <v>69</v>
      </c>
      <c r="B2326" s="1">
        <v>37</v>
      </c>
      <c r="C2326" s="26" t="s">
        <v>1911</v>
      </c>
      <c r="D2326" t="s">
        <v>71</v>
      </c>
      <c r="E2326" s="27" t="s">
        <v>1912</v>
      </c>
      <c r="F2326" s="28" t="s">
        <v>250</v>
      </c>
      <c r="G2326" s="29">
        <v>40</v>
      </c>
      <c r="H2326" s="28">
        <v>0</v>
      </c>
      <c r="I2326" s="30">
        <f>ROUND(G2326*H2326,P4)</f>
        <v>0</v>
      </c>
      <c r="L2326" s="31">
        <v>0</v>
      </c>
      <c r="M2326" s="24">
        <f>ROUND(G2326*L2326,P4)</f>
        <v>0</v>
      </c>
      <c r="N2326" s="25" t="s">
        <v>328</v>
      </c>
      <c r="O2326" s="32">
        <f>M2326*AA2326</f>
        <v>0</v>
      </c>
      <c r="P2326" s="1">
        <v>3</v>
      </c>
      <c r="AA2326" s="1">
        <f>IF(P2326=1,$O$3,IF(P2326=2,$O$4,$O$5))</f>
        <v>0</v>
      </c>
    </row>
    <row r="2327">
      <c r="A2327" s="1" t="s">
        <v>75</v>
      </c>
      <c r="E2327" s="27" t="s">
        <v>71</v>
      </c>
    </row>
    <row r="2328">
      <c r="A2328" s="1" t="s">
        <v>76</v>
      </c>
      <c r="E2328" s="33" t="s">
        <v>4955</v>
      </c>
    </row>
    <row r="2329" ht="89.25">
      <c r="A2329" s="1" t="s">
        <v>78</v>
      </c>
      <c r="E2329" s="27" t="s">
        <v>1914</v>
      </c>
    </row>
    <row r="2330">
      <c r="A2330" s="1" t="s">
        <v>69</v>
      </c>
      <c r="B2330" s="1">
        <v>38</v>
      </c>
      <c r="C2330" s="26" t="s">
        <v>5208</v>
      </c>
      <c r="D2330" t="s">
        <v>71</v>
      </c>
      <c r="E2330" s="27" t="s">
        <v>5209</v>
      </c>
      <c r="F2330" s="28" t="s">
        <v>96</v>
      </c>
      <c r="G2330" s="29">
        <v>1</v>
      </c>
      <c r="H2330" s="28">
        <v>0</v>
      </c>
      <c r="I2330" s="30">
        <f>ROUND(G2330*H2330,P4)</f>
        <v>0</v>
      </c>
      <c r="L2330" s="31">
        <v>0</v>
      </c>
      <c r="M2330" s="24">
        <f>ROUND(G2330*L2330,P4)</f>
        <v>0</v>
      </c>
      <c r="N2330" s="25" t="s">
        <v>328</v>
      </c>
      <c r="O2330" s="32">
        <f>M2330*AA2330</f>
        <v>0</v>
      </c>
      <c r="P2330" s="1">
        <v>3</v>
      </c>
      <c r="AA2330" s="1">
        <f>IF(P2330=1,$O$3,IF(P2330=2,$O$4,$O$5))</f>
        <v>0</v>
      </c>
    </row>
    <row r="2331">
      <c r="A2331" s="1" t="s">
        <v>75</v>
      </c>
      <c r="E2331" s="27" t="s">
        <v>71</v>
      </c>
    </row>
    <row r="2332">
      <c r="A2332" s="1" t="s">
        <v>76</v>
      </c>
      <c r="E2332" s="33" t="s">
        <v>4955</v>
      </c>
    </row>
    <row r="2333" ht="114.75">
      <c r="A2333" s="1" t="s">
        <v>78</v>
      </c>
      <c r="E2333" s="27" t="s">
        <v>831</v>
      </c>
    </row>
    <row r="2334">
      <c r="A2334" s="1" t="s">
        <v>69</v>
      </c>
      <c r="B2334" s="1">
        <v>39</v>
      </c>
      <c r="C2334" s="26" t="s">
        <v>5233</v>
      </c>
      <c r="D2334" t="s">
        <v>71</v>
      </c>
      <c r="E2334" s="27" t="s">
        <v>5234</v>
      </c>
      <c r="F2334" s="28" t="s">
        <v>330</v>
      </c>
      <c r="G2334" s="29">
        <v>340</v>
      </c>
      <c r="H2334" s="28">
        <v>0</v>
      </c>
      <c r="I2334" s="30">
        <f>ROUND(G2334*H2334,P4)</f>
        <v>0</v>
      </c>
      <c r="L2334" s="31">
        <v>0</v>
      </c>
      <c r="M2334" s="24">
        <f>ROUND(G2334*L2334,P4)</f>
        <v>0</v>
      </c>
      <c r="N2334" s="25" t="s">
        <v>328</v>
      </c>
      <c r="O2334" s="32">
        <f>M2334*AA2334</f>
        <v>0</v>
      </c>
      <c r="P2334" s="1">
        <v>3</v>
      </c>
      <c r="AA2334" s="1">
        <f>IF(P2334=1,$O$3,IF(P2334=2,$O$4,$O$5))</f>
        <v>0</v>
      </c>
    </row>
    <row r="2335">
      <c r="A2335" s="1" t="s">
        <v>75</v>
      </c>
      <c r="E2335" s="27" t="s">
        <v>71</v>
      </c>
    </row>
    <row r="2336">
      <c r="A2336" s="1" t="s">
        <v>76</v>
      </c>
      <c r="E2336" s="33" t="s">
        <v>4955</v>
      </c>
    </row>
    <row r="2337" ht="102">
      <c r="A2337" s="1" t="s">
        <v>78</v>
      </c>
      <c r="E2337" s="27" t="s">
        <v>5220</v>
      </c>
    </row>
    <row r="2338">
      <c r="A2338" s="1" t="s">
        <v>69</v>
      </c>
      <c r="B2338" s="1">
        <v>40</v>
      </c>
      <c r="C2338" s="26" t="s">
        <v>5235</v>
      </c>
      <c r="D2338" t="s">
        <v>71</v>
      </c>
      <c r="E2338" s="27" t="s">
        <v>5236</v>
      </c>
      <c r="F2338" s="28" t="s">
        <v>330</v>
      </c>
      <c r="G2338" s="29">
        <v>340</v>
      </c>
      <c r="H2338" s="28">
        <v>0</v>
      </c>
      <c r="I2338" s="30">
        <f>ROUND(G2338*H2338,P4)</f>
        <v>0</v>
      </c>
      <c r="L2338" s="31">
        <v>0</v>
      </c>
      <c r="M2338" s="24">
        <f>ROUND(G2338*L2338,P4)</f>
        <v>0</v>
      </c>
      <c r="N2338" s="25" t="s">
        <v>328</v>
      </c>
      <c r="O2338" s="32">
        <f>M2338*AA2338</f>
        <v>0</v>
      </c>
      <c r="P2338" s="1">
        <v>3</v>
      </c>
      <c r="AA2338" s="1">
        <f>IF(P2338=1,$O$3,IF(P2338=2,$O$4,$O$5))</f>
        <v>0</v>
      </c>
    </row>
    <row r="2339">
      <c r="A2339" s="1" t="s">
        <v>75</v>
      </c>
      <c r="E2339" s="27" t="s">
        <v>71</v>
      </c>
    </row>
    <row r="2340">
      <c r="A2340" s="1" t="s">
        <v>76</v>
      </c>
      <c r="E2340" s="33" t="s">
        <v>4955</v>
      </c>
    </row>
    <row r="2341" ht="102">
      <c r="A2341" s="1" t="s">
        <v>78</v>
      </c>
      <c r="E2341" s="27" t="s">
        <v>5220</v>
      </c>
    </row>
    <row r="2342">
      <c r="A2342" s="1" t="s">
        <v>69</v>
      </c>
      <c r="B2342" s="1">
        <v>41</v>
      </c>
      <c r="C2342" s="26" t="s">
        <v>4607</v>
      </c>
      <c r="D2342" t="s">
        <v>71</v>
      </c>
      <c r="E2342" s="27" t="s">
        <v>4608</v>
      </c>
      <c r="F2342" s="28" t="s">
        <v>330</v>
      </c>
      <c r="G2342" s="29">
        <v>340</v>
      </c>
      <c r="H2342" s="28">
        <v>0</v>
      </c>
      <c r="I2342" s="30">
        <f>ROUND(G2342*H2342,P4)</f>
        <v>0</v>
      </c>
      <c r="L2342" s="31">
        <v>0</v>
      </c>
      <c r="M2342" s="24">
        <f>ROUND(G2342*L2342,P4)</f>
        <v>0</v>
      </c>
      <c r="N2342" s="25" t="s">
        <v>328</v>
      </c>
      <c r="O2342" s="32">
        <f>M2342*AA2342</f>
        <v>0</v>
      </c>
      <c r="P2342" s="1">
        <v>3</v>
      </c>
      <c r="AA2342" s="1">
        <f>IF(P2342=1,$O$3,IF(P2342=2,$O$4,$O$5))</f>
        <v>0</v>
      </c>
    </row>
    <row r="2343">
      <c r="A2343" s="1" t="s">
        <v>75</v>
      </c>
      <c r="E2343" s="27" t="s">
        <v>71</v>
      </c>
    </row>
    <row r="2344">
      <c r="A2344" s="1" t="s">
        <v>76</v>
      </c>
      <c r="E2344" s="33" t="s">
        <v>4955</v>
      </c>
    </row>
    <row r="2345" ht="102">
      <c r="A2345" s="1" t="s">
        <v>78</v>
      </c>
      <c r="E2345" s="27" t="s">
        <v>5220</v>
      </c>
    </row>
    <row r="2346">
      <c r="A2346" s="1" t="s">
        <v>69</v>
      </c>
      <c r="B2346" s="1">
        <v>42</v>
      </c>
      <c r="C2346" s="26" t="s">
        <v>5237</v>
      </c>
      <c r="D2346" t="s">
        <v>71</v>
      </c>
      <c r="E2346" s="27" t="s">
        <v>5238</v>
      </c>
      <c r="F2346" s="28" t="s">
        <v>330</v>
      </c>
      <c r="G2346" s="29">
        <v>10</v>
      </c>
      <c r="H2346" s="28">
        <v>0</v>
      </c>
      <c r="I2346" s="30">
        <f>ROUND(G2346*H2346,P4)</f>
        <v>0</v>
      </c>
      <c r="L2346" s="31">
        <v>0</v>
      </c>
      <c r="M2346" s="24">
        <f>ROUND(G2346*L2346,P4)</f>
        <v>0</v>
      </c>
      <c r="N2346" s="25" t="s">
        <v>328</v>
      </c>
      <c r="O2346" s="32">
        <f>M2346*AA2346</f>
        <v>0</v>
      </c>
      <c r="P2346" s="1">
        <v>3</v>
      </c>
      <c r="AA2346" s="1">
        <f>IF(P2346=1,$O$3,IF(P2346=2,$O$4,$O$5))</f>
        <v>0</v>
      </c>
    </row>
    <row r="2347">
      <c r="A2347" s="1" t="s">
        <v>75</v>
      </c>
      <c r="E2347" s="27" t="s">
        <v>71</v>
      </c>
    </row>
    <row r="2348">
      <c r="A2348" s="1" t="s">
        <v>76</v>
      </c>
      <c r="E2348" s="33" t="s">
        <v>4955</v>
      </c>
    </row>
    <row r="2349" ht="102">
      <c r="A2349" s="1" t="s">
        <v>78</v>
      </c>
      <c r="E2349" s="27" t="s">
        <v>5220</v>
      </c>
    </row>
    <row r="2350" ht="25.5">
      <c r="A2350" s="1" t="s">
        <v>69</v>
      </c>
      <c r="B2350" s="1">
        <v>43</v>
      </c>
      <c r="C2350" s="26" t="s">
        <v>5239</v>
      </c>
      <c r="D2350" t="s">
        <v>71</v>
      </c>
      <c r="E2350" s="27" t="s">
        <v>5240</v>
      </c>
      <c r="F2350" s="28" t="s">
        <v>96</v>
      </c>
      <c r="G2350" s="29">
        <v>9</v>
      </c>
      <c r="H2350" s="28">
        <v>0</v>
      </c>
      <c r="I2350" s="30">
        <f>ROUND(G2350*H2350,P4)</f>
        <v>0</v>
      </c>
      <c r="L2350" s="31">
        <v>0</v>
      </c>
      <c r="M2350" s="24">
        <f>ROUND(G2350*L2350,P4)</f>
        <v>0</v>
      </c>
      <c r="N2350" s="25" t="s">
        <v>328</v>
      </c>
      <c r="O2350" s="32">
        <f>M2350*AA2350</f>
        <v>0</v>
      </c>
      <c r="P2350" s="1">
        <v>3</v>
      </c>
      <c r="AA2350" s="1">
        <f>IF(P2350=1,$O$3,IF(P2350=2,$O$4,$O$5))</f>
        <v>0</v>
      </c>
    </row>
    <row r="2351">
      <c r="A2351" s="1" t="s">
        <v>75</v>
      </c>
      <c r="E2351" s="27" t="s">
        <v>71</v>
      </c>
    </row>
    <row r="2352">
      <c r="A2352" s="1" t="s">
        <v>76</v>
      </c>
      <c r="E2352" s="33" t="s">
        <v>4955</v>
      </c>
    </row>
    <row r="2353" ht="102">
      <c r="A2353" s="1" t="s">
        <v>78</v>
      </c>
      <c r="E2353" s="27" t="s">
        <v>5223</v>
      </c>
    </row>
    <row r="2354">
      <c r="A2354" s="1" t="s">
        <v>69</v>
      </c>
      <c r="B2354" s="1">
        <v>44</v>
      </c>
      <c r="C2354" s="26" t="s">
        <v>5241</v>
      </c>
      <c r="D2354" t="s">
        <v>71</v>
      </c>
      <c r="E2354" s="27" t="s">
        <v>5242</v>
      </c>
      <c r="F2354" s="28" t="s">
        <v>96</v>
      </c>
      <c r="G2354" s="29">
        <v>7</v>
      </c>
      <c r="H2354" s="28">
        <v>0</v>
      </c>
      <c r="I2354" s="30">
        <f>ROUND(G2354*H2354,P4)</f>
        <v>0</v>
      </c>
      <c r="L2354" s="31">
        <v>0</v>
      </c>
      <c r="M2354" s="24">
        <f>ROUND(G2354*L2354,P4)</f>
        <v>0</v>
      </c>
      <c r="N2354" s="25" t="s">
        <v>328</v>
      </c>
      <c r="O2354" s="32">
        <f>M2354*AA2354</f>
        <v>0</v>
      </c>
      <c r="P2354" s="1">
        <v>3</v>
      </c>
      <c r="AA2354" s="1">
        <f>IF(P2354=1,$O$3,IF(P2354=2,$O$4,$O$5))</f>
        <v>0</v>
      </c>
    </row>
    <row r="2355">
      <c r="A2355" s="1" t="s">
        <v>75</v>
      </c>
      <c r="E2355" s="27" t="s">
        <v>71</v>
      </c>
    </row>
    <row r="2356">
      <c r="A2356" s="1" t="s">
        <v>76</v>
      </c>
      <c r="E2356" s="33" t="s">
        <v>4955</v>
      </c>
    </row>
    <row r="2357" ht="102">
      <c r="A2357" s="1" t="s">
        <v>78</v>
      </c>
      <c r="E2357" s="27" t="s">
        <v>5223</v>
      </c>
    </row>
    <row r="2358">
      <c r="A2358" s="1" t="s">
        <v>69</v>
      </c>
      <c r="B2358" s="1">
        <v>45</v>
      </c>
      <c r="C2358" s="26" t="s">
        <v>5221</v>
      </c>
      <c r="D2358" t="s">
        <v>71</v>
      </c>
      <c r="E2358" s="27" t="s">
        <v>5222</v>
      </c>
      <c r="F2358" s="28" t="s">
        <v>96</v>
      </c>
      <c r="G2358" s="29">
        <v>2</v>
      </c>
      <c r="H2358" s="28">
        <v>0</v>
      </c>
      <c r="I2358" s="30">
        <f>ROUND(G2358*H2358,P4)</f>
        <v>0</v>
      </c>
      <c r="L2358" s="31">
        <v>0</v>
      </c>
      <c r="M2358" s="24">
        <f>ROUND(G2358*L2358,P4)</f>
        <v>0</v>
      </c>
      <c r="N2358" s="25" t="s">
        <v>328</v>
      </c>
      <c r="O2358" s="32">
        <f>M2358*AA2358</f>
        <v>0</v>
      </c>
      <c r="P2358" s="1">
        <v>3</v>
      </c>
      <c r="AA2358" s="1">
        <f>IF(P2358=1,$O$3,IF(P2358=2,$O$4,$O$5))</f>
        <v>0</v>
      </c>
    </row>
    <row r="2359">
      <c r="A2359" s="1" t="s">
        <v>75</v>
      </c>
      <c r="E2359" s="27" t="s">
        <v>71</v>
      </c>
    </row>
    <row r="2360">
      <c r="A2360" s="1" t="s">
        <v>76</v>
      </c>
      <c r="E2360" s="33" t="s">
        <v>4955</v>
      </c>
    </row>
    <row r="2361" ht="102">
      <c r="A2361" s="1" t="s">
        <v>78</v>
      </c>
      <c r="E2361" s="27" t="s">
        <v>5223</v>
      </c>
    </row>
    <row r="2362">
      <c r="A2362" s="1" t="s">
        <v>69</v>
      </c>
      <c r="B2362" s="1">
        <v>46</v>
      </c>
      <c r="C2362" s="26" t="s">
        <v>4611</v>
      </c>
      <c r="D2362" t="s">
        <v>71</v>
      </c>
      <c r="E2362" s="27" t="s">
        <v>4612</v>
      </c>
      <c r="F2362" s="28" t="s">
        <v>96</v>
      </c>
      <c r="G2362" s="29">
        <v>2</v>
      </c>
      <c r="H2362" s="28">
        <v>0</v>
      </c>
      <c r="I2362" s="30">
        <f>ROUND(G2362*H2362,P4)</f>
        <v>0</v>
      </c>
      <c r="L2362" s="31">
        <v>0</v>
      </c>
      <c r="M2362" s="24">
        <f>ROUND(G2362*L2362,P4)</f>
        <v>0</v>
      </c>
      <c r="N2362" s="25" t="s">
        <v>328</v>
      </c>
      <c r="O2362" s="32">
        <f>M2362*AA2362</f>
        <v>0</v>
      </c>
      <c r="P2362" s="1">
        <v>3</v>
      </c>
      <c r="AA2362" s="1">
        <f>IF(P2362=1,$O$3,IF(P2362=2,$O$4,$O$5))</f>
        <v>0</v>
      </c>
    </row>
    <row r="2363">
      <c r="A2363" s="1" t="s">
        <v>75</v>
      </c>
      <c r="E2363" s="27" t="s">
        <v>71</v>
      </c>
    </row>
    <row r="2364">
      <c r="A2364" s="1" t="s">
        <v>76</v>
      </c>
      <c r="E2364" s="33" t="s">
        <v>4955</v>
      </c>
    </row>
    <row r="2365" ht="102">
      <c r="A2365" s="1" t="s">
        <v>78</v>
      </c>
      <c r="E2365" s="27" t="s">
        <v>5223</v>
      </c>
    </row>
    <row r="2366" ht="25.5">
      <c r="A2366" s="1" t="s">
        <v>69</v>
      </c>
      <c r="B2366" s="1">
        <v>47</v>
      </c>
      <c r="C2366" s="26" t="s">
        <v>4616</v>
      </c>
      <c r="D2366" t="s">
        <v>71</v>
      </c>
      <c r="E2366" s="27" t="s">
        <v>4617</v>
      </c>
      <c r="F2366" s="28" t="s">
        <v>250</v>
      </c>
      <c r="G2366" s="29">
        <v>40</v>
      </c>
      <c r="H2366" s="28">
        <v>0</v>
      </c>
      <c r="I2366" s="30">
        <f>ROUND(G2366*H2366,P4)</f>
        <v>0</v>
      </c>
      <c r="L2366" s="31">
        <v>0</v>
      </c>
      <c r="M2366" s="24">
        <f>ROUND(G2366*L2366,P4)</f>
        <v>0</v>
      </c>
      <c r="N2366" s="25" t="s">
        <v>328</v>
      </c>
      <c r="O2366" s="32">
        <f>M2366*AA2366</f>
        <v>0</v>
      </c>
      <c r="P2366" s="1">
        <v>3</v>
      </c>
      <c r="AA2366" s="1">
        <f>IF(P2366=1,$O$3,IF(P2366=2,$O$4,$O$5))</f>
        <v>0</v>
      </c>
    </row>
    <row r="2367">
      <c r="A2367" s="1" t="s">
        <v>75</v>
      </c>
      <c r="E2367" s="27" t="s">
        <v>71</v>
      </c>
    </row>
    <row r="2368">
      <c r="A2368" s="1" t="s">
        <v>76</v>
      </c>
      <c r="E2368" s="33" t="s">
        <v>4955</v>
      </c>
    </row>
    <row r="2369" ht="89.25">
      <c r="A2369" s="1" t="s">
        <v>78</v>
      </c>
      <c r="E2369" s="27" t="s">
        <v>5225</v>
      </c>
    </row>
    <row r="2370">
      <c r="A2370" s="1" t="s">
        <v>66</v>
      </c>
      <c r="C2370" s="22" t="s">
        <v>302</v>
      </c>
      <c r="E2370" s="23" t="s">
        <v>303</v>
      </c>
      <c r="L2370" s="24">
        <f>SUMIFS(L2371:L2374,A2371:A2374,"P")</f>
        <v>0</v>
      </c>
      <c r="M2370" s="24">
        <f>SUMIFS(M2371:M2374,A2371:A2374,"P")</f>
        <v>0</v>
      </c>
      <c r="N2370" s="25"/>
    </row>
    <row r="2371">
      <c r="A2371" s="1" t="s">
        <v>69</v>
      </c>
      <c r="B2371" s="1">
        <v>48</v>
      </c>
      <c r="C2371" s="26" t="s">
        <v>5050</v>
      </c>
      <c r="D2371" t="s">
        <v>71</v>
      </c>
      <c r="E2371" s="27" t="s">
        <v>5051</v>
      </c>
      <c r="F2371" s="28" t="s">
        <v>73</v>
      </c>
      <c r="G2371" s="29">
        <v>2.7000000000000002</v>
      </c>
      <c r="H2371" s="28">
        <v>0</v>
      </c>
      <c r="I2371" s="30">
        <f>ROUND(G2371*H2371,P4)</f>
        <v>0</v>
      </c>
      <c r="L2371" s="31">
        <v>0</v>
      </c>
      <c r="M2371" s="24">
        <f>ROUND(G2371*L2371,P4)</f>
        <v>0</v>
      </c>
      <c r="N2371" s="25" t="s">
        <v>328</v>
      </c>
      <c r="O2371" s="32">
        <f>M2371*AA2371</f>
        <v>0</v>
      </c>
      <c r="P2371" s="1">
        <v>3</v>
      </c>
      <c r="AA2371" s="1">
        <f>IF(P2371=1,$O$3,IF(P2371=2,$O$4,$O$5))</f>
        <v>0</v>
      </c>
    </row>
    <row r="2372">
      <c r="A2372" s="1" t="s">
        <v>75</v>
      </c>
      <c r="E2372" s="27" t="s">
        <v>71</v>
      </c>
    </row>
    <row r="2373">
      <c r="A2373" s="1" t="s">
        <v>76</v>
      </c>
      <c r="E2373" s="33" t="s">
        <v>4955</v>
      </c>
    </row>
    <row r="2374" ht="357">
      <c r="A2374" s="1" t="s">
        <v>78</v>
      </c>
      <c r="E2374" s="27" t="s">
        <v>1130</v>
      </c>
    </row>
    <row r="2375">
      <c r="A2375" s="1" t="s">
        <v>66</v>
      </c>
      <c r="C2375" s="22" t="s">
        <v>1922</v>
      </c>
      <c r="E2375" s="23" t="s">
        <v>1609</v>
      </c>
      <c r="L2375" s="24">
        <f>SUMIFS(L2376:L2379,A2376:A2379,"P")</f>
        <v>0</v>
      </c>
      <c r="M2375" s="24">
        <f>SUMIFS(M2376:M2379,A2376:A2379,"P")</f>
        <v>0</v>
      </c>
      <c r="N2375" s="25"/>
    </row>
    <row r="2376">
      <c r="A2376" s="1" t="s">
        <v>69</v>
      </c>
      <c r="B2376" s="1">
        <v>49</v>
      </c>
      <c r="C2376" s="26" t="s">
        <v>1221</v>
      </c>
      <c r="D2376" t="s">
        <v>71</v>
      </c>
      <c r="E2376" s="27" t="s">
        <v>1222</v>
      </c>
      <c r="F2376" s="28" t="s">
        <v>73</v>
      </c>
      <c r="G2376" s="29">
        <v>1</v>
      </c>
      <c r="H2376" s="28">
        <v>0</v>
      </c>
      <c r="I2376" s="30">
        <f>ROUND(G2376*H2376,P4)</f>
        <v>0</v>
      </c>
      <c r="L2376" s="31">
        <v>0</v>
      </c>
      <c r="M2376" s="24">
        <f>ROUND(G2376*L2376,P4)</f>
        <v>0</v>
      </c>
      <c r="N2376" s="25" t="s">
        <v>328</v>
      </c>
      <c r="O2376" s="32">
        <f>M2376*AA2376</f>
        <v>0</v>
      </c>
      <c r="P2376" s="1">
        <v>3</v>
      </c>
      <c r="AA2376" s="1">
        <f>IF(P2376=1,$O$3,IF(P2376=2,$O$4,$O$5))</f>
        <v>0</v>
      </c>
    </row>
    <row r="2377">
      <c r="A2377" s="1" t="s">
        <v>75</v>
      </c>
      <c r="E2377" s="27" t="s">
        <v>71</v>
      </c>
    </row>
    <row r="2378">
      <c r="A2378" s="1" t="s">
        <v>76</v>
      </c>
      <c r="E2378" s="33" t="s">
        <v>4955</v>
      </c>
    </row>
    <row r="2379" ht="102">
      <c r="A2379" s="1" t="s">
        <v>78</v>
      </c>
      <c r="E2379" s="27" t="s">
        <v>1224</v>
      </c>
    </row>
    <row r="2380">
      <c r="A2380" s="1" t="s">
        <v>66</v>
      </c>
      <c r="C2380" s="22" t="s">
        <v>4343</v>
      </c>
      <c r="E2380" s="23" t="s">
        <v>4344</v>
      </c>
      <c r="L2380" s="24">
        <f>SUMIFS(L2381:L2404,A2381:A2404,"P")</f>
        <v>0</v>
      </c>
      <c r="M2380" s="24">
        <f>SUMIFS(M2381:M2404,A2381:A2404,"P")</f>
        <v>0</v>
      </c>
      <c r="N2380" s="25"/>
    </row>
    <row r="2381" ht="38.25">
      <c r="A2381" s="1" t="s">
        <v>69</v>
      </c>
      <c r="B2381" s="1">
        <v>50</v>
      </c>
      <c r="C2381" s="26" t="s">
        <v>316</v>
      </c>
      <c r="D2381" t="s">
        <v>317</v>
      </c>
      <c r="E2381" s="27" t="s">
        <v>1963</v>
      </c>
      <c r="F2381" s="28" t="s">
        <v>319</v>
      </c>
      <c r="G2381" s="29">
        <v>27.699999999999999</v>
      </c>
      <c r="H2381" s="28">
        <v>0</v>
      </c>
      <c r="I2381" s="30">
        <f>ROUND(G2381*H2381,P4)</f>
        <v>0</v>
      </c>
      <c r="L2381" s="31">
        <v>0</v>
      </c>
      <c r="M2381" s="24">
        <f>ROUND(G2381*L2381,P4)</f>
        <v>0</v>
      </c>
      <c r="N2381" s="25" t="s">
        <v>406</v>
      </c>
      <c r="O2381" s="32">
        <f>M2381*AA2381</f>
        <v>0</v>
      </c>
      <c r="P2381" s="1">
        <v>3</v>
      </c>
      <c r="AA2381" s="1">
        <f>IF(P2381=1,$O$3,IF(P2381=2,$O$4,$O$5))</f>
        <v>0</v>
      </c>
    </row>
    <row r="2382">
      <c r="A2382" s="1" t="s">
        <v>75</v>
      </c>
      <c r="E2382" s="27" t="s">
        <v>320</v>
      </c>
    </row>
    <row r="2383">
      <c r="A2383" s="1" t="s">
        <v>76</v>
      </c>
      <c r="E2383" s="33" t="s">
        <v>4955</v>
      </c>
    </row>
    <row r="2384" ht="89.25">
      <c r="A2384" s="1" t="s">
        <v>78</v>
      </c>
      <c r="E2384" s="27" t="s">
        <v>2066</v>
      </c>
    </row>
    <row r="2385" ht="38.25">
      <c r="A2385" s="1" t="s">
        <v>69</v>
      </c>
      <c r="B2385" s="1">
        <v>51</v>
      </c>
      <c r="C2385" s="26" t="s">
        <v>2659</v>
      </c>
      <c r="D2385" t="s">
        <v>2660</v>
      </c>
      <c r="E2385" s="27" t="s">
        <v>5052</v>
      </c>
      <c r="F2385" s="28" t="s">
        <v>319</v>
      </c>
      <c r="G2385" s="29">
        <v>0.29999999999999999</v>
      </c>
      <c r="H2385" s="28">
        <v>0</v>
      </c>
      <c r="I2385" s="30">
        <f>ROUND(G2385*H2385,P4)</f>
        <v>0</v>
      </c>
      <c r="L2385" s="31">
        <v>0</v>
      </c>
      <c r="M2385" s="24">
        <f>ROUND(G2385*L2385,P4)</f>
        <v>0</v>
      </c>
      <c r="N2385" s="25" t="s">
        <v>406</v>
      </c>
      <c r="O2385" s="32">
        <f>M2385*AA2385</f>
        <v>0</v>
      </c>
      <c r="P2385" s="1">
        <v>3</v>
      </c>
      <c r="AA2385" s="1">
        <f>IF(P2385=1,$O$3,IF(P2385=2,$O$4,$O$5))</f>
        <v>0</v>
      </c>
    </row>
    <row r="2386">
      <c r="A2386" s="1" t="s">
        <v>75</v>
      </c>
      <c r="E2386" s="27" t="s">
        <v>320</v>
      </c>
    </row>
    <row r="2387">
      <c r="A2387" s="1" t="s">
        <v>76</v>
      </c>
      <c r="E2387" s="33" t="s">
        <v>4955</v>
      </c>
    </row>
    <row r="2388" ht="89.25">
      <c r="A2388" s="1" t="s">
        <v>78</v>
      </c>
      <c r="E2388" s="27" t="s">
        <v>2066</v>
      </c>
    </row>
    <row r="2389" ht="38.25">
      <c r="A2389" s="1" t="s">
        <v>69</v>
      </c>
      <c r="B2389" s="1">
        <v>52</v>
      </c>
      <c r="C2389" s="26" t="s">
        <v>1231</v>
      </c>
      <c r="D2389" t="s">
        <v>1232</v>
      </c>
      <c r="E2389" s="27" t="s">
        <v>1233</v>
      </c>
      <c r="F2389" s="28" t="s">
        <v>319</v>
      </c>
      <c r="G2389" s="29">
        <v>2.6000000000000001</v>
      </c>
      <c r="H2389" s="28">
        <v>0</v>
      </c>
      <c r="I2389" s="30">
        <f>ROUND(G2389*H2389,P4)</f>
        <v>0</v>
      </c>
      <c r="L2389" s="31">
        <v>0</v>
      </c>
      <c r="M2389" s="24">
        <f>ROUND(G2389*L2389,P4)</f>
        <v>0</v>
      </c>
      <c r="N2389" s="25" t="s">
        <v>406</v>
      </c>
      <c r="O2389" s="32">
        <f>M2389*AA2389</f>
        <v>0</v>
      </c>
      <c r="P2389" s="1">
        <v>3</v>
      </c>
      <c r="AA2389" s="1">
        <f>IF(P2389=1,$O$3,IF(P2389=2,$O$4,$O$5))</f>
        <v>0</v>
      </c>
    </row>
    <row r="2390">
      <c r="A2390" s="1" t="s">
        <v>75</v>
      </c>
      <c r="E2390" s="27" t="s">
        <v>320</v>
      </c>
    </row>
    <row r="2391">
      <c r="A2391" s="1" t="s">
        <v>76</v>
      </c>
      <c r="E2391" s="33" t="s">
        <v>4955</v>
      </c>
    </row>
    <row r="2392" ht="102">
      <c r="A2392" s="1" t="s">
        <v>78</v>
      </c>
      <c r="E2392" s="27" t="s">
        <v>2067</v>
      </c>
    </row>
    <row r="2393" ht="38.25">
      <c r="A2393" s="1" t="s">
        <v>69</v>
      </c>
      <c r="B2393" s="1">
        <v>53</v>
      </c>
      <c r="C2393" s="26" t="s">
        <v>1004</v>
      </c>
      <c r="D2393" t="s">
        <v>1005</v>
      </c>
      <c r="E2393" s="27" t="s">
        <v>5053</v>
      </c>
      <c r="F2393" s="28" t="s">
        <v>319</v>
      </c>
      <c r="G2393" s="29">
        <v>2.8999999999999999</v>
      </c>
      <c r="H2393" s="28">
        <v>0</v>
      </c>
      <c r="I2393" s="30">
        <f>ROUND(G2393*H2393,P4)</f>
        <v>0</v>
      </c>
      <c r="L2393" s="31">
        <v>0</v>
      </c>
      <c r="M2393" s="24">
        <f>ROUND(G2393*L2393,P4)</f>
        <v>0</v>
      </c>
      <c r="N2393" s="25" t="s">
        <v>406</v>
      </c>
      <c r="O2393" s="32">
        <f>M2393*AA2393</f>
        <v>0</v>
      </c>
      <c r="P2393" s="1">
        <v>3</v>
      </c>
      <c r="AA2393" s="1">
        <f>IF(P2393=1,$O$3,IF(P2393=2,$O$4,$O$5))</f>
        <v>0</v>
      </c>
    </row>
    <row r="2394">
      <c r="A2394" s="1" t="s">
        <v>75</v>
      </c>
      <c r="E2394" s="27" t="s">
        <v>320</v>
      </c>
    </row>
    <row r="2395">
      <c r="A2395" s="1" t="s">
        <v>76</v>
      </c>
      <c r="E2395" s="33" t="s">
        <v>4955</v>
      </c>
    </row>
    <row r="2396" ht="89.25">
      <c r="A2396" s="1" t="s">
        <v>78</v>
      </c>
      <c r="E2396" s="27" t="s">
        <v>2066</v>
      </c>
    </row>
    <row r="2397" ht="38.25">
      <c r="A2397" s="1" t="s">
        <v>69</v>
      </c>
      <c r="B2397" s="1">
        <v>54</v>
      </c>
      <c r="C2397" s="26" t="s">
        <v>5057</v>
      </c>
      <c r="D2397" t="s">
        <v>5058</v>
      </c>
      <c r="E2397" s="27" t="s">
        <v>5059</v>
      </c>
      <c r="F2397" s="28" t="s">
        <v>319</v>
      </c>
      <c r="G2397" s="29">
        <v>0.5</v>
      </c>
      <c r="H2397" s="28">
        <v>0</v>
      </c>
      <c r="I2397" s="30">
        <f>ROUND(G2397*H2397,P4)</f>
        <v>0</v>
      </c>
      <c r="L2397" s="31">
        <v>0</v>
      </c>
      <c r="M2397" s="24">
        <f>ROUND(G2397*L2397,P4)</f>
        <v>0</v>
      </c>
      <c r="N2397" s="25" t="s">
        <v>406</v>
      </c>
      <c r="O2397" s="32">
        <f>M2397*AA2397</f>
        <v>0</v>
      </c>
      <c r="P2397" s="1">
        <v>3</v>
      </c>
      <c r="AA2397" s="1">
        <f>IF(P2397=1,$O$3,IF(P2397=2,$O$4,$O$5))</f>
        <v>0</v>
      </c>
    </row>
    <row r="2398">
      <c r="A2398" s="1" t="s">
        <v>75</v>
      </c>
      <c r="E2398" s="27" t="s">
        <v>320</v>
      </c>
    </row>
    <row r="2399">
      <c r="A2399" s="1" t="s">
        <v>76</v>
      </c>
      <c r="E2399" s="33" t="s">
        <v>4955</v>
      </c>
    </row>
    <row r="2400" ht="89.25">
      <c r="A2400" s="1" t="s">
        <v>78</v>
      </c>
      <c r="E2400" s="27" t="s">
        <v>2066</v>
      </c>
    </row>
    <row r="2401" ht="25.5">
      <c r="A2401" s="1" t="s">
        <v>69</v>
      </c>
      <c r="B2401" s="1">
        <v>55</v>
      </c>
      <c r="C2401" s="26" t="s">
        <v>1927</v>
      </c>
      <c r="D2401" t="s">
        <v>1928</v>
      </c>
      <c r="E2401" s="27" t="s">
        <v>1929</v>
      </c>
      <c r="F2401" s="28" t="s">
        <v>319</v>
      </c>
      <c r="G2401" s="29">
        <v>0.29999999999999999</v>
      </c>
      <c r="H2401" s="28">
        <v>0</v>
      </c>
      <c r="I2401" s="30">
        <f>ROUND(G2401*H2401,P4)</f>
        <v>0</v>
      </c>
      <c r="L2401" s="31">
        <v>0</v>
      </c>
      <c r="M2401" s="24">
        <f>ROUND(G2401*L2401,P4)</f>
        <v>0</v>
      </c>
      <c r="N2401" s="25" t="s">
        <v>406</v>
      </c>
      <c r="O2401" s="32">
        <f>M2401*AA2401</f>
        <v>0</v>
      </c>
      <c r="P2401" s="1">
        <v>3</v>
      </c>
      <c r="AA2401" s="1">
        <f>IF(P2401=1,$O$3,IF(P2401=2,$O$4,$O$5))</f>
        <v>0</v>
      </c>
    </row>
    <row r="2402">
      <c r="A2402" s="1" t="s">
        <v>75</v>
      </c>
      <c r="E2402" s="27" t="s">
        <v>320</v>
      </c>
    </row>
    <row r="2403">
      <c r="A2403" s="1" t="s">
        <v>76</v>
      </c>
      <c r="E2403" s="33" t="s">
        <v>4955</v>
      </c>
    </row>
    <row r="2404" ht="89.25">
      <c r="A2404" s="1" t="s">
        <v>78</v>
      </c>
      <c r="E2404" s="27" t="s">
        <v>2066</v>
      </c>
    </row>
    <row r="2405">
      <c r="A2405" s="1" t="s">
        <v>60</v>
      </c>
      <c r="C2405" s="22" t="s">
        <v>5243</v>
      </c>
      <c r="E2405" s="23" t="s">
        <v>5244</v>
      </c>
      <c r="L2405" s="24">
        <f>L2406</f>
        <v>0</v>
      </c>
      <c r="M2405" s="24">
        <f>M2406</f>
        <v>0</v>
      </c>
      <c r="N2405" s="25"/>
    </row>
    <row r="2406">
      <c r="A2406" s="1" t="s">
        <v>63</v>
      </c>
      <c r="C2406" s="22" t="s">
        <v>5245</v>
      </c>
      <c r="E2406" s="23" t="s">
        <v>5246</v>
      </c>
      <c r="L2406" s="24">
        <f>L2407+L2456+L2461</f>
        <v>0</v>
      </c>
      <c r="M2406" s="24">
        <f>M2407+M2456+M2461</f>
        <v>0</v>
      </c>
      <c r="N2406" s="25"/>
    </row>
    <row r="2407">
      <c r="A2407" s="1" t="s">
        <v>66</v>
      </c>
      <c r="C2407" s="22" t="s">
        <v>4465</v>
      </c>
      <c r="E2407" s="23" t="s">
        <v>4466</v>
      </c>
      <c r="L2407" s="24">
        <f>SUMIFS(L2408:L2455,A2408:A2455,"P")</f>
        <v>0</v>
      </c>
      <c r="M2407" s="24">
        <f>SUMIFS(M2408:M2455,A2408:A2455,"P")</f>
        <v>0</v>
      </c>
      <c r="N2407" s="25"/>
    </row>
    <row r="2408" ht="25.5">
      <c r="A2408" s="1" t="s">
        <v>69</v>
      </c>
      <c r="B2408" s="1">
        <v>1</v>
      </c>
      <c r="C2408" s="26" t="s">
        <v>5247</v>
      </c>
      <c r="D2408" t="s">
        <v>71</v>
      </c>
      <c r="E2408" s="27" t="s">
        <v>5248</v>
      </c>
      <c r="F2408" s="28" t="s">
        <v>96</v>
      </c>
      <c r="G2408" s="29">
        <v>6</v>
      </c>
      <c r="H2408" s="28">
        <v>0</v>
      </c>
      <c r="I2408" s="30">
        <f>ROUND(G2408*H2408,P4)</f>
        <v>0</v>
      </c>
      <c r="L2408" s="31">
        <v>0</v>
      </c>
      <c r="M2408" s="24">
        <f>ROUND(G2408*L2408,P4)</f>
        <v>0</v>
      </c>
      <c r="N2408" s="25" t="s">
        <v>328</v>
      </c>
      <c r="O2408" s="32">
        <f>M2408*AA2408</f>
        <v>0</v>
      </c>
      <c r="P2408" s="1">
        <v>3</v>
      </c>
      <c r="AA2408" s="1">
        <f>IF(P2408=1,$O$3,IF(P2408=2,$O$4,$O$5))</f>
        <v>0</v>
      </c>
    </row>
    <row r="2409">
      <c r="A2409" s="1" t="s">
        <v>75</v>
      </c>
      <c r="E2409" s="27" t="s">
        <v>71</v>
      </c>
    </row>
    <row r="2410" ht="25.5">
      <c r="A2410" s="1" t="s">
        <v>76</v>
      </c>
      <c r="E2410" s="33" t="s">
        <v>4513</v>
      </c>
    </row>
    <row r="2411" ht="114.75">
      <c r="A2411" s="1" t="s">
        <v>78</v>
      </c>
      <c r="E2411" s="27" t="s">
        <v>4510</v>
      </c>
    </row>
    <row r="2412" ht="25.5">
      <c r="A2412" s="1" t="s">
        <v>69</v>
      </c>
      <c r="B2412" s="1">
        <v>2</v>
      </c>
      <c r="C2412" s="26" t="s">
        <v>5249</v>
      </c>
      <c r="D2412" t="s">
        <v>71</v>
      </c>
      <c r="E2412" s="27" t="s">
        <v>5250</v>
      </c>
      <c r="F2412" s="28" t="s">
        <v>96</v>
      </c>
      <c r="G2412" s="29">
        <v>2</v>
      </c>
      <c r="H2412" s="28">
        <v>0</v>
      </c>
      <c r="I2412" s="30">
        <f>ROUND(G2412*H2412,P4)</f>
        <v>0</v>
      </c>
      <c r="L2412" s="31">
        <v>0</v>
      </c>
      <c r="M2412" s="24">
        <f>ROUND(G2412*L2412,P4)</f>
        <v>0</v>
      </c>
      <c r="N2412" s="25" t="s">
        <v>328</v>
      </c>
      <c r="O2412" s="32">
        <f>M2412*AA2412</f>
        <v>0</v>
      </c>
      <c r="P2412" s="1">
        <v>3</v>
      </c>
      <c r="AA2412" s="1">
        <f>IF(P2412=1,$O$3,IF(P2412=2,$O$4,$O$5))</f>
        <v>0</v>
      </c>
    </row>
    <row r="2413">
      <c r="A2413" s="1" t="s">
        <v>75</v>
      </c>
      <c r="E2413" s="27" t="s">
        <v>71</v>
      </c>
    </row>
    <row r="2414" ht="25.5">
      <c r="A2414" s="1" t="s">
        <v>76</v>
      </c>
      <c r="E2414" s="33" t="s">
        <v>4509</v>
      </c>
    </row>
    <row r="2415" ht="114.75">
      <c r="A2415" s="1" t="s">
        <v>78</v>
      </c>
      <c r="E2415" s="27" t="s">
        <v>4510</v>
      </c>
    </row>
    <row r="2416" ht="25.5">
      <c r="A2416" s="1" t="s">
        <v>69</v>
      </c>
      <c r="B2416" s="1">
        <v>3</v>
      </c>
      <c r="C2416" s="26" t="s">
        <v>5251</v>
      </c>
      <c r="D2416" t="s">
        <v>71</v>
      </c>
      <c r="E2416" s="27" t="s">
        <v>5252</v>
      </c>
      <c r="F2416" s="28" t="s">
        <v>96</v>
      </c>
      <c r="G2416" s="29">
        <v>33</v>
      </c>
      <c r="H2416" s="28">
        <v>0</v>
      </c>
      <c r="I2416" s="30">
        <f>ROUND(G2416*H2416,P4)</f>
        <v>0</v>
      </c>
      <c r="L2416" s="31">
        <v>0</v>
      </c>
      <c r="M2416" s="24">
        <f>ROUND(G2416*L2416,P4)</f>
        <v>0</v>
      </c>
      <c r="N2416" s="25" t="s">
        <v>328</v>
      </c>
      <c r="O2416" s="32">
        <f>M2416*AA2416</f>
        <v>0</v>
      </c>
      <c r="P2416" s="1">
        <v>3</v>
      </c>
      <c r="AA2416" s="1">
        <f>IF(P2416=1,$O$3,IF(P2416=2,$O$4,$O$5))</f>
        <v>0</v>
      </c>
    </row>
    <row r="2417">
      <c r="A2417" s="1" t="s">
        <v>75</v>
      </c>
      <c r="E2417" s="27" t="s">
        <v>71</v>
      </c>
    </row>
    <row r="2418" ht="25.5">
      <c r="A2418" s="1" t="s">
        <v>76</v>
      </c>
      <c r="E2418" s="33" t="s">
        <v>5253</v>
      </c>
    </row>
    <row r="2419" ht="114.75">
      <c r="A2419" s="1" t="s">
        <v>78</v>
      </c>
      <c r="E2419" s="27" t="s">
        <v>4510</v>
      </c>
    </row>
    <row r="2420">
      <c r="A2420" s="1" t="s">
        <v>69</v>
      </c>
      <c r="B2420" s="1">
        <v>4</v>
      </c>
      <c r="C2420" s="26" t="s">
        <v>5254</v>
      </c>
      <c r="D2420" t="s">
        <v>71</v>
      </c>
      <c r="E2420" s="27" t="s">
        <v>5255</v>
      </c>
      <c r="F2420" s="28" t="s">
        <v>96</v>
      </c>
      <c r="G2420" s="29">
        <v>2</v>
      </c>
      <c r="H2420" s="28">
        <v>0</v>
      </c>
      <c r="I2420" s="30">
        <f>ROUND(G2420*H2420,P4)</f>
        <v>0</v>
      </c>
      <c r="L2420" s="31">
        <v>0</v>
      </c>
      <c r="M2420" s="24">
        <f>ROUND(G2420*L2420,P4)</f>
        <v>0</v>
      </c>
      <c r="N2420" s="25" t="s">
        <v>328</v>
      </c>
      <c r="O2420" s="32">
        <f>M2420*AA2420</f>
        <v>0</v>
      </c>
      <c r="P2420" s="1">
        <v>3</v>
      </c>
      <c r="AA2420" s="1">
        <f>IF(P2420=1,$O$3,IF(P2420=2,$O$4,$O$5))</f>
        <v>0</v>
      </c>
    </row>
    <row r="2421">
      <c r="A2421" s="1" t="s">
        <v>75</v>
      </c>
      <c r="E2421" s="27" t="s">
        <v>71</v>
      </c>
    </row>
    <row r="2422" ht="25.5">
      <c r="A2422" s="1" t="s">
        <v>76</v>
      </c>
      <c r="E2422" s="33" t="s">
        <v>4509</v>
      </c>
    </row>
    <row r="2423" ht="114.75">
      <c r="A2423" s="1" t="s">
        <v>78</v>
      </c>
      <c r="E2423" s="27" t="s">
        <v>4510</v>
      </c>
    </row>
    <row r="2424">
      <c r="A2424" s="1" t="s">
        <v>69</v>
      </c>
      <c r="B2424" s="1">
        <v>5</v>
      </c>
      <c r="C2424" s="26" t="s">
        <v>5256</v>
      </c>
      <c r="D2424" t="s">
        <v>71</v>
      </c>
      <c r="E2424" s="27" t="s">
        <v>5257</v>
      </c>
      <c r="F2424" s="28" t="s">
        <v>96</v>
      </c>
      <c r="G2424" s="29">
        <v>2</v>
      </c>
      <c r="H2424" s="28">
        <v>0</v>
      </c>
      <c r="I2424" s="30">
        <f>ROUND(G2424*H2424,P4)</f>
        <v>0</v>
      </c>
      <c r="L2424" s="31">
        <v>0</v>
      </c>
      <c r="M2424" s="24">
        <f>ROUND(G2424*L2424,P4)</f>
        <v>0</v>
      </c>
      <c r="N2424" s="25" t="s">
        <v>328</v>
      </c>
      <c r="O2424" s="32">
        <f>M2424*AA2424</f>
        <v>0</v>
      </c>
      <c r="P2424" s="1">
        <v>3</v>
      </c>
      <c r="AA2424" s="1">
        <f>IF(P2424=1,$O$3,IF(P2424=2,$O$4,$O$5))</f>
        <v>0</v>
      </c>
    </row>
    <row r="2425">
      <c r="A2425" s="1" t="s">
        <v>75</v>
      </c>
      <c r="E2425" s="27" t="s">
        <v>71</v>
      </c>
    </row>
    <row r="2426" ht="25.5">
      <c r="A2426" s="1" t="s">
        <v>76</v>
      </c>
      <c r="E2426" s="33" t="s">
        <v>4509</v>
      </c>
    </row>
    <row r="2427" ht="114.75">
      <c r="A2427" s="1" t="s">
        <v>78</v>
      </c>
      <c r="E2427" s="27" t="s">
        <v>4510</v>
      </c>
    </row>
    <row r="2428" ht="25.5">
      <c r="A2428" s="1" t="s">
        <v>69</v>
      </c>
      <c r="B2428" s="1">
        <v>6</v>
      </c>
      <c r="C2428" s="26" t="s">
        <v>5258</v>
      </c>
      <c r="D2428" t="s">
        <v>71</v>
      </c>
      <c r="E2428" s="27" t="s">
        <v>5259</v>
      </c>
      <c r="F2428" s="28" t="s">
        <v>85</v>
      </c>
      <c r="G2428" s="29">
        <v>60</v>
      </c>
      <c r="H2428" s="28">
        <v>0</v>
      </c>
      <c r="I2428" s="30">
        <f>ROUND(G2428*H2428,P4)</f>
        <v>0</v>
      </c>
      <c r="L2428" s="31">
        <v>0</v>
      </c>
      <c r="M2428" s="24">
        <f>ROUND(G2428*L2428,P4)</f>
        <v>0</v>
      </c>
      <c r="N2428" s="25" t="s">
        <v>328</v>
      </c>
      <c r="O2428" s="32">
        <f>M2428*AA2428</f>
        <v>0</v>
      </c>
      <c r="P2428" s="1">
        <v>3</v>
      </c>
      <c r="AA2428" s="1">
        <f>IF(P2428=1,$O$3,IF(P2428=2,$O$4,$O$5))</f>
        <v>0</v>
      </c>
    </row>
    <row r="2429">
      <c r="A2429" s="1" t="s">
        <v>75</v>
      </c>
      <c r="E2429" s="27" t="s">
        <v>71</v>
      </c>
    </row>
    <row r="2430" ht="25.5">
      <c r="A2430" s="1" t="s">
        <v>76</v>
      </c>
      <c r="E2430" s="33" t="s">
        <v>5260</v>
      </c>
    </row>
    <row r="2431" ht="114.75">
      <c r="A2431" s="1" t="s">
        <v>78</v>
      </c>
      <c r="E2431" s="27" t="s">
        <v>4552</v>
      </c>
    </row>
    <row r="2432" ht="25.5">
      <c r="A2432" s="1" t="s">
        <v>69</v>
      </c>
      <c r="B2432" s="1">
        <v>7</v>
      </c>
      <c r="C2432" s="26" t="s">
        <v>5261</v>
      </c>
      <c r="D2432" t="s">
        <v>71</v>
      </c>
      <c r="E2432" s="27" t="s">
        <v>5262</v>
      </c>
      <c r="F2432" s="28" t="s">
        <v>96</v>
      </c>
      <c r="G2432" s="29">
        <v>35</v>
      </c>
      <c r="H2432" s="28">
        <v>0</v>
      </c>
      <c r="I2432" s="30">
        <f>ROUND(G2432*H2432,P4)</f>
        <v>0</v>
      </c>
      <c r="L2432" s="31">
        <v>0</v>
      </c>
      <c r="M2432" s="24">
        <f>ROUND(G2432*L2432,P4)</f>
        <v>0</v>
      </c>
      <c r="N2432" s="25" t="s">
        <v>328</v>
      </c>
      <c r="O2432" s="32">
        <f>M2432*AA2432</f>
        <v>0</v>
      </c>
      <c r="P2432" s="1">
        <v>3</v>
      </c>
      <c r="AA2432" s="1">
        <f>IF(P2432=1,$O$3,IF(P2432=2,$O$4,$O$5))</f>
        <v>0</v>
      </c>
    </row>
    <row r="2433">
      <c r="A2433" s="1" t="s">
        <v>75</v>
      </c>
      <c r="E2433" s="27" t="s">
        <v>71</v>
      </c>
    </row>
    <row r="2434" ht="25.5">
      <c r="A2434" s="1" t="s">
        <v>76</v>
      </c>
      <c r="E2434" s="33" t="s">
        <v>4575</v>
      </c>
    </row>
    <row r="2435" ht="76.5">
      <c r="A2435" s="1" t="s">
        <v>78</v>
      </c>
      <c r="E2435" s="27" t="s">
        <v>5263</v>
      </c>
    </row>
    <row r="2436" ht="25.5">
      <c r="A2436" s="1" t="s">
        <v>69</v>
      </c>
      <c r="B2436" s="1">
        <v>8</v>
      </c>
      <c r="C2436" s="26" t="s">
        <v>5264</v>
      </c>
      <c r="D2436" t="s">
        <v>71</v>
      </c>
      <c r="E2436" s="27" t="s">
        <v>5265</v>
      </c>
      <c r="F2436" s="28" t="s">
        <v>96</v>
      </c>
      <c r="G2436" s="29">
        <v>35</v>
      </c>
      <c r="H2436" s="28">
        <v>0</v>
      </c>
      <c r="I2436" s="30">
        <f>ROUND(G2436*H2436,P4)</f>
        <v>0</v>
      </c>
      <c r="L2436" s="31">
        <v>0</v>
      </c>
      <c r="M2436" s="24">
        <f>ROUND(G2436*L2436,P4)</f>
        <v>0</v>
      </c>
      <c r="N2436" s="25" t="s">
        <v>328</v>
      </c>
      <c r="O2436" s="32">
        <f>M2436*AA2436</f>
        <v>0</v>
      </c>
      <c r="P2436" s="1">
        <v>3</v>
      </c>
      <c r="AA2436" s="1">
        <f>IF(P2436=1,$O$3,IF(P2436=2,$O$4,$O$5))</f>
        <v>0</v>
      </c>
    </row>
    <row r="2437">
      <c r="A2437" s="1" t="s">
        <v>75</v>
      </c>
      <c r="E2437" s="27" t="s">
        <v>71</v>
      </c>
    </row>
    <row r="2438" ht="25.5">
      <c r="A2438" s="1" t="s">
        <v>76</v>
      </c>
      <c r="E2438" s="33" t="s">
        <v>4575</v>
      </c>
    </row>
    <row r="2439" ht="76.5">
      <c r="A2439" s="1" t="s">
        <v>78</v>
      </c>
      <c r="E2439" s="27" t="s">
        <v>5266</v>
      </c>
    </row>
    <row r="2440" ht="25.5">
      <c r="A2440" s="1" t="s">
        <v>69</v>
      </c>
      <c r="B2440" s="1">
        <v>9</v>
      </c>
      <c r="C2440" s="26" t="s">
        <v>188</v>
      </c>
      <c r="D2440" t="s">
        <v>71</v>
      </c>
      <c r="E2440" s="27" t="s">
        <v>189</v>
      </c>
      <c r="F2440" s="28" t="s">
        <v>96</v>
      </c>
      <c r="G2440" s="29">
        <v>2</v>
      </c>
      <c r="H2440" s="28">
        <v>0</v>
      </c>
      <c r="I2440" s="30">
        <f>ROUND(G2440*H2440,P4)</f>
        <v>0</v>
      </c>
      <c r="L2440" s="31">
        <v>0</v>
      </c>
      <c r="M2440" s="24">
        <f>ROUND(G2440*L2440,P4)</f>
        <v>0</v>
      </c>
      <c r="N2440" s="25" t="s">
        <v>328</v>
      </c>
      <c r="O2440" s="32">
        <f>M2440*AA2440</f>
        <v>0</v>
      </c>
      <c r="P2440" s="1">
        <v>3</v>
      </c>
      <c r="AA2440" s="1">
        <f>IF(P2440=1,$O$3,IF(P2440=2,$O$4,$O$5))</f>
        <v>0</v>
      </c>
    </row>
    <row r="2441">
      <c r="A2441" s="1" t="s">
        <v>75</v>
      </c>
      <c r="E2441" s="27" t="s">
        <v>71</v>
      </c>
    </row>
    <row r="2442" ht="25.5">
      <c r="A2442" s="1" t="s">
        <v>76</v>
      </c>
      <c r="E2442" s="33" t="s">
        <v>4509</v>
      </c>
    </row>
    <row r="2443" ht="127.5">
      <c r="A2443" s="1" t="s">
        <v>78</v>
      </c>
      <c r="E2443" s="27" t="s">
        <v>5267</v>
      </c>
    </row>
    <row r="2444" ht="25.5">
      <c r="A2444" s="1" t="s">
        <v>69</v>
      </c>
      <c r="B2444" s="1">
        <v>10</v>
      </c>
      <c r="C2444" s="26" t="s">
        <v>194</v>
      </c>
      <c r="D2444" t="s">
        <v>71</v>
      </c>
      <c r="E2444" s="27" t="s">
        <v>195</v>
      </c>
      <c r="F2444" s="28" t="s">
        <v>96</v>
      </c>
      <c r="G2444" s="29">
        <v>2</v>
      </c>
      <c r="H2444" s="28">
        <v>0</v>
      </c>
      <c r="I2444" s="30">
        <f>ROUND(G2444*H2444,P4)</f>
        <v>0</v>
      </c>
      <c r="L2444" s="31">
        <v>0</v>
      </c>
      <c r="M2444" s="24">
        <f>ROUND(G2444*L2444,P4)</f>
        <v>0</v>
      </c>
      <c r="N2444" s="25" t="s">
        <v>328</v>
      </c>
      <c r="O2444" s="32">
        <f>M2444*AA2444</f>
        <v>0</v>
      </c>
      <c r="P2444" s="1">
        <v>3</v>
      </c>
      <c r="AA2444" s="1">
        <f>IF(P2444=1,$O$3,IF(P2444=2,$O$4,$O$5))</f>
        <v>0</v>
      </c>
    </row>
    <row r="2445">
      <c r="A2445" s="1" t="s">
        <v>75</v>
      </c>
      <c r="E2445" s="27" t="s">
        <v>71</v>
      </c>
    </row>
    <row r="2446" ht="25.5">
      <c r="A2446" s="1" t="s">
        <v>76</v>
      </c>
      <c r="E2446" s="33" t="s">
        <v>4509</v>
      </c>
    </row>
    <row r="2447" ht="102">
      <c r="A2447" s="1" t="s">
        <v>78</v>
      </c>
      <c r="E2447" s="27" t="s">
        <v>5268</v>
      </c>
    </row>
    <row r="2448" ht="25.5">
      <c r="A2448" s="1" t="s">
        <v>69</v>
      </c>
      <c r="B2448" s="1">
        <v>11</v>
      </c>
      <c r="C2448" s="26" t="s">
        <v>197</v>
      </c>
      <c r="D2448" t="s">
        <v>71</v>
      </c>
      <c r="E2448" s="27" t="s">
        <v>198</v>
      </c>
      <c r="F2448" s="28" t="s">
        <v>96</v>
      </c>
      <c r="G2448" s="29">
        <v>2</v>
      </c>
      <c r="H2448" s="28">
        <v>0</v>
      </c>
      <c r="I2448" s="30">
        <f>ROUND(G2448*H2448,P4)</f>
        <v>0</v>
      </c>
      <c r="L2448" s="31">
        <v>0</v>
      </c>
      <c r="M2448" s="24">
        <f>ROUND(G2448*L2448,P4)</f>
        <v>0</v>
      </c>
      <c r="N2448" s="25" t="s">
        <v>328</v>
      </c>
      <c r="O2448" s="32">
        <f>M2448*AA2448</f>
        <v>0</v>
      </c>
      <c r="P2448" s="1">
        <v>3</v>
      </c>
      <c r="AA2448" s="1">
        <f>IF(P2448=1,$O$3,IF(P2448=2,$O$4,$O$5))</f>
        <v>0</v>
      </c>
    </row>
    <row r="2449">
      <c r="A2449" s="1" t="s">
        <v>75</v>
      </c>
      <c r="E2449" s="27" t="s">
        <v>71</v>
      </c>
    </row>
    <row r="2450" ht="25.5">
      <c r="A2450" s="1" t="s">
        <v>76</v>
      </c>
      <c r="E2450" s="33" t="s">
        <v>4509</v>
      </c>
    </row>
    <row r="2451" ht="127.5">
      <c r="A2451" s="1" t="s">
        <v>78</v>
      </c>
      <c r="E2451" s="27" t="s">
        <v>5269</v>
      </c>
    </row>
    <row r="2452">
      <c r="A2452" s="1" t="s">
        <v>69</v>
      </c>
      <c r="B2452" s="1">
        <v>12</v>
      </c>
      <c r="C2452" s="26" t="s">
        <v>5270</v>
      </c>
      <c r="D2452" t="s">
        <v>71</v>
      </c>
      <c r="E2452" s="27" t="s">
        <v>5271</v>
      </c>
      <c r="F2452" s="28" t="s">
        <v>96</v>
      </c>
      <c r="G2452" s="29">
        <v>2</v>
      </c>
      <c r="H2452" s="28">
        <v>0</v>
      </c>
      <c r="I2452" s="30">
        <f>ROUND(G2452*H2452,P4)</f>
        <v>0</v>
      </c>
      <c r="L2452" s="31">
        <v>0</v>
      </c>
      <c r="M2452" s="24">
        <f>ROUND(G2452*L2452,P4)</f>
        <v>0</v>
      </c>
      <c r="N2452" s="25" t="s">
        <v>328</v>
      </c>
      <c r="O2452" s="32">
        <f>M2452*AA2452</f>
        <v>0</v>
      </c>
      <c r="P2452" s="1">
        <v>3</v>
      </c>
      <c r="AA2452" s="1">
        <f>IF(P2452=1,$O$3,IF(P2452=2,$O$4,$O$5))</f>
        <v>0</v>
      </c>
    </row>
    <row r="2453">
      <c r="A2453" s="1" t="s">
        <v>75</v>
      </c>
      <c r="E2453" s="27" t="s">
        <v>71</v>
      </c>
    </row>
    <row r="2454" ht="25.5">
      <c r="A2454" s="1" t="s">
        <v>76</v>
      </c>
      <c r="E2454" s="33" t="s">
        <v>4509</v>
      </c>
    </row>
    <row r="2455" ht="114.75">
      <c r="A2455" s="1" t="s">
        <v>78</v>
      </c>
      <c r="E2455" s="27" t="s">
        <v>5272</v>
      </c>
    </row>
    <row r="2456">
      <c r="A2456" s="1" t="s">
        <v>66</v>
      </c>
      <c r="C2456" s="22" t="s">
        <v>4627</v>
      </c>
      <c r="E2456" s="23" t="s">
        <v>4628</v>
      </c>
      <c r="L2456" s="24">
        <f>SUMIFS(L2457:L2460,A2457:A2460,"P")</f>
        <v>0</v>
      </c>
      <c r="M2456" s="24">
        <f>SUMIFS(M2457:M2460,A2457:A2460,"P")</f>
        <v>0</v>
      </c>
      <c r="N2456" s="25"/>
    </row>
    <row r="2457">
      <c r="A2457" s="1" t="s">
        <v>69</v>
      </c>
      <c r="B2457" s="1">
        <v>13</v>
      </c>
      <c r="C2457" s="26" t="s">
        <v>5273</v>
      </c>
      <c r="D2457" t="s">
        <v>71</v>
      </c>
      <c r="E2457" s="27" t="s">
        <v>5274</v>
      </c>
      <c r="F2457" s="28" t="s">
        <v>96</v>
      </c>
      <c r="G2457" s="29">
        <v>31</v>
      </c>
      <c r="H2457" s="28">
        <v>0</v>
      </c>
      <c r="I2457" s="30">
        <f>ROUND(G2457*H2457,P4)</f>
        <v>0</v>
      </c>
      <c r="L2457" s="31">
        <v>0</v>
      </c>
      <c r="M2457" s="24">
        <f>ROUND(G2457*L2457,P4)</f>
        <v>0</v>
      </c>
      <c r="N2457" s="25" t="s">
        <v>328</v>
      </c>
      <c r="O2457" s="32">
        <f>M2457*AA2457</f>
        <v>0</v>
      </c>
      <c r="P2457" s="1">
        <v>3</v>
      </c>
      <c r="AA2457" s="1">
        <f>IF(P2457=1,$O$3,IF(P2457=2,$O$4,$O$5))</f>
        <v>0</v>
      </c>
    </row>
    <row r="2458">
      <c r="A2458" s="1" t="s">
        <v>75</v>
      </c>
      <c r="E2458" s="27" t="s">
        <v>71</v>
      </c>
    </row>
    <row r="2459" ht="25.5">
      <c r="A2459" s="1" t="s">
        <v>76</v>
      </c>
      <c r="E2459" s="33" t="s">
        <v>5275</v>
      </c>
    </row>
    <row r="2460" ht="102">
      <c r="A2460" s="1" t="s">
        <v>78</v>
      </c>
      <c r="E2460" s="27" t="s">
        <v>4663</v>
      </c>
    </row>
    <row r="2461">
      <c r="A2461" s="1" t="s">
        <v>66</v>
      </c>
      <c r="C2461" s="22" t="s">
        <v>4740</v>
      </c>
      <c r="E2461" s="23" t="s">
        <v>4741</v>
      </c>
      <c r="L2461" s="24">
        <f>SUMIFS(L2462:L2493,A2462:A2493,"P")</f>
        <v>0</v>
      </c>
      <c r="M2461" s="24">
        <f>SUMIFS(M2462:M2493,A2462:A2493,"P")</f>
        <v>0</v>
      </c>
      <c r="N2461" s="25"/>
    </row>
    <row r="2462">
      <c r="A2462" s="1" t="s">
        <v>69</v>
      </c>
      <c r="B2462" s="1">
        <v>14</v>
      </c>
      <c r="C2462" s="26" t="s">
        <v>5276</v>
      </c>
      <c r="D2462" t="s">
        <v>71</v>
      </c>
      <c r="E2462" s="27" t="s">
        <v>5277</v>
      </c>
      <c r="F2462" s="28" t="s">
        <v>96</v>
      </c>
      <c r="G2462" s="29">
        <v>44</v>
      </c>
      <c r="H2462" s="28">
        <v>0</v>
      </c>
      <c r="I2462" s="30">
        <f>ROUND(G2462*H2462,P4)</f>
        <v>0</v>
      </c>
      <c r="L2462" s="31">
        <v>0</v>
      </c>
      <c r="M2462" s="24">
        <f>ROUND(G2462*L2462,P4)</f>
        <v>0</v>
      </c>
      <c r="N2462" s="25" t="s">
        <v>328</v>
      </c>
      <c r="O2462" s="32">
        <f>M2462*AA2462</f>
        <v>0</v>
      </c>
      <c r="P2462" s="1">
        <v>3</v>
      </c>
      <c r="AA2462" s="1">
        <f>IF(P2462=1,$O$3,IF(P2462=2,$O$4,$O$5))</f>
        <v>0</v>
      </c>
    </row>
    <row r="2463">
      <c r="A2463" s="1" t="s">
        <v>75</v>
      </c>
      <c r="E2463" s="27" t="s">
        <v>71</v>
      </c>
    </row>
    <row r="2464" ht="25.5">
      <c r="A2464" s="1" t="s">
        <v>76</v>
      </c>
      <c r="E2464" s="33" t="s">
        <v>5278</v>
      </c>
    </row>
    <row r="2465" ht="89.25">
      <c r="A2465" s="1" t="s">
        <v>78</v>
      </c>
      <c r="E2465" s="27" t="s">
        <v>5279</v>
      </c>
    </row>
    <row r="2466">
      <c r="A2466" s="1" t="s">
        <v>69</v>
      </c>
      <c r="B2466" s="1">
        <v>15</v>
      </c>
      <c r="C2466" s="26" t="s">
        <v>5280</v>
      </c>
      <c r="D2466" t="s">
        <v>71</v>
      </c>
      <c r="E2466" s="27" t="s">
        <v>5281</v>
      </c>
      <c r="F2466" s="28" t="s">
        <v>96</v>
      </c>
      <c r="G2466" s="29">
        <v>44</v>
      </c>
      <c r="H2466" s="28">
        <v>0</v>
      </c>
      <c r="I2466" s="30">
        <f>ROUND(G2466*H2466,P4)</f>
        <v>0</v>
      </c>
      <c r="L2466" s="31">
        <v>0</v>
      </c>
      <c r="M2466" s="24">
        <f>ROUND(G2466*L2466,P4)</f>
        <v>0</v>
      </c>
      <c r="N2466" s="25" t="s">
        <v>328</v>
      </c>
      <c r="O2466" s="32">
        <f>M2466*AA2466</f>
        <v>0</v>
      </c>
      <c r="P2466" s="1">
        <v>3</v>
      </c>
      <c r="AA2466" s="1">
        <f>IF(P2466=1,$O$3,IF(P2466=2,$O$4,$O$5))</f>
        <v>0</v>
      </c>
    </row>
    <row r="2467">
      <c r="A2467" s="1" t="s">
        <v>75</v>
      </c>
      <c r="E2467" s="27" t="s">
        <v>71</v>
      </c>
    </row>
    <row r="2468" ht="25.5">
      <c r="A2468" s="1" t="s">
        <v>76</v>
      </c>
      <c r="E2468" s="33" t="s">
        <v>5278</v>
      </c>
    </row>
    <row r="2469" ht="89.25">
      <c r="A2469" s="1" t="s">
        <v>78</v>
      </c>
      <c r="E2469" s="27" t="s">
        <v>5282</v>
      </c>
    </row>
    <row r="2470">
      <c r="A2470" s="1" t="s">
        <v>69</v>
      </c>
      <c r="B2470" s="1">
        <v>16</v>
      </c>
      <c r="C2470" s="26" t="s">
        <v>5283</v>
      </c>
      <c r="D2470" t="s">
        <v>71</v>
      </c>
      <c r="E2470" s="27" t="s">
        <v>5284</v>
      </c>
      <c r="F2470" s="28" t="s">
        <v>96</v>
      </c>
      <c r="G2470" s="29">
        <v>6</v>
      </c>
      <c r="H2470" s="28">
        <v>0</v>
      </c>
      <c r="I2470" s="30">
        <f>ROUND(G2470*H2470,P4)</f>
        <v>0</v>
      </c>
      <c r="L2470" s="31">
        <v>0</v>
      </c>
      <c r="M2470" s="24">
        <f>ROUND(G2470*L2470,P4)</f>
        <v>0</v>
      </c>
      <c r="N2470" s="25" t="s">
        <v>328</v>
      </c>
      <c r="O2470" s="32">
        <f>M2470*AA2470</f>
        <v>0</v>
      </c>
      <c r="P2470" s="1">
        <v>3</v>
      </c>
      <c r="AA2470" s="1">
        <f>IF(P2470=1,$O$3,IF(P2470=2,$O$4,$O$5))</f>
        <v>0</v>
      </c>
    </row>
    <row r="2471">
      <c r="A2471" s="1" t="s">
        <v>75</v>
      </c>
      <c r="E2471" s="27" t="s">
        <v>71</v>
      </c>
    </row>
    <row r="2472" ht="25.5">
      <c r="A2472" s="1" t="s">
        <v>76</v>
      </c>
      <c r="E2472" s="33" t="s">
        <v>5285</v>
      </c>
    </row>
    <row r="2473" ht="89.25">
      <c r="A2473" s="1" t="s">
        <v>78</v>
      </c>
      <c r="E2473" s="27" t="s">
        <v>5286</v>
      </c>
    </row>
    <row r="2474" ht="25.5">
      <c r="A2474" s="1" t="s">
        <v>69</v>
      </c>
      <c r="B2474" s="1">
        <v>17</v>
      </c>
      <c r="C2474" s="26" t="s">
        <v>5287</v>
      </c>
      <c r="D2474" t="s">
        <v>71</v>
      </c>
      <c r="E2474" s="27" t="s">
        <v>5288</v>
      </c>
      <c r="F2474" s="28" t="s">
        <v>96</v>
      </c>
      <c r="G2474" s="29">
        <v>8</v>
      </c>
      <c r="H2474" s="28">
        <v>0</v>
      </c>
      <c r="I2474" s="30">
        <f>ROUND(G2474*H2474,P4)</f>
        <v>0</v>
      </c>
      <c r="L2474" s="31">
        <v>0</v>
      </c>
      <c r="M2474" s="24">
        <f>ROUND(G2474*L2474,P4)</f>
        <v>0</v>
      </c>
      <c r="N2474" s="25" t="s">
        <v>328</v>
      </c>
      <c r="O2474" s="32">
        <f>M2474*AA2474</f>
        <v>0</v>
      </c>
      <c r="P2474" s="1">
        <v>3</v>
      </c>
      <c r="AA2474" s="1">
        <f>IF(P2474=1,$O$3,IF(P2474=2,$O$4,$O$5))</f>
        <v>0</v>
      </c>
    </row>
    <row r="2475">
      <c r="A2475" s="1" t="s">
        <v>75</v>
      </c>
      <c r="E2475" s="27" t="s">
        <v>71</v>
      </c>
    </row>
    <row r="2476" ht="25.5">
      <c r="A2476" s="1" t="s">
        <v>76</v>
      </c>
      <c r="E2476" s="33" t="s">
        <v>5289</v>
      </c>
    </row>
    <row r="2477" ht="89.25">
      <c r="A2477" s="1" t="s">
        <v>78</v>
      </c>
      <c r="E2477" s="27" t="s">
        <v>5290</v>
      </c>
    </row>
    <row r="2478">
      <c r="A2478" s="1" t="s">
        <v>69</v>
      </c>
      <c r="B2478" s="1">
        <v>18</v>
      </c>
      <c r="C2478" s="26" t="s">
        <v>4766</v>
      </c>
      <c r="D2478" t="s">
        <v>71</v>
      </c>
      <c r="E2478" s="27" t="s">
        <v>4767</v>
      </c>
      <c r="F2478" s="28" t="s">
        <v>96</v>
      </c>
      <c r="G2478" s="29">
        <v>11</v>
      </c>
      <c r="H2478" s="28">
        <v>0</v>
      </c>
      <c r="I2478" s="30">
        <f>ROUND(G2478*H2478,P4)</f>
        <v>0</v>
      </c>
      <c r="L2478" s="31">
        <v>0</v>
      </c>
      <c r="M2478" s="24">
        <f>ROUND(G2478*L2478,P4)</f>
        <v>0</v>
      </c>
      <c r="N2478" s="25" t="s">
        <v>328</v>
      </c>
      <c r="O2478" s="32">
        <f>M2478*AA2478</f>
        <v>0</v>
      </c>
      <c r="P2478" s="1">
        <v>3</v>
      </c>
      <c r="AA2478" s="1">
        <f>IF(P2478=1,$O$3,IF(P2478=2,$O$4,$O$5))</f>
        <v>0</v>
      </c>
    </row>
    <row r="2479">
      <c r="A2479" s="1" t="s">
        <v>75</v>
      </c>
      <c r="E2479" s="27" t="s">
        <v>71</v>
      </c>
    </row>
    <row r="2480" ht="25.5">
      <c r="A2480" s="1" t="s">
        <v>76</v>
      </c>
      <c r="E2480" s="33" t="s">
        <v>4768</v>
      </c>
    </row>
    <row r="2481" ht="76.5">
      <c r="A2481" s="1" t="s">
        <v>78</v>
      </c>
      <c r="E2481" s="27" t="s">
        <v>4769</v>
      </c>
    </row>
    <row r="2482">
      <c r="A2482" s="1" t="s">
        <v>69</v>
      </c>
      <c r="B2482" s="1">
        <v>19</v>
      </c>
      <c r="C2482" s="26" t="s">
        <v>4770</v>
      </c>
      <c r="D2482" t="s">
        <v>71</v>
      </c>
      <c r="E2482" s="27" t="s">
        <v>4771</v>
      </c>
      <c r="F2482" s="28" t="s">
        <v>96</v>
      </c>
      <c r="G2482" s="29">
        <v>11</v>
      </c>
      <c r="H2482" s="28">
        <v>0</v>
      </c>
      <c r="I2482" s="30">
        <f>ROUND(G2482*H2482,P4)</f>
        <v>0</v>
      </c>
      <c r="L2482" s="31">
        <v>0</v>
      </c>
      <c r="M2482" s="24">
        <f>ROUND(G2482*L2482,P4)</f>
        <v>0</v>
      </c>
      <c r="N2482" s="25" t="s">
        <v>328</v>
      </c>
      <c r="O2482" s="32">
        <f>M2482*AA2482</f>
        <v>0</v>
      </c>
      <c r="P2482" s="1">
        <v>3</v>
      </c>
      <c r="AA2482" s="1">
        <f>IF(P2482=1,$O$3,IF(P2482=2,$O$4,$O$5))</f>
        <v>0</v>
      </c>
    </row>
    <row r="2483">
      <c r="A2483" s="1" t="s">
        <v>75</v>
      </c>
      <c r="E2483" s="27" t="s">
        <v>71</v>
      </c>
    </row>
    <row r="2484" ht="25.5">
      <c r="A2484" s="1" t="s">
        <v>76</v>
      </c>
      <c r="E2484" s="33" t="s">
        <v>4768</v>
      </c>
    </row>
    <row r="2485" ht="102">
      <c r="A2485" s="1" t="s">
        <v>78</v>
      </c>
      <c r="E2485" s="27" t="s">
        <v>4772</v>
      </c>
    </row>
    <row r="2486">
      <c r="A2486" s="1" t="s">
        <v>69</v>
      </c>
      <c r="B2486" s="1">
        <v>20</v>
      </c>
      <c r="C2486" s="26" t="s">
        <v>4773</v>
      </c>
      <c r="D2486" t="s">
        <v>71</v>
      </c>
      <c r="E2486" s="27" t="s">
        <v>265</v>
      </c>
      <c r="F2486" s="28" t="s">
        <v>96</v>
      </c>
      <c r="G2486" s="29">
        <v>11</v>
      </c>
      <c r="H2486" s="28">
        <v>0</v>
      </c>
      <c r="I2486" s="30">
        <f>ROUND(G2486*H2486,P4)</f>
        <v>0</v>
      </c>
      <c r="L2486" s="31">
        <v>0</v>
      </c>
      <c r="M2486" s="24">
        <f>ROUND(G2486*L2486,P4)</f>
        <v>0</v>
      </c>
      <c r="N2486" s="25" t="s">
        <v>328</v>
      </c>
      <c r="O2486" s="32">
        <f>M2486*AA2486</f>
        <v>0</v>
      </c>
      <c r="P2486" s="1">
        <v>3</v>
      </c>
      <c r="AA2486" s="1">
        <f>IF(P2486=1,$O$3,IF(P2486=2,$O$4,$O$5))</f>
        <v>0</v>
      </c>
    </row>
    <row r="2487">
      <c r="A2487" s="1" t="s">
        <v>75</v>
      </c>
      <c r="E2487" s="27" t="s">
        <v>71</v>
      </c>
    </row>
    <row r="2488" ht="25.5">
      <c r="A2488" s="1" t="s">
        <v>76</v>
      </c>
      <c r="E2488" s="33" t="s">
        <v>4768</v>
      </c>
    </row>
    <row r="2489" ht="89.25">
      <c r="A2489" s="1" t="s">
        <v>78</v>
      </c>
      <c r="E2489" s="27" t="s">
        <v>4774</v>
      </c>
    </row>
    <row r="2490">
      <c r="A2490" s="1" t="s">
        <v>69</v>
      </c>
      <c r="B2490" s="1">
        <v>21</v>
      </c>
      <c r="C2490" s="26" t="s">
        <v>4775</v>
      </c>
      <c r="D2490" t="s">
        <v>71</v>
      </c>
      <c r="E2490" s="27" t="s">
        <v>4776</v>
      </c>
      <c r="F2490" s="28" t="s">
        <v>250</v>
      </c>
      <c r="G2490" s="29">
        <v>60</v>
      </c>
      <c r="H2490" s="28">
        <v>0</v>
      </c>
      <c r="I2490" s="30">
        <f>ROUND(G2490*H2490,P4)</f>
        <v>0</v>
      </c>
      <c r="L2490" s="31">
        <v>0</v>
      </c>
      <c r="M2490" s="24">
        <f>ROUND(G2490*L2490,P4)</f>
        <v>0</v>
      </c>
      <c r="N2490" s="25" t="s">
        <v>328</v>
      </c>
      <c r="O2490" s="32">
        <f>M2490*AA2490</f>
        <v>0</v>
      </c>
      <c r="P2490" s="1">
        <v>3</v>
      </c>
      <c r="AA2490" s="1">
        <f>IF(P2490=1,$O$3,IF(P2490=2,$O$4,$O$5))</f>
        <v>0</v>
      </c>
    </row>
    <row r="2491">
      <c r="A2491" s="1" t="s">
        <v>75</v>
      </c>
      <c r="E2491" s="27" t="s">
        <v>71</v>
      </c>
    </row>
    <row r="2492" ht="25.5">
      <c r="A2492" s="1" t="s">
        <v>76</v>
      </c>
      <c r="E2492" s="33" t="s">
        <v>5291</v>
      </c>
    </row>
    <row r="2493" ht="102">
      <c r="A2493" s="1" t="s">
        <v>78</v>
      </c>
      <c r="E2493" s="27" t="s">
        <v>4778</v>
      </c>
    </row>
  </sheetData>
  <sheetProtection sheet="1" objects="1" scenarios="1" spinCount="100000" saltValue="HSWGH/qjvLcBxAq0ZVnvpAvTkCWNZ4CYEEAunlJE6Dqjg5tOEf7oEBd3vwwImpyjfWfLQUm7QBabsDt6bklxhA==" hashValue="VAtzRp8B8iLN6cLZawusKiNo5DoABBJvWjJZrW7CZ/M3j75Kq3JBd+Qd9/mirEbAAkA1W26CB5W8nv1DnICkl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COUNTIFS(L8:L142,"=0",A8:A142,"P")+COUNTIFS(L8:L142,"",A8:A142,"P")+SUM(Q8:Q142)</f>
        <v>0</v>
      </c>
    </row>
    <row r="8">
      <c r="A8" s="1" t="s">
        <v>58</v>
      </c>
      <c r="C8" s="22" t="s">
        <v>5292</v>
      </c>
      <c r="E8" s="23" t="s">
        <v>29</v>
      </c>
      <c r="L8" s="24">
        <f>L9</f>
        <v>0</v>
      </c>
      <c r="M8" s="24">
        <f>M9</f>
        <v>0</v>
      </c>
      <c r="N8" s="25"/>
    </row>
    <row r="9">
      <c r="A9" s="1" t="s">
        <v>60</v>
      </c>
      <c r="C9" s="22" t="s">
        <v>5293</v>
      </c>
      <c r="E9" s="23" t="s">
        <v>5294</v>
      </c>
      <c r="L9" s="24">
        <f>L10+L52</f>
        <v>0</v>
      </c>
      <c r="M9" s="24">
        <f>M10+M52</f>
        <v>0</v>
      </c>
      <c r="N9" s="25"/>
    </row>
    <row r="10">
      <c r="A10" s="1" t="s">
        <v>63</v>
      </c>
      <c r="C10" s="22" t="s">
        <v>5295</v>
      </c>
      <c r="E10" s="23" t="s">
        <v>5296</v>
      </c>
      <c r="L10" s="24">
        <f>L11</f>
        <v>0</v>
      </c>
      <c r="M10" s="24">
        <f>M11</f>
        <v>0</v>
      </c>
      <c r="N10" s="25"/>
    </row>
    <row r="11">
      <c r="A11" s="1" t="s">
        <v>66</v>
      </c>
      <c r="C11" s="22" t="s">
        <v>67</v>
      </c>
      <c r="E11" s="23" t="s">
        <v>68</v>
      </c>
      <c r="L11" s="24">
        <f>SUMIFS(L12:L51,A12:A51,"P")</f>
        <v>0</v>
      </c>
      <c r="M11" s="24">
        <f>SUMIFS(M12:M51,A12:A51,"P")</f>
        <v>0</v>
      </c>
      <c r="N11" s="25"/>
    </row>
    <row r="12">
      <c r="A12" s="1" t="s">
        <v>69</v>
      </c>
      <c r="B12" s="1">
        <v>1</v>
      </c>
      <c r="C12" s="26" t="s">
        <v>5297</v>
      </c>
      <c r="D12" t="s">
        <v>71</v>
      </c>
      <c r="E12" s="27" t="s">
        <v>5298</v>
      </c>
      <c r="F12" s="28" t="s">
        <v>1574</v>
      </c>
      <c r="G12" s="29">
        <v>1908</v>
      </c>
      <c r="H12" s="28">
        <v>0</v>
      </c>
      <c r="I12" s="30">
        <f>ROUND(G12*H12,P4)</f>
        <v>0</v>
      </c>
      <c r="L12" s="31">
        <v>0</v>
      </c>
      <c r="M12" s="24">
        <f>ROUND(G12*L12,P4)</f>
        <v>0</v>
      </c>
      <c r="N12" s="25" t="s">
        <v>290</v>
      </c>
      <c r="O12" s="32">
        <f>M12*AA12</f>
        <v>0</v>
      </c>
      <c r="P12" s="1">
        <v>3</v>
      </c>
      <c r="AA12" s="1">
        <f>IF(P12=1,$O$3,IF(P12=2,$O$4,$O$5))</f>
        <v>0</v>
      </c>
    </row>
    <row r="13">
      <c r="A13" s="1" t="s">
        <v>75</v>
      </c>
      <c r="E13" s="27" t="s">
        <v>5299</v>
      </c>
    </row>
    <row r="14" ht="25.5">
      <c r="A14" s="1" t="s">
        <v>76</v>
      </c>
      <c r="E14" s="33" t="s">
        <v>5300</v>
      </c>
    </row>
    <row r="15" ht="38.25">
      <c r="A15" s="1" t="s">
        <v>78</v>
      </c>
      <c r="E15" s="27" t="s">
        <v>5301</v>
      </c>
    </row>
    <row r="16">
      <c r="A16" s="1" t="s">
        <v>69</v>
      </c>
      <c r="B16" s="1">
        <v>2</v>
      </c>
      <c r="C16" s="26" t="s">
        <v>5302</v>
      </c>
      <c r="D16" t="s">
        <v>71</v>
      </c>
      <c r="E16" s="27" t="s">
        <v>5303</v>
      </c>
      <c r="F16" s="28" t="s">
        <v>96</v>
      </c>
      <c r="G16" s="29">
        <v>10</v>
      </c>
      <c r="H16" s="28">
        <v>0</v>
      </c>
      <c r="I16" s="30">
        <f>ROUND(G16*H16,P4)</f>
        <v>0</v>
      </c>
      <c r="L16" s="31">
        <v>0</v>
      </c>
      <c r="M16" s="24">
        <f>ROUND(G16*L16,P4)</f>
        <v>0</v>
      </c>
      <c r="N16" s="25" t="s">
        <v>74</v>
      </c>
      <c r="O16" s="32">
        <f>M16*AA16</f>
        <v>0</v>
      </c>
      <c r="P16" s="1">
        <v>3</v>
      </c>
      <c r="AA16" s="1">
        <f>IF(P16=1,$O$3,IF(P16=2,$O$4,$O$5))</f>
        <v>0</v>
      </c>
    </row>
    <row r="17">
      <c r="A17" s="1" t="s">
        <v>75</v>
      </c>
      <c r="E17" s="27" t="s">
        <v>5299</v>
      </c>
    </row>
    <row r="18" ht="25.5">
      <c r="A18" s="1" t="s">
        <v>76</v>
      </c>
      <c r="E18" s="33" t="s">
        <v>5304</v>
      </c>
    </row>
    <row r="19" ht="89.25">
      <c r="A19" s="1" t="s">
        <v>78</v>
      </c>
      <c r="E19" s="27" t="s">
        <v>5305</v>
      </c>
    </row>
    <row r="20">
      <c r="A20" s="1" t="s">
        <v>69</v>
      </c>
      <c r="B20" s="1">
        <v>3</v>
      </c>
      <c r="C20" s="26" t="s">
        <v>5306</v>
      </c>
      <c r="D20" t="s">
        <v>71</v>
      </c>
      <c r="E20" s="27" t="s">
        <v>5307</v>
      </c>
      <c r="F20" s="28" t="s">
        <v>96</v>
      </c>
      <c r="G20" s="29">
        <v>2</v>
      </c>
      <c r="H20" s="28">
        <v>0</v>
      </c>
      <c r="I20" s="30">
        <f>ROUND(G20*H20,P4)</f>
        <v>0</v>
      </c>
      <c r="L20" s="31">
        <v>0</v>
      </c>
      <c r="M20" s="24">
        <f>ROUND(G20*L20,P4)</f>
        <v>0</v>
      </c>
      <c r="N20" s="25" t="s">
        <v>74</v>
      </c>
      <c r="O20" s="32">
        <f>M20*AA20</f>
        <v>0</v>
      </c>
      <c r="P20" s="1">
        <v>3</v>
      </c>
      <c r="AA20" s="1">
        <f>IF(P20=1,$O$3,IF(P20=2,$O$4,$O$5))</f>
        <v>0</v>
      </c>
    </row>
    <row r="21">
      <c r="A21" s="1" t="s">
        <v>75</v>
      </c>
      <c r="E21" s="27" t="s">
        <v>71</v>
      </c>
    </row>
    <row r="22" ht="25.5">
      <c r="A22" s="1" t="s">
        <v>76</v>
      </c>
      <c r="E22" s="33" t="s">
        <v>5308</v>
      </c>
    </row>
    <row r="23" ht="127.5">
      <c r="A23" s="1" t="s">
        <v>78</v>
      </c>
      <c r="E23" s="27" t="s">
        <v>5309</v>
      </c>
    </row>
    <row r="24">
      <c r="A24" s="1" t="s">
        <v>69</v>
      </c>
      <c r="B24" s="1">
        <v>4</v>
      </c>
      <c r="C24" s="26" t="s">
        <v>5310</v>
      </c>
      <c r="D24" t="s">
        <v>71</v>
      </c>
      <c r="E24" s="27" t="s">
        <v>5311</v>
      </c>
      <c r="F24" s="28" t="s">
        <v>96</v>
      </c>
      <c r="G24" s="29">
        <v>7</v>
      </c>
      <c r="H24" s="28">
        <v>0</v>
      </c>
      <c r="I24" s="30">
        <f>ROUND(G24*H24,P4)</f>
        <v>0</v>
      </c>
      <c r="L24" s="31">
        <v>0</v>
      </c>
      <c r="M24" s="24">
        <f>ROUND(G24*L24,P4)</f>
        <v>0</v>
      </c>
      <c r="N24" s="25" t="s">
        <v>74</v>
      </c>
      <c r="O24" s="32">
        <f>M24*AA24</f>
        <v>0</v>
      </c>
      <c r="P24" s="1">
        <v>3</v>
      </c>
      <c r="AA24" s="1">
        <f>IF(P24=1,$O$3,IF(P24=2,$O$4,$O$5))</f>
        <v>0</v>
      </c>
    </row>
    <row r="25">
      <c r="A25" s="1" t="s">
        <v>75</v>
      </c>
      <c r="E25" s="27" t="s">
        <v>71</v>
      </c>
    </row>
    <row r="26" ht="25.5">
      <c r="A26" s="1" t="s">
        <v>76</v>
      </c>
      <c r="E26" s="33" t="s">
        <v>5312</v>
      </c>
    </row>
    <row r="27" ht="127.5">
      <c r="A27" s="1" t="s">
        <v>78</v>
      </c>
      <c r="E27" s="27" t="s">
        <v>5309</v>
      </c>
    </row>
    <row r="28">
      <c r="A28" s="1" t="s">
        <v>69</v>
      </c>
      <c r="B28" s="1">
        <v>5</v>
      </c>
      <c r="C28" s="26" t="s">
        <v>5313</v>
      </c>
      <c r="D28" t="s">
        <v>67</v>
      </c>
      <c r="E28" s="27" t="s">
        <v>5314</v>
      </c>
      <c r="F28" s="28" t="s">
        <v>96</v>
      </c>
      <c r="G28" s="29">
        <v>139</v>
      </c>
      <c r="H28" s="28">
        <v>0</v>
      </c>
      <c r="I28" s="30">
        <f>ROUND(G28*H28,P4)</f>
        <v>0</v>
      </c>
      <c r="L28" s="31">
        <v>0</v>
      </c>
      <c r="M28" s="24">
        <f>ROUND(G28*L28,P4)</f>
        <v>0</v>
      </c>
      <c r="N28" s="25" t="s">
        <v>74</v>
      </c>
      <c r="O28" s="32">
        <f>M28*AA28</f>
        <v>0</v>
      </c>
      <c r="P28" s="1">
        <v>3</v>
      </c>
      <c r="AA28" s="1">
        <f>IF(P28=1,$O$3,IF(P28=2,$O$4,$O$5))</f>
        <v>0</v>
      </c>
    </row>
    <row r="29">
      <c r="A29" s="1" t="s">
        <v>75</v>
      </c>
      <c r="E29" s="27" t="s">
        <v>71</v>
      </c>
    </row>
    <row r="30" ht="38.25">
      <c r="A30" s="1" t="s">
        <v>76</v>
      </c>
      <c r="E30" s="33" t="s">
        <v>5315</v>
      </c>
    </row>
    <row r="31" ht="127.5">
      <c r="A31" s="1" t="s">
        <v>78</v>
      </c>
      <c r="E31" s="27" t="s">
        <v>5309</v>
      </c>
    </row>
    <row r="32">
      <c r="A32" s="1" t="s">
        <v>69</v>
      </c>
      <c r="B32" s="1">
        <v>6</v>
      </c>
      <c r="C32" s="26" t="s">
        <v>5316</v>
      </c>
      <c r="D32" t="s">
        <v>71</v>
      </c>
      <c r="E32" s="27" t="s">
        <v>5317</v>
      </c>
      <c r="F32" s="28" t="s">
        <v>96</v>
      </c>
      <c r="G32" s="29">
        <v>149</v>
      </c>
      <c r="H32" s="28">
        <v>0</v>
      </c>
      <c r="I32" s="30">
        <f>ROUND(G32*H32,P4)</f>
        <v>0</v>
      </c>
      <c r="L32" s="31">
        <v>0</v>
      </c>
      <c r="M32" s="24">
        <f>ROUND(G32*L32,P4)</f>
        <v>0</v>
      </c>
      <c r="N32" s="25" t="s">
        <v>74</v>
      </c>
      <c r="O32" s="32">
        <f>M32*AA32</f>
        <v>0</v>
      </c>
      <c r="P32" s="1">
        <v>3</v>
      </c>
      <c r="AA32" s="1">
        <f>IF(P32=1,$O$3,IF(P32=2,$O$4,$O$5))</f>
        <v>0</v>
      </c>
    </row>
    <row r="33">
      <c r="A33" s="1" t="s">
        <v>75</v>
      </c>
      <c r="E33" s="27" t="s">
        <v>71</v>
      </c>
    </row>
    <row r="34" ht="25.5">
      <c r="A34" s="1" t="s">
        <v>76</v>
      </c>
      <c r="E34" s="33" t="s">
        <v>5318</v>
      </c>
    </row>
    <row r="35" ht="153">
      <c r="A35" s="1" t="s">
        <v>78</v>
      </c>
      <c r="E35" s="27" t="s">
        <v>5319</v>
      </c>
    </row>
    <row r="36">
      <c r="A36" s="1" t="s">
        <v>69</v>
      </c>
      <c r="B36" s="1">
        <v>7</v>
      </c>
      <c r="C36" s="26" t="s">
        <v>5320</v>
      </c>
      <c r="D36" t="s">
        <v>67</v>
      </c>
      <c r="E36" s="27" t="s">
        <v>5321</v>
      </c>
      <c r="F36" s="28" t="s">
        <v>96</v>
      </c>
      <c r="G36" s="29">
        <v>2</v>
      </c>
      <c r="H36" s="28">
        <v>0</v>
      </c>
      <c r="I36" s="30">
        <f>ROUND(G36*H36,P4)</f>
        <v>0</v>
      </c>
      <c r="L36" s="31">
        <v>0</v>
      </c>
      <c r="M36" s="24">
        <f>ROUND(G36*L36,P4)</f>
        <v>0</v>
      </c>
      <c r="N36" s="25" t="s">
        <v>74</v>
      </c>
      <c r="O36" s="32">
        <f>M36*AA36</f>
        <v>0</v>
      </c>
      <c r="P36" s="1">
        <v>3</v>
      </c>
      <c r="AA36" s="1">
        <f>IF(P36=1,$O$3,IF(P36=2,$O$4,$O$5))</f>
        <v>0</v>
      </c>
    </row>
    <row r="37">
      <c r="A37" s="1" t="s">
        <v>75</v>
      </c>
      <c r="E37" s="27" t="s">
        <v>71</v>
      </c>
    </row>
    <row r="38" ht="25.5">
      <c r="A38" s="1" t="s">
        <v>76</v>
      </c>
      <c r="E38" s="33" t="s">
        <v>5308</v>
      </c>
    </row>
    <row r="39" ht="153">
      <c r="A39" s="1" t="s">
        <v>78</v>
      </c>
      <c r="E39" s="27" t="s">
        <v>5319</v>
      </c>
    </row>
    <row r="40">
      <c r="A40" s="1" t="s">
        <v>69</v>
      </c>
      <c r="B40" s="1">
        <v>8</v>
      </c>
      <c r="C40" s="26" t="s">
        <v>5322</v>
      </c>
      <c r="D40" t="s">
        <v>67</v>
      </c>
      <c r="E40" s="27" t="s">
        <v>5323</v>
      </c>
      <c r="F40" s="28" t="s">
        <v>96</v>
      </c>
      <c r="G40" s="29">
        <v>7</v>
      </c>
      <c r="H40" s="28">
        <v>0</v>
      </c>
      <c r="I40" s="30">
        <f>ROUND(G40*H40,P4)</f>
        <v>0</v>
      </c>
      <c r="L40" s="31">
        <v>0</v>
      </c>
      <c r="M40" s="24">
        <f>ROUND(G40*L40,P4)</f>
        <v>0</v>
      </c>
      <c r="N40" s="25" t="s">
        <v>74</v>
      </c>
      <c r="O40" s="32">
        <f>M40*AA40</f>
        <v>0</v>
      </c>
      <c r="P40" s="1">
        <v>3</v>
      </c>
      <c r="AA40" s="1">
        <f>IF(P40=1,$O$3,IF(P40=2,$O$4,$O$5))</f>
        <v>0</v>
      </c>
    </row>
    <row r="41">
      <c r="A41" s="1" t="s">
        <v>75</v>
      </c>
      <c r="E41" s="27" t="s">
        <v>71</v>
      </c>
    </row>
    <row r="42" ht="25.5">
      <c r="A42" s="1" t="s">
        <v>76</v>
      </c>
      <c r="E42" s="33" t="s">
        <v>5312</v>
      </c>
    </row>
    <row r="43" ht="153">
      <c r="A43" s="1" t="s">
        <v>78</v>
      </c>
      <c r="E43" s="27" t="s">
        <v>5319</v>
      </c>
    </row>
    <row r="44" ht="25.5">
      <c r="A44" s="1" t="s">
        <v>69</v>
      </c>
      <c r="B44" s="1">
        <v>9</v>
      </c>
      <c r="C44" s="26" t="s">
        <v>5324</v>
      </c>
      <c r="D44" t="s">
        <v>5325</v>
      </c>
      <c r="E44" s="27" t="s">
        <v>5326</v>
      </c>
      <c r="F44" s="28" t="s">
        <v>5327</v>
      </c>
      <c r="G44" s="29">
        <v>200.53999999999999</v>
      </c>
      <c r="H44" s="28">
        <v>0</v>
      </c>
      <c r="I44" s="30">
        <f>ROUND(G44*H44,P4)</f>
        <v>0</v>
      </c>
      <c r="L44" s="31">
        <v>0</v>
      </c>
      <c r="M44" s="24">
        <f>ROUND(G44*L44,P4)</f>
        <v>0</v>
      </c>
      <c r="N44" s="25" t="s">
        <v>290</v>
      </c>
      <c r="O44" s="32">
        <f>M44*AA44</f>
        <v>0</v>
      </c>
      <c r="P44" s="1">
        <v>3</v>
      </c>
      <c r="AA44" s="1">
        <f>IF(P44=1,$O$3,IF(P44=2,$O$4,$O$5))</f>
        <v>0</v>
      </c>
    </row>
    <row r="45">
      <c r="A45" s="1" t="s">
        <v>75</v>
      </c>
      <c r="E45" s="27" t="s">
        <v>5299</v>
      </c>
    </row>
    <row r="46">
      <c r="A46" s="1" t="s">
        <v>76</v>
      </c>
      <c r="E46" s="33" t="s">
        <v>5328</v>
      </c>
    </row>
    <row r="47" ht="140.25">
      <c r="A47" s="1" t="s">
        <v>78</v>
      </c>
      <c r="E47" s="27" t="s">
        <v>5329</v>
      </c>
    </row>
    <row r="48" ht="25.5">
      <c r="A48" s="1" t="s">
        <v>69</v>
      </c>
      <c r="B48" s="1">
        <v>10</v>
      </c>
      <c r="C48" s="26" t="s">
        <v>5330</v>
      </c>
      <c r="D48" t="s">
        <v>5325</v>
      </c>
      <c r="E48" s="27" t="s">
        <v>5326</v>
      </c>
      <c r="F48" s="28" t="s">
        <v>5327</v>
      </c>
      <c r="G48" s="29">
        <v>15</v>
      </c>
      <c r="H48" s="28">
        <v>0</v>
      </c>
      <c r="I48" s="30">
        <f>ROUND(G48*H48,P4)</f>
        <v>0</v>
      </c>
      <c r="L48" s="31">
        <v>0</v>
      </c>
      <c r="M48" s="24">
        <f>ROUND(G48*L48,P4)</f>
        <v>0</v>
      </c>
      <c r="N48" s="25" t="s">
        <v>290</v>
      </c>
      <c r="O48" s="32">
        <f>M48*AA48</f>
        <v>0</v>
      </c>
      <c r="P48" s="1">
        <v>3</v>
      </c>
      <c r="AA48" s="1">
        <f>IF(P48=1,$O$3,IF(P48=2,$O$4,$O$5))</f>
        <v>0</v>
      </c>
    </row>
    <row r="49">
      <c r="A49" s="1" t="s">
        <v>75</v>
      </c>
      <c r="E49" s="27" t="s">
        <v>5299</v>
      </c>
    </row>
    <row r="50">
      <c r="A50" s="1" t="s">
        <v>76</v>
      </c>
      <c r="E50" s="33" t="s">
        <v>5331</v>
      </c>
    </row>
    <row r="51" ht="140.25">
      <c r="A51" s="1" t="s">
        <v>78</v>
      </c>
      <c r="E51" s="27" t="s">
        <v>5329</v>
      </c>
    </row>
    <row r="52">
      <c r="A52" s="1" t="s">
        <v>63</v>
      </c>
      <c r="C52" s="22" t="s">
        <v>5332</v>
      </c>
      <c r="E52" s="23" t="s">
        <v>5333</v>
      </c>
      <c r="L52" s="24">
        <f>L53</f>
        <v>0</v>
      </c>
      <c r="M52" s="24">
        <f>M53</f>
        <v>0</v>
      </c>
      <c r="N52" s="25"/>
    </row>
    <row r="53">
      <c r="A53" s="1" t="s">
        <v>66</v>
      </c>
      <c r="C53" s="22" t="s">
        <v>67</v>
      </c>
      <c r="E53" s="23" t="s">
        <v>68</v>
      </c>
      <c r="L53" s="24">
        <f>SUMIFS(L54:L141,A54:A141,"P")</f>
        <v>0</v>
      </c>
      <c r="M53" s="24">
        <f>SUMIFS(M54:M141,A54:A141,"P")</f>
        <v>0</v>
      </c>
      <c r="N53" s="25"/>
    </row>
    <row r="54">
      <c r="A54" s="1" t="s">
        <v>69</v>
      </c>
      <c r="B54" s="1">
        <v>1</v>
      </c>
      <c r="C54" s="26" t="s">
        <v>1425</v>
      </c>
      <c r="D54" t="s">
        <v>67</v>
      </c>
      <c r="E54" s="27" t="s">
        <v>1426</v>
      </c>
      <c r="F54" s="28" t="s">
        <v>674</v>
      </c>
      <c r="G54" s="29">
        <v>914</v>
      </c>
      <c r="H54" s="28">
        <v>0</v>
      </c>
      <c r="I54" s="30">
        <f>ROUND(G54*H54,P4)</f>
        <v>0</v>
      </c>
      <c r="L54" s="31">
        <v>0</v>
      </c>
      <c r="M54" s="24">
        <f>ROUND(G54*L54,P4)</f>
        <v>0</v>
      </c>
      <c r="N54" s="25" t="s">
        <v>74</v>
      </c>
      <c r="O54" s="32">
        <f>M54*AA54</f>
        <v>0</v>
      </c>
      <c r="P54" s="1">
        <v>3</v>
      </c>
      <c r="AA54" s="1">
        <f>IF(P54=1,$O$3,IF(P54=2,$O$4,$O$5))</f>
        <v>0</v>
      </c>
    </row>
    <row r="55">
      <c r="A55" s="1" t="s">
        <v>75</v>
      </c>
      <c r="E55" s="27" t="s">
        <v>71</v>
      </c>
    </row>
    <row r="56" ht="51">
      <c r="A56" s="1" t="s">
        <v>76</v>
      </c>
      <c r="E56" s="33" t="s">
        <v>5334</v>
      </c>
    </row>
    <row r="57" ht="63.75">
      <c r="A57" s="1" t="s">
        <v>78</v>
      </c>
      <c r="E57" s="27" t="s">
        <v>5335</v>
      </c>
    </row>
    <row r="58">
      <c r="A58" s="1" t="s">
        <v>69</v>
      </c>
      <c r="B58" s="1">
        <v>2</v>
      </c>
      <c r="C58" s="26" t="s">
        <v>1425</v>
      </c>
      <c r="D58" t="s">
        <v>1115</v>
      </c>
      <c r="E58" s="27" t="s">
        <v>1426</v>
      </c>
      <c r="F58" s="28" t="s">
        <v>674</v>
      </c>
      <c r="G58" s="29">
        <v>2234</v>
      </c>
      <c r="H58" s="28">
        <v>0</v>
      </c>
      <c r="I58" s="30">
        <f>ROUND(G58*H58,P4)</f>
        <v>0</v>
      </c>
      <c r="L58" s="31">
        <v>0</v>
      </c>
      <c r="M58" s="24">
        <f>ROUND(G58*L58,P4)</f>
        <v>0</v>
      </c>
      <c r="N58" s="25" t="s">
        <v>74</v>
      </c>
      <c r="O58" s="32">
        <f>M58*AA58</f>
        <v>0</v>
      </c>
      <c r="P58" s="1">
        <v>3</v>
      </c>
      <c r="AA58" s="1">
        <f>IF(P58=1,$O$3,IF(P58=2,$O$4,$O$5))</f>
        <v>0</v>
      </c>
    </row>
    <row r="59">
      <c r="A59" s="1" t="s">
        <v>75</v>
      </c>
      <c r="E59" s="27" t="s">
        <v>5336</v>
      </c>
    </row>
    <row r="60" ht="25.5">
      <c r="A60" s="1" t="s">
        <v>76</v>
      </c>
      <c r="E60" s="33" t="s">
        <v>5337</v>
      </c>
    </row>
    <row r="61">
      <c r="A61" s="1" t="s">
        <v>78</v>
      </c>
      <c r="E61" s="27" t="s">
        <v>71</v>
      </c>
    </row>
    <row r="62">
      <c r="A62" s="1" t="s">
        <v>69</v>
      </c>
      <c r="B62" s="1">
        <v>3</v>
      </c>
      <c r="C62" s="26" t="s">
        <v>1097</v>
      </c>
      <c r="D62" t="s">
        <v>71</v>
      </c>
      <c r="E62" s="27" t="s">
        <v>1098</v>
      </c>
      <c r="F62" s="28" t="s">
        <v>674</v>
      </c>
      <c r="G62" s="29">
        <v>2157</v>
      </c>
      <c r="H62" s="28">
        <v>0</v>
      </c>
      <c r="I62" s="30">
        <f>ROUND(G62*H62,P4)</f>
        <v>0</v>
      </c>
      <c r="L62" s="31">
        <v>0</v>
      </c>
      <c r="M62" s="24">
        <f>ROUND(G62*L62,P4)</f>
        <v>0</v>
      </c>
      <c r="N62" s="25" t="s">
        <v>74</v>
      </c>
      <c r="O62" s="32">
        <f>M62*AA62</f>
        <v>0</v>
      </c>
      <c r="P62" s="1">
        <v>3</v>
      </c>
      <c r="AA62" s="1">
        <f>IF(P62=1,$O$3,IF(P62=2,$O$4,$O$5))</f>
        <v>0</v>
      </c>
    </row>
    <row r="63">
      <c r="A63" s="1" t="s">
        <v>75</v>
      </c>
      <c r="E63" s="27" t="s">
        <v>5338</v>
      </c>
    </row>
    <row r="64" ht="25.5">
      <c r="A64" s="1" t="s">
        <v>76</v>
      </c>
      <c r="E64" s="33" t="s">
        <v>5339</v>
      </c>
    </row>
    <row r="65">
      <c r="A65" s="1" t="s">
        <v>78</v>
      </c>
      <c r="E65" s="27" t="s">
        <v>71</v>
      </c>
    </row>
    <row r="66">
      <c r="A66" s="1" t="s">
        <v>69</v>
      </c>
      <c r="B66" s="1">
        <v>4</v>
      </c>
      <c r="C66" s="26" t="s">
        <v>1101</v>
      </c>
      <c r="D66" t="s">
        <v>71</v>
      </c>
      <c r="E66" s="27" t="s">
        <v>1102</v>
      </c>
      <c r="F66" s="28" t="s">
        <v>674</v>
      </c>
      <c r="G66" s="29">
        <v>21220</v>
      </c>
      <c r="H66" s="28">
        <v>0</v>
      </c>
      <c r="I66" s="30">
        <f>ROUND(G66*H66,P4)</f>
        <v>0</v>
      </c>
      <c r="L66" s="31">
        <v>0</v>
      </c>
      <c r="M66" s="24">
        <f>ROUND(G66*L66,P4)</f>
        <v>0</v>
      </c>
      <c r="N66" s="25" t="s">
        <v>74</v>
      </c>
      <c r="O66" s="32">
        <f>M66*AA66</f>
        <v>0</v>
      </c>
      <c r="P66" s="1">
        <v>3</v>
      </c>
      <c r="AA66" s="1">
        <f>IF(P66=1,$O$3,IF(P66=2,$O$4,$O$5))</f>
        <v>0</v>
      </c>
    </row>
    <row r="67" ht="38.25">
      <c r="A67" s="1" t="s">
        <v>75</v>
      </c>
      <c r="E67" s="27" t="s">
        <v>5340</v>
      </c>
    </row>
    <row r="68" ht="76.5">
      <c r="A68" s="1" t="s">
        <v>76</v>
      </c>
      <c r="E68" s="33" t="s">
        <v>5341</v>
      </c>
    </row>
    <row r="69">
      <c r="A69" s="1" t="s">
        <v>78</v>
      </c>
      <c r="E69" s="27" t="s">
        <v>71</v>
      </c>
    </row>
    <row r="70">
      <c r="A70" s="1" t="s">
        <v>69</v>
      </c>
      <c r="B70" s="1">
        <v>5</v>
      </c>
      <c r="C70" s="26" t="s">
        <v>5342</v>
      </c>
      <c r="D70" t="s">
        <v>71</v>
      </c>
      <c r="E70" s="27" t="s">
        <v>5343</v>
      </c>
      <c r="F70" s="28" t="s">
        <v>674</v>
      </c>
      <c r="G70" s="29">
        <v>914</v>
      </c>
      <c r="H70" s="28">
        <v>0</v>
      </c>
      <c r="I70" s="30">
        <f>ROUND(G70*H70,P4)</f>
        <v>0</v>
      </c>
      <c r="L70" s="31">
        <v>0</v>
      </c>
      <c r="M70" s="24">
        <f>ROUND(G70*L70,P4)</f>
        <v>0</v>
      </c>
      <c r="N70" s="25" t="s">
        <v>74</v>
      </c>
      <c r="O70" s="32">
        <f>M70*AA70</f>
        <v>0</v>
      </c>
      <c r="P70" s="1">
        <v>3</v>
      </c>
      <c r="AA70" s="1">
        <f>IF(P70=1,$O$3,IF(P70=2,$O$4,$O$5))</f>
        <v>0</v>
      </c>
    </row>
    <row r="71" ht="38.25">
      <c r="A71" s="1" t="s">
        <v>75</v>
      </c>
      <c r="E71" s="27" t="s">
        <v>5344</v>
      </c>
    </row>
    <row r="72">
      <c r="A72" s="1" t="s">
        <v>76</v>
      </c>
    </row>
    <row r="73">
      <c r="A73" s="1" t="s">
        <v>78</v>
      </c>
      <c r="E73" s="27" t="s">
        <v>71</v>
      </c>
    </row>
    <row r="74">
      <c r="A74" s="1" t="s">
        <v>69</v>
      </c>
      <c r="B74" s="1">
        <v>6</v>
      </c>
      <c r="C74" s="26" t="s">
        <v>5345</v>
      </c>
      <c r="D74" t="s">
        <v>71</v>
      </c>
      <c r="E74" s="27" t="s">
        <v>5346</v>
      </c>
      <c r="F74" s="28" t="s">
        <v>674</v>
      </c>
      <c r="G74" s="29">
        <v>7957.5</v>
      </c>
      <c r="H74" s="28">
        <v>0</v>
      </c>
      <c r="I74" s="30">
        <f>ROUND(G74*H74,P4)</f>
        <v>0</v>
      </c>
      <c r="L74" s="31">
        <v>0</v>
      </c>
      <c r="M74" s="24">
        <f>ROUND(G74*L74,P4)</f>
        <v>0</v>
      </c>
      <c r="N74" s="25" t="s">
        <v>74</v>
      </c>
      <c r="O74" s="32">
        <f>M74*AA74</f>
        <v>0</v>
      </c>
      <c r="P74" s="1">
        <v>3</v>
      </c>
      <c r="AA74" s="1">
        <f>IF(P74=1,$O$3,IF(P74=2,$O$4,$O$5))</f>
        <v>0</v>
      </c>
    </row>
    <row r="75" ht="25.5">
      <c r="A75" s="1" t="s">
        <v>75</v>
      </c>
      <c r="E75" s="27" t="s">
        <v>5347</v>
      </c>
    </row>
    <row r="76" ht="76.5">
      <c r="A76" s="1" t="s">
        <v>76</v>
      </c>
      <c r="E76" s="33" t="s">
        <v>5348</v>
      </c>
    </row>
    <row r="77">
      <c r="A77" s="1" t="s">
        <v>78</v>
      </c>
      <c r="E77" s="27" t="s">
        <v>71</v>
      </c>
    </row>
    <row r="78">
      <c r="A78" s="1" t="s">
        <v>69</v>
      </c>
      <c r="B78" s="1">
        <v>7</v>
      </c>
      <c r="C78" s="26" t="s">
        <v>5349</v>
      </c>
      <c r="D78" t="s">
        <v>71</v>
      </c>
      <c r="E78" s="27" t="s">
        <v>5350</v>
      </c>
      <c r="F78" s="28" t="s">
        <v>674</v>
      </c>
      <c r="G78" s="29">
        <v>111.98999999999999</v>
      </c>
      <c r="H78" s="28">
        <v>0</v>
      </c>
      <c r="I78" s="30">
        <f>ROUND(G78*H78,P4)</f>
        <v>0</v>
      </c>
      <c r="L78" s="31">
        <v>0</v>
      </c>
      <c r="M78" s="24">
        <f>ROUND(G78*L78,P4)</f>
        <v>0</v>
      </c>
      <c r="N78" s="25" t="s">
        <v>74</v>
      </c>
      <c r="O78" s="32">
        <f>M78*AA78</f>
        <v>0</v>
      </c>
      <c r="P78" s="1">
        <v>3</v>
      </c>
      <c r="AA78" s="1">
        <f>IF(P78=1,$O$3,IF(P78=2,$O$4,$O$5))</f>
        <v>0</v>
      </c>
    </row>
    <row r="79" ht="38.25">
      <c r="A79" s="1" t="s">
        <v>75</v>
      </c>
      <c r="E79" s="27" t="s">
        <v>5351</v>
      </c>
    </row>
    <row r="80" ht="25.5">
      <c r="A80" s="1" t="s">
        <v>76</v>
      </c>
      <c r="E80" s="33" t="s">
        <v>5352</v>
      </c>
    </row>
    <row r="81">
      <c r="A81" s="1" t="s">
        <v>78</v>
      </c>
      <c r="E81" s="27" t="s">
        <v>71</v>
      </c>
    </row>
    <row r="82">
      <c r="A82" s="1" t="s">
        <v>69</v>
      </c>
      <c r="B82" s="1">
        <v>8</v>
      </c>
      <c r="C82" s="26" t="s">
        <v>5353</v>
      </c>
      <c r="D82" t="s">
        <v>71</v>
      </c>
      <c r="E82" s="27" t="s">
        <v>5354</v>
      </c>
      <c r="F82" s="28" t="s">
        <v>674</v>
      </c>
      <c r="G82" s="29">
        <v>447.44999999999999</v>
      </c>
      <c r="H82" s="28">
        <v>0</v>
      </c>
      <c r="I82" s="30">
        <f>ROUND(G82*H82,P4)</f>
        <v>0</v>
      </c>
      <c r="L82" s="31">
        <v>0</v>
      </c>
      <c r="M82" s="24">
        <f>ROUND(G82*L82,P4)</f>
        <v>0</v>
      </c>
      <c r="N82" s="25" t="s">
        <v>74</v>
      </c>
      <c r="O82" s="32">
        <f>M82*AA82</f>
        <v>0</v>
      </c>
      <c r="P82" s="1">
        <v>3</v>
      </c>
      <c r="AA82" s="1">
        <f>IF(P82=1,$O$3,IF(P82=2,$O$4,$O$5))</f>
        <v>0</v>
      </c>
    </row>
    <row r="83">
      <c r="A83" s="1" t="s">
        <v>75</v>
      </c>
      <c r="E83" s="27" t="s">
        <v>5355</v>
      </c>
    </row>
    <row r="84" ht="25.5">
      <c r="A84" s="1" t="s">
        <v>76</v>
      </c>
      <c r="E84" s="33" t="s">
        <v>5356</v>
      </c>
    </row>
    <row r="85">
      <c r="A85" s="1" t="s">
        <v>78</v>
      </c>
      <c r="E85" s="27" t="s">
        <v>71</v>
      </c>
    </row>
    <row r="86">
      <c r="A86" s="1" t="s">
        <v>69</v>
      </c>
      <c r="B86" s="1">
        <v>9</v>
      </c>
      <c r="C86" s="26" t="s">
        <v>5357</v>
      </c>
      <c r="D86" t="s">
        <v>71</v>
      </c>
      <c r="E86" s="27" t="s">
        <v>5358</v>
      </c>
      <c r="F86" s="28" t="s">
        <v>96</v>
      </c>
      <c r="G86" s="29">
        <v>798</v>
      </c>
      <c r="H86" s="28">
        <v>0</v>
      </c>
      <c r="I86" s="30">
        <f>ROUND(G86*H86,P4)</f>
        <v>0</v>
      </c>
      <c r="L86" s="31">
        <v>0</v>
      </c>
      <c r="M86" s="24">
        <f>ROUND(G86*L86,P4)</f>
        <v>0</v>
      </c>
      <c r="N86" s="25" t="s">
        <v>74</v>
      </c>
      <c r="O86" s="32">
        <f>M86*AA86</f>
        <v>0</v>
      </c>
      <c r="P86" s="1">
        <v>3</v>
      </c>
      <c r="AA86" s="1">
        <f>IF(P86=1,$O$3,IF(P86=2,$O$4,$O$5))</f>
        <v>0</v>
      </c>
    </row>
    <row r="87" ht="38.25">
      <c r="A87" s="1" t="s">
        <v>75</v>
      </c>
      <c r="E87" s="27" t="s">
        <v>5359</v>
      </c>
    </row>
    <row r="88" ht="25.5">
      <c r="A88" s="1" t="s">
        <v>76</v>
      </c>
      <c r="E88" s="33" t="s">
        <v>5360</v>
      </c>
    </row>
    <row r="89">
      <c r="A89" s="1" t="s">
        <v>78</v>
      </c>
      <c r="E89" s="27" t="s">
        <v>71</v>
      </c>
    </row>
    <row r="90" ht="25.5">
      <c r="A90" s="1" t="s">
        <v>69</v>
      </c>
      <c r="B90" s="1">
        <v>10</v>
      </c>
      <c r="C90" s="26" t="s">
        <v>5361</v>
      </c>
      <c r="D90" t="s">
        <v>71</v>
      </c>
      <c r="E90" s="27" t="s">
        <v>5362</v>
      </c>
      <c r="F90" s="28" t="s">
        <v>96</v>
      </c>
      <c r="G90" s="29">
        <v>114</v>
      </c>
      <c r="H90" s="28">
        <v>0</v>
      </c>
      <c r="I90" s="30">
        <f>ROUND(G90*H90,P4)</f>
        <v>0</v>
      </c>
      <c r="L90" s="31">
        <v>0</v>
      </c>
      <c r="M90" s="24">
        <f>ROUND(G90*L90,P4)</f>
        <v>0</v>
      </c>
      <c r="N90" s="25" t="s">
        <v>74</v>
      </c>
      <c r="O90" s="32">
        <f>M90*AA90</f>
        <v>0</v>
      </c>
      <c r="P90" s="1">
        <v>3</v>
      </c>
      <c r="AA90" s="1">
        <f>IF(P90=1,$O$3,IF(P90=2,$O$4,$O$5))</f>
        <v>0</v>
      </c>
    </row>
    <row r="91" ht="140.25">
      <c r="A91" s="1" t="s">
        <v>75</v>
      </c>
      <c r="E91" s="27" t="s">
        <v>5363</v>
      </c>
    </row>
    <row r="92">
      <c r="A92" s="1" t="s">
        <v>76</v>
      </c>
    </row>
    <row r="93">
      <c r="A93" s="1" t="s">
        <v>78</v>
      </c>
      <c r="E93" s="27" t="s">
        <v>71</v>
      </c>
    </row>
    <row r="94">
      <c r="A94" s="1" t="s">
        <v>69</v>
      </c>
      <c r="B94" s="1">
        <v>11</v>
      </c>
      <c r="C94" s="26" t="s">
        <v>1104</v>
      </c>
      <c r="D94" t="s">
        <v>71</v>
      </c>
      <c r="E94" s="27" t="s">
        <v>1105</v>
      </c>
      <c r="F94" s="28" t="s">
        <v>73</v>
      </c>
      <c r="G94" s="29">
        <v>547.20000000000005</v>
      </c>
      <c r="H94" s="28">
        <v>0</v>
      </c>
      <c r="I94" s="30">
        <f>ROUND(G94*H94,P4)</f>
        <v>0</v>
      </c>
      <c r="L94" s="31">
        <v>0</v>
      </c>
      <c r="M94" s="24">
        <f>ROUND(G94*L94,P4)</f>
        <v>0</v>
      </c>
      <c r="N94" s="25" t="s">
        <v>74</v>
      </c>
      <c r="O94" s="32">
        <f>M94*AA94</f>
        <v>0</v>
      </c>
      <c r="P94" s="1">
        <v>3</v>
      </c>
      <c r="AA94" s="1">
        <f>IF(P94=1,$O$3,IF(P94=2,$O$4,$O$5))</f>
        <v>0</v>
      </c>
    </row>
    <row r="95" ht="38.25">
      <c r="A95" s="1" t="s">
        <v>75</v>
      </c>
      <c r="E95" s="27" t="s">
        <v>5364</v>
      </c>
    </row>
    <row r="96" ht="51">
      <c r="A96" s="1" t="s">
        <v>76</v>
      </c>
      <c r="E96" s="33" t="s">
        <v>5365</v>
      </c>
    </row>
    <row r="97">
      <c r="A97" s="1" t="s">
        <v>78</v>
      </c>
      <c r="E97" s="27" t="s">
        <v>71</v>
      </c>
    </row>
    <row r="98">
      <c r="A98" s="1" t="s">
        <v>69</v>
      </c>
      <c r="B98" s="1">
        <v>12</v>
      </c>
      <c r="C98" s="26" t="s">
        <v>5366</v>
      </c>
      <c r="D98" t="s">
        <v>67</v>
      </c>
      <c r="E98" s="27" t="s">
        <v>5367</v>
      </c>
      <c r="F98" s="28" t="s">
        <v>5368</v>
      </c>
      <c r="G98" s="29">
        <v>0.34100000000000003</v>
      </c>
      <c r="H98" s="28">
        <v>0</v>
      </c>
      <c r="I98" s="30">
        <f>ROUND(G98*H98,P4)</f>
        <v>0</v>
      </c>
      <c r="L98" s="31">
        <v>0</v>
      </c>
      <c r="M98" s="24">
        <f>ROUND(G98*L98,P4)</f>
        <v>0</v>
      </c>
      <c r="N98" s="25" t="s">
        <v>290</v>
      </c>
      <c r="O98" s="32">
        <f>M98*AA98</f>
        <v>0</v>
      </c>
      <c r="P98" s="1">
        <v>3</v>
      </c>
      <c r="AA98" s="1">
        <f>IF(P98=1,$O$3,IF(P98=2,$O$4,$O$5))</f>
        <v>0</v>
      </c>
    </row>
    <row r="99">
      <c r="A99" s="1" t="s">
        <v>75</v>
      </c>
      <c r="E99" s="27" t="s">
        <v>5369</v>
      </c>
    </row>
    <row r="100" ht="25.5">
      <c r="A100" s="1" t="s">
        <v>76</v>
      </c>
      <c r="E100" s="33" t="s">
        <v>5370</v>
      </c>
    </row>
    <row r="101">
      <c r="A101" s="1" t="s">
        <v>78</v>
      </c>
      <c r="E101" s="27" t="s">
        <v>71</v>
      </c>
    </row>
    <row r="102">
      <c r="A102" s="1" t="s">
        <v>69</v>
      </c>
      <c r="B102" s="1">
        <v>13</v>
      </c>
      <c r="C102" s="26" t="s">
        <v>5366</v>
      </c>
      <c r="D102" t="s">
        <v>1115</v>
      </c>
      <c r="E102" s="27" t="s">
        <v>5371</v>
      </c>
      <c r="F102" s="28" t="s">
        <v>5368</v>
      </c>
      <c r="G102" s="29">
        <v>8.9359999999999999</v>
      </c>
      <c r="H102" s="28">
        <v>0</v>
      </c>
      <c r="I102" s="30">
        <f>ROUND(G102*H102,P4)</f>
        <v>0</v>
      </c>
      <c r="L102" s="31">
        <v>0</v>
      </c>
      <c r="M102" s="24">
        <f>ROUND(G102*L102,P4)</f>
        <v>0</v>
      </c>
      <c r="N102" s="25" t="s">
        <v>5372</v>
      </c>
      <c r="O102" s="32">
        <f>M102*AA102</f>
        <v>0</v>
      </c>
      <c r="P102" s="1">
        <v>3</v>
      </c>
      <c r="AA102" s="1">
        <f>IF(P102=1,$O$3,IF(P102=2,$O$4,$O$5))</f>
        <v>0</v>
      </c>
    </row>
    <row r="103">
      <c r="A103" s="1" t="s">
        <v>75</v>
      </c>
      <c r="E103" s="27" t="s">
        <v>5373</v>
      </c>
    </row>
    <row r="104" ht="25.5">
      <c r="A104" s="1" t="s">
        <v>76</v>
      </c>
      <c r="E104" s="33" t="s">
        <v>5374</v>
      </c>
    </row>
    <row r="105">
      <c r="A105" s="1" t="s">
        <v>78</v>
      </c>
      <c r="E105" s="27" t="s">
        <v>71</v>
      </c>
    </row>
    <row r="106">
      <c r="A106" s="1" t="s">
        <v>69</v>
      </c>
      <c r="B106" s="1">
        <v>14</v>
      </c>
      <c r="C106" s="26" t="s">
        <v>5375</v>
      </c>
      <c r="D106" t="s">
        <v>71</v>
      </c>
      <c r="E106" s="27" t="s">
        <v>5376</v>
      </c>
      <c r="F106" s="28" t="s">
        <v>5368</v>
      </c>
      <c r="G106" s="29">
        <v>12.942</v>
      </c>
      <c r="H106" s="28">
        <v>0</v>
      </c>
      <c r="I106" s="30">
        <f>ROUND(G106*H106,P4)</f>
        <v>0</v>
      </c>
      <c r="L106" s="31">
        <v>0</v>
      </c>
      <c r="M106" s="24">
        <f>ROUND(G106*L106,P4)</f>
        <v>0</v>
      </c>
      <c r="N106" s="25" t="s">
        <v>5372</v>
      </c>
      <c r="O106" s="32">
        <f>M106*AA106</f>
        <v>0</v>
      </c>
      <c r="P106" s="1">
        <v>3</v>
      </c>
      <c r="AA106" s="1">
        <f>IF(P106=1,$O$3,IF(P106=2,$O$4,$O$5))</f>
        <v>0</v>
      </c>
    </row>
    <row r="107">
      <c r="A107" s="1" t="s">
        <v>75</v>
      </c>
      <c r="E107" s="27" t="s">
        <v>5377</v>
      </c>
    </row>
    <row r="108" ht="25.5">
      <c r="A108" s="1" t="s">
        <v>76</v>
      </c>
      <c r="E108" s="33" t="s">
        <v>5378</v>
      </c>
    </row>
    <row r="109">
      <c r="A109" s="1" t="s">
        <v>78</v>
      </c>
      <c r="E109" s="27" t="s">
        <v>71</v>
      </c>
    </row>
    <row r="110" ht="25.5">
      <c r="A110" s="1" t="s">
        <v>69</v>
      </c>
      <c r="B110" s="1">
        <v>15</v>
      </c>
      <c r="C110" s="26" t="s">
        <v>5379</v>
      </c>
      <c r="D110" t="s">
        <v>71</v>
      </c>
      <c r="E110" s="27" t="s">
        <v>5380</v>
      </c>
      <c r="F110" s="28" t="s">
        <v>96</v>
      </c>
      <c r="G110" s="29">
        <v>114</v>
      </c>
      <c r="H110" s="28">
        <v>0</v>
      </c>
      <c r="I110" s="30">
        <f>ROUND(G110*H110,P4)</f>
        <v>0</v>
      </c>
      <c r="L110" s="31">
        <v>0</v>
      </c>
      <c r="M110" s="24">
        <f>ROUND(G110*L110,P4)</f>
        <v>0</v>
      </c>
      <c r="N110" s="25" t="s">
        <v>5372</v>
      </c>
      <c r="O110" s="32">
        <f>M110*AA110</f>
        <v>0</v>
      </c>
      <c r="P110" s="1">
        <v>3</v>
      </c>
      <c r="AA110" s="1">
        <f>IF(P110=1,$O$3,IF(P110=2,$O$4,$O$5))</f>
        <v>0</v>
      </c>
    </row>
    <row r="111">
      <c r="A111" s="1" t="s">
        <v>75</v>
      </c>
      <c r="E111" s="27" t="s">
        <v>5381</v>
      </c>
    </row>
    <row r="112" ht="25.5">
      <c r="A112" s="1" t="s">
        <v>76</v>
      </c>
      <c r="E112" s="33" t="s">
        <v>5382</v>
      </c>
    </row>
    <row r="113">
      <c r="A113" s="1" t="s">
        <v>78</v>
      </c>
      <c r="E113" s="27" t="s">
        <v>71</v>
      </c>
    </row>
    <row r="114" ht="25.5">
      <c r="A114" s="1" t="s">
        <v>69</v>
      </c>
      <c r="B114" s="1">
        <v>16</v>
      </c>
      <c r="C114" s="26" t="s">
        <v>5383</v>
      </c>
      <c r="D114" t="s">
        <v>71</v>
      </c>
      <c r="E114" s="27" t="s">
        <v>5384</v>
      </c>
      <c r="F114" s="28" t="s">
        <v>344</v>
      </c>
      <c r="G114" s="29">
        <v>114</v>
      </c>
      <c r="H114" s="28">
        <v>0</v>
      </c>
      <c r="I114" s="30">
        <f>ROUND(G114*H114,P4)</f>
        <v>0</v>
      </c>
      <c r="L114" s="31">
        <v>0</v>
      </c>
      <c r="M114" s="24">
        <f>ROUND(G114*L114,P4)</f>
        <v>0</v>
      </c>
      <c r="N114" s="25" t="s">
        <v>5372</v>
      </c>
      <c r="O114" s="32">
        <f>M114*AA114</f>
        <v>0</v>
      </c>
      <c r="P114" s="1">
        <v>3</v>
      </c>
      <c r="AA114" s="1">
        <f>IF(P114=1,$O$3,IF(P114=2,$O$4,$O$5))</f>
        <v>0</v>
      </c>
    </row>
    <row r="115">
      <c r="A115" s="1" t="s">
        <v>75</v>
      </c>
      <c r="E115" s="27" t="s">
        <v>5385</v>
      </c>
    </row>
    <row r="116" ht="51">
      <c r="A116" s="1" t="s">
        <v>76</v>
      </c>
      <c r="E116" s="33" t="s">
        <v>5386</v>
      </c>
    </row>
    <row r="117">
      <c r="A117" s="1" t="s">
        <v>78</v>
      </c>
      <c r="E117" s="27" t="s">
        <v>71</v>
      </c>
    </row>
    <row r="118">
      <c r="A118" s="1" t="s">
        <v>69</v>
      </c>
      <c r="B118" s="1">
        <v>17</v>
      </c>
      <c r="C118" s="26" t="s">
        <v>5387</v>
      </c>
      <c r="D118" t="s">
        <v>71</v>
      </c>
      <c r="E118" s="27" t="s">
        <v>5388</v>
      </c>
      <c r="F118" s="28" t="s">
        <v>96</v>
      </c>
      <c r="G118" s="29">
        <v>114</v>
      </c>
      <c r="H118" s="28">
        <v>0</v>
      </c>
      <c r="I118" s="30">
        <f>ROUND(G118*H118,P4)</f>
        <v>0</v>
      </c>
      <c r="L118" s="31">
        <v>0</v>
      </c>
      <c r="M118" s="24">
        <f>ROUND(G118*L118,P4)</f>
        <v>0</v>
      </c>
      <c r="N118" s="25" t="s">
        <v>290</v>
      </c>
      <c r="O118" s="32">
        <f>M118*AA118</f>
        <v>0</v>
      </c>
      <c r="P118" s="1">
        <v>3</v>
      </c>
      <c r="AA118" s="1">
        <f>IF(P118=1,$O$3,IF(P118=2,$O$4,$O$5))</f>
        <v>0</v>
      </c>
    </row>
    <row r="119">
      <c r="A119" s="1" t="s">
        <v>75</v>
      </c>
      <c r="E119" s="27" t="s">
        <v>5389</v>
      </c>
    </row>
    <row r="120" ht="25.5">
      <c r="A120" s="1" t="s">
        <v>76</v>
      </c>
      <c r="E120" s="33" t="s">
        <v>5390</v>
      </c>
    </row>
    <row r="121">
      <c r="A121" s="1" t="s">
        <v>78</v>
      </c>
      <c r="E121" s="27" t="s">
        <v>71</v>
      </c>
    </row>
    <row r="122">
      <c r="A122" s="1" t="s">
        <v>69</v>
      </c>
      <c r="B122" s="1">
        <v>18</v>
      </c>
      <c r="C122" s="26" t="s">
        <v>5391</v>
      </c>
      <c r="D122" t="s">
        <v>71</v>
      </c>
      <c r="E122" s="27" t="s">
        <v>5392</v>
      </c>
      <c r="F122" s="28" t="s">
        <v>73</v>
      </c>
      <c r="G122" s="29">
        <v>69.944000000000003</v>
      </c>
      <c r="H122" s="28">
        <v>0</v>
      </c>
      <c r="I122" s="30">
        <f>ROUND(G122*H122,P4)</f>
        <v>0</v>
      </c>
      <c r="L122" s="31">
        <v>0</v>
      </c>
      <c r="M122" s="24">
        <f>ROUND(G122*L122,P4)</f>
        <v>0</v>
      </c>
      <c r="N122" s="25" t="s">
        <v>290</v>
      </c>
      <c r="O122" s="32">
        <f>M122*AA122</f>
        <v>0</v>
      </c>
      <c r="P122" s="1">
        <v>3</v>
      </c>
      <c r="AA122" s="1">
        <f>IF(P122=1,$O$3,IF(P122=2,$O$4,$O$5))</f>
        <v>0</v>
      </c>
    </row>
    <row r="123" ht="38.25">
      <c r="A123" s="1" t="s">
        <v>75</v>
      </c>
      <c r="E123" s="27" t="s">
        <v>5393</v>
      </c>
    </row>
    <row r="124" ht="38.25">
      <c r="A124" s="1" t="s">
        <v>76</v>
      </c>
      <c r="E124" s="33" t="s">
        <v>5394</v>
      </c>
    </row>
    <row r="125">
      <c r="A125" s="1" t="s">
        <v>78</v>
      </c>
      <c r="E125" s="27" t="s">
        <v>71</v>
      </c>
    </row>
    <row r="126">
      <c r="A126" s="1" t="s">
        <v>69</v>
      </c>
      <c r="B126" s="1">
        <v>19</v>
      </c>
      <c r="C126" s="26" t="s">
        <v>5395</v>
      </c>
      <c r="D126" t="s">
        <v>71</v>
      </c>
      <c r="E126" s="27" t="s">
        <v>5396</v>
      </c>
      <c r="F126" s="28" t="s">
        <v>96</v>
      </c>
      <c r="G126" s="29">
        <v>228</v>
      </c>
      <c r="H126" s="28">
        <v>0</v>
      </c>
      <c r="I126" s="30">
        <f>ROUND(G126*H126,P4)</f>
        <v>0</v>
      </c>
      <c r="L126" s="31">
        <v>0</v>
      </c>
      <c r="M126" s="24">
        <f>ROUND(G126*L126,P4)</f>
        <v>0</v>
      </c>
      <c r="N126" s="25" t="s">
        <v>5372</v>
      </c>
      <c r="O126" s="32">
        <f>M126*AA126</f>
        <v>0</v>
      </c>
      <c r="P126" s="1">
        <v>3</v>
      </c>
      <c r="AA126" s="1">
        <f>IF(P126=1,$O$3,IF(P126=2,$O$4,$O$5))</f>
        <v>0</v>
      </c>
    </row>
    <row r="127">
      <c r="A127" s="1" t="s">
        <v>75</v>
      </c>
      <c r="E127" s="27" t="s">
        <v>5397</v>
      </c>
    </row>
    <row r="128">
      <c r="A128" s="1" t="s">
        <v>76</v>
      </c>
    </row>
    <row r="129">
      <c r="A129" s="1" t="s">
        <v>78</v>
      </c>
      <c r="E129" s="27" t="s">
        <v>71</v>
      </c>
    </row>
    <row r="130">
      <c r="A130" s="1" t="s">
        <v>69</v>
      </c>
      <c r="B130" s="1">
        <v>20</v>
      </c>
      <c r="C130" s="26" t="s">
        <v>5398</v>
      </c>
      <c r="D130" t="s">
        <v>71</v>
      </c>
      <c r="E130" s="27" t="s">
        <v>5399</v>
      </c>
      <c r="F130" s="28" t="s">
        <v>73</v>
      </c>
      <c r="G130" s="29">
        <v>91.200000000000003</v>
      </c>
      <c r="H130" s="28">
        <v>0</v>
      </c>
      <c r="I130" s="30">
        <f>ROUND(G130*H130,P4)</f>
        <v>0</v>
      </c>
      <c r="L130" s="31">
        <v>0</v>
      </c>
      <c r="M130" s="24">
        <f>ROUND(G130*L130,P4)</f>
        <v>0</v>
      </c>
      <c r="N130" s="25" t="s">
        <v>5372</v>
      </c>
      <c r="O130" s="32">
        <f>M130*AA130</f>
        <v>0</v>
      </c>
      <c r="P130" s="1">
        <v>3</v>
      </c>
      <c r="AA130" s="1">
        <f>IF(P130=1,$O$3,IF(P130=2,$O$4,$O$5))</f>
        <v>0</v>
      </c>
    </row>
    <row r="131">
      <c r="A131" s="1" t="s">
        <v>75</v>
      </c>
      <c r="E131" s="27" t="s">
        <v>5400</v>
      </c>
    </row>
    <row r="132" ht="38.25">
      <c r="A132" s="1" t="s">
        <v>76</v>
      </c>
      <c r="E132" s="33" t="s">
        <v>5401</v>
      </c>
    </row>
    <row r="133">
      <c r="A133" s="1" t="s">
        <v>78</v>
      </c>
      <c r="E133" s="27" t="s">
        <v>71</v>
      </c>
    </row>
    <row r="134">
      <c r="A134" s="1" t="s">
        <v>69</v>
      </c>
      <c r="B134" s="1">
        <v>21</v>
      </c>
      <c r="C134" s="26" t="s">
        <v>5398</v>
      </c>
      <c r="D134" t="s">
        <v>67</v>
      </c>
      <c r="E134" s="27" t="s">
        <v>5402</v>
      </c>
      <c r="F134" s="28" t="s">
        <v>96</v>
      </c>
      <c r="G134" s="29">
        <v>101</v>
      </c>
      <c r="H134" s="28">
        <v>0</v>
      </c>
      <c r="I134" s="30">
        <f>ROUND(G134*H134,P4)</f>
        <v>0</v>
      </c>
      <c r="L134" s="31">
        <v>0</v>
      </c>
      <c r="M134" s="24">
        <f>ROUND(G134*L134,P4)</f>
        <v>0</v>
      </c>
      <c r="N134" s="25" t="s">
        <v>5372</v>
      </c>
      <c r="O134" s="32">
        <f>M134*AA134</f>
        <v>0</v>
      </c>
      <c r="P134" s="1">
        <v>3</v>
      </c>
      <c r="AA134" s="1">
        <f>IF(P134=1,$O$3,IF(P134=2,$O$4,$O$5))</f>
        <v>0</v>
      </c>
    </row>
    <row r="135">
      <c r="A135" s="1" t="s">
        <v>75</v>
      </c>
      <c r="E135" s="27" t="s">
        <v>5403</v>
      </c>
    </row>
    <row r="136">
      <c r="A136" s="1" t="s">
        <v>76</v>
      </c>
    </row>
    <row r="137">
      <c r="A137" s="1" t="s">
        <v>78</v>
      </c>
      <c r="E137" s="27" t="s">
        <v>71</v>
      </c>
    </row>
    <row r="138">
      <c r="A138" s="1" t="s">
        <v>69</v>
      </c>
      <c r="B138" s="1">
        <v>22</v>
      </c>
      <c r="C138" s="26" t="s">
        <v>5398</v>
      </c>
      <c r="D138" t="s">
        <v>1115</v>
      </c>
      <c r="E138" s="27" t="s">
        <v>5404</v>
      </c>
      <c r="F138" s="28" t="s">
        <v>96</v>
      </c>
      <c r="G138" s="29">
        <v>13</v>
      </c>
      <c r="H138" s="28">
        <v>0</v>
      </c>
      <c r="I138" s="30">
        <f>ROUND(G138*H138,P4)</f>
        <v>0</v>
      </c>
      <c r="L138" s="31">
        <v>0</v>
      </c>
      <c r="M138" s="24">
        <f>ROUND(G138*L138,P4)</f>
        <v>0</v>
      </c>
      <c r="N138" s="25" t="s">
        <v>5372</v>
      </c>
      <c r="O138" s="32">
        <f>M138*AA138</f>
        <v>0</v>
      </c>
      <c r="P138" s="1">
        <v>3</v>
      </c>
      <c r="AA138" s="1">
        <f>IF(P138=1,$O$3,IF(P138=2,$O$4,$O$5))</f>
        <v>0</v>
      </c>
    </row>
    <row r="139">
      <c r="A139" s="1" t="s">
        <v>75</v>
      </c>
      <c r="E139" s="27" t="s">
        <v>5403</v>
      </c>
    </row>
    <row r="140">
      <c r="A140" s="1" t="s">
        <v>76</v>
      </c>
    </row>
    <row r="141">
      <c r="A141" s="1" t="s">
        <v>78</v>
      </c>
      <c r="E141" s="27" t="s">
        <v>71</v>
      </c>
    </row>
  </sheetData>
  <sheetProtection sheet="1" objects="1" scenarios="1" spinCount="100000" saltValue="RLL9guku+8LNFY2FR5GlBL+EmgMBas4dsn9i+TzcTmUT9uueQscxhUBcD5qARHTDufNWPzXFDwbVdBqHwtqJxA==" hashValue="G2Na5s2w24FmIHNR4D6uuJwiT3Ufb6vzzKoph1KjLa32f0s8+gxJOf05duYisNjk6NFgbto0GTnLsDZu2hX/b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30</v>
      </c>
      <c r="M3" s="20">
        <f>Rekapitulace!C19</f>
        <v>0</v>
      </c>
      <c r="N3" s="6" t="s">
        <v>3</v>
      </c>
      <c r="O3">
        <v>0</v>
      </c>
      <c r="P3">
        <v>2</v>
      </c>
    </row>
    <row r="4" ht="34.01575" customHeight="1">
      <c r="A4" s="16" t="s">
        <v>41</v>
      </c>
      <c r="B4" s="17" t="s">
        <v>42</v>
      </c>
      <c r="C4" s="18" t="s">
        <v>30</v>
      </c>
      <c r="D4" s="1"/>
      <c r="E4" s="17" t="s">
        <v>31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COUNTIFS(L8:L134,"=0",A8:A134,"P")+COUNTIFS(L8:L134,"",A8:A134,"P")+SUM(Q8:Q134)</f>
        <v>0</v>
      </c>
    </row>
    <row r="8">
      <c r="A8" s="1" t="s">
        <v>58</v>
      </c>
      <c r="C8" s="22" t="s">
        <v>5405</v>
      </c>
      <c r="E8" s="23" t="s">
        <v>33</v>
      </c>
      <c r="L8" s="24">
        <f>L9</f>
        <v>0</v>
      </c>
      <c r="M8" s="24">
        <f>M9</f>
        <v>0</v>
      </c>
      <c r="N8" s="25"/>
    </row>
    <row r="9">
      <c r="A9" s="1" t="s">
        <v>66</v>
      </c>
      <c r="C9" s="22" t="s">
        <v>4343</v>
      </c>
      <c r="E9" s="23" t="s">
        <v>4344</v>
      </c>
      <c r="L9" s="24">
        <f>SUMIFS(L10:L133,A10:A133,"P")</f>
        <v>0</v>
      </c>
      <c r="M9" s="24">
        <f>SUMIFS(M10:M133,A10:A133,"P")</f>
        <v>0</v>
      </c>
      <c r="N9" s="25"/>
    </row>
    <row r="10" ht="38.25">
      <c r="A10" s="1" t="s">
        <v>69</v>
      </c>
      <c r="B10" s="1">
        <v>1</v>
      </c>
      <c r="C10" s="26" t="s">
        <v>316</v>
      </c>
      <c r="D10" t="s">
        <v>317</v>
      </c>
      <c r="E10" s="27" t="s">
        <v>2707</v>
      </c>
      <c r="F10" s="28" t="s">
        <v>319</v>
      </c>
      <c r="G10" s="29">
        <v>55958.887000000002</v>
      </c>
      <c r="H10" s="28">
        <v>0</v>
      </c>
      <c r="I10" s="30">
        <f>ROUND(G10*H10,P4)</f>
        <v>0</v>
      </c>
      <c r="L10" s="31">
        <v>0</v>
      </c>
      <c r="M10" s="24">
        <f>ROUND(G10*L10,P4)</f>
        <v>0</v>
      </c>
      <c r="N10" s="25" t="s">
        <v>290</v>
      </c>
      <c r="O10" s="32">
        <f>M10*AA10</f>
        <v>0</v>
      </c>
      <c r="P10" s="1">
        <v>3</v>
      </c>
      <c r="AA10" s="1">
        <f>IF(P10=1,$O$3,IF(P10=2,$O$4,$O$5))</f>
        <v>0</v>
      </c>
    </row>
    <row r="11">
      <c r="A11" s="1" t="s">
        <v>75</v>
      </c>
      <c r="E11" s="27" t="s">
        <v>320</v>
      </c>
    </row>
    <row r="12" ht="38.25">
      <c r="A12" s="1" t="s">
        <v>76</v>
      </c>
      <c r="E12" s="33" t="s">
        <v>5406</v>
      </c>
    </row>
    <row r="13" ht="89.25">
      <c r="A13" s="1" t="s">
        <v>78</v>
      </c>
      <c r="E13" s="27" t="s">
        <v>1008</v>
      </c>
    </row>
    <row r="14" ht="25.5">
      <c r="A14" s="1" t="s">
        <v>69</v>
      </c>
      <c r="B14" s="1">
        <v>2</v>
      </c>
      <c r="C14" s="26" t="s">
        <v>2659</v>
      </c>
      <c r="D14" t="s">
        <v>2660</v>
      </c>
      <c r="E14" s="27" t="s">
        <v>2662</v>
      </c>
      <c r="F14" s="28" t="s">
        <v>319</v>
      </c>
      <c r="G14" s="29">
        <v>488.38999999999999</v>
      </c>
      <c r="H14" s="28">
        <v>0</v>
      </c>
      <c r="I14" s="30">
        <f>ROUND(G14*H14,P4)</f>
        <v>0</v>
      </c>
      <c r="L14" s="31">
        <v>0</v>
      </c>
      <c r="M14" s="24">
        <f>ROUND(G14*L14,P4)</f>
        <v>0</v>
      </c>
      <c r="N14" s="25" t="s">
        <v>2335</v>
      </c>
      <c r="O14" s="32">
        <f>M14*AA14</f>
        <v>0</v>
      </c>
      <c r="P14" s="1">
        <v>3</v>
      </c>
      <c r="AA14" s="1">
        <f>IF(P14=1,$O$3,IF(P14=2,$O$4,$O$5))</f>
        <v>0</v>
      </c>
    </row>
    <row r="15" ht="25.5">
      <c r="A15" s="1" t="s">
        <v>75</v>
      </c>
      <c r="E15" s="27" t="s">
        <v>2662</v>
      </c>
    </row>
    <row r="16" ht="127.5">
      <c r="A16" s="1" t="s">
        <v>76</v>
      </c>
      <c r="E16" s="33" t="s">
        <v>5407</v>
      </c>
    </row>
    <row r="17">
      <c r="A17" s="1" t="s">
        <v>78</v>
      </c>
      <c r="E17" s="27" t="s">
        <v>71</v>
      </c>
    </row>
    <row r="18" ht="38.25">
      <c r="A18" s="1" t="s">
        <v>69</v>
      </c>
      <c r="B18" s="1">
        <v>3</v>
      </c>
      <c r="C18" s="26" t="s">
        <v>2204</v>
      </c>
      <c r="D18" t="s">
        <v>2205</v>
      </c>
      <c r="E18" s="27" t="s">
        <v>3215</v>
      </c>
      <c r="F18" s="28" t="s">
        <v>319</v>
      </c>
      <c r="G18" s="29">
        <v>3568.2640000000001</v>
      </c>
      <c r="H18" s="28">
        <v>0</v>
      </c>
      <c r="I18" s="30">
        <f>ROUND(G18*H18,P4)</f>
        <v>0</v>
      </c>
      <c r="L18" s="31">
        <v>0</v>
      </c>
      <c r="M18" s="24">
        <f>ROUND(G18*L18,P4)</f>
        <v>0</v>
      </c>
      <c r="N18" s="25" t="s">
        <v>290</v>
      </c>
      <c r="O18" s="32">
        <f>M18*AA18</f>
        <v>0</v>
      </c>
      <c r="P18" s="1">
        <v>3</v>
      </c>
      <c r="AA18" s="1">
        <f>IF(P18=1,$O$3,IF(P18=2,$O$4,$O$5))</f>
        <v>0</v>
      </c>
    </row>
    <row r="19" ht="25.5">
      <c r="A19" s="1" t="s">
        <v>75</v>
      </c>
      <c r="E19" s="27" t="s">
        <v>2662</v>
      </c>
    </row>
    <row r="20" ht="89.25">
      <c r="A20" s="1" t="s">
        <v>76</v>
      </c>
      <c r="E20" s="33" t="s">
        <v>5408</v>
      </c>
    </row>
    <row r="21">
      <c r="A21" s="1" t="s">
        <v>78</v>
      </c>
      <c r="E21" s="27" t="s">
        <v>71</v>
      </c>
    </row>
    <row r="22" ht="38.25">
      <c r="A22" s="1" t="s">
        <v>69</v>
      </c>
      <c r="B22" s="1">
        <v>4</v>
      </c>
      <c r="C22" s="26" t="s">
        <v>1231</v>
      </c>
      <c r="D22" t="s">
        <v>1232</v>
      </c>
      <c r="E22" s="27" t="s">
        <v>5409</v>
      </c>
      <c r="F22" s="28" t="s">
        <v>319</v>
      </c>
      <c r="G22" s="29">
        <v>7351.7619999999997</v>
      </c>
      <c r="H22" s="28">
        <v>0</v>
      </c>
      <c r="I22" s="30">
        <f>ROUND(G22*H22,P4)</f>
        <v>0</v>
      </c>
      <c r="L22" s="31">
        <v>0</v>
      </c>
      <c r="M22" s="24">
        <f>ROUND(G22*L22,P4)</f>
        <v>0</v>
      </c>
      <c r="N22" s="25" t="s">
        <v>290</v>
      </c>
      <c r="O22" s="32">
        <f>M22*AA22</f>
        <v>0</v>
      </c>
      <c r="P22" s="1">
        <v>3</v>
      </c>
      <c r="AA22" s="1">
        <f>IF(P22=1,$O$3,IF(P22=2,$O$4,$O$5))</f>
        <v>0</v>
      </c>
    </row>
    <row r="23">
      <c r="A23" s="1" t="s">
        <v>75</v>
      </c>
      <c r="E23" s="27" t="s">
        <v>320</v>
      </c>
    </row>
    <row r="24" ht="38.25">
      <c r="A24" s="1" t="s">
        <v>76</v>
      </c>
      <c r="E24" s="33" t="s">
        <v>5410</v>
      </c>
    </row>
    <row r="25" ht="89.25">
      <c r="A25" s="1" t="s">
        <v>78</v>
      </c>
      <c r="E25" s="27" t="s">
        <v>1008</v>
      </c>
    </row>
    <row r="26" ht="38.25">
      <c r="A26" s="1" t="s">
        <v>69</v>
      </c>
      <c r="B26" s="1">
        <v>5</v>
      </c>
      <c r="C26" s="26" t="s">
        <v>1004</v>
      </c>
      <c r="D26" t="s">
        <v>1005</v>
      </c>
      <c r="E26" s="27" t="s">
        <v>5411</v>
      </c>
      <c r="F26" s="28" t="s">
        <v>319</v>
      </c>
      <c r="G26" s="29">
        <v>2572.6999999999998</v>
      </c>
      <c r="H26" s="28">
        <v>0</v>
      </c>
      <c r="I26" s="30">
        <f>ROUND(G26*H26,P4)</f>
        <v>0</v>
      </c>
      <c r="L26" s="31">
        <v>0</v>
      </c>
      <c r="M26" s="24">
        <f>ROUND(G26*L26,P4)</f>
        <v>0</v>
      </c>
      <c r="N26" s="25" t="s">
        <v>290</v>
      </c>
      <c r="O26" s="32">
        <f>M26*AA26</f>
        <v>0</v>
      </c>
      <c r="P26" s="1">
        <v>3</v>
      </c>
      <c r="AA26" s="1">
        <f>IF(P26=1,$O$3,IF(P26=2,$O$4,$O$5))</f>
        <v>0</v>
      </c>
    </row>
    <row r="27">
      <c r="A27" s="1" t="s">
        <v>75</v>
      </c>
      <c r="E27" s="27" t="s">
        <v>320</v>
      </c>
    </row>
    <row r="28" ht="114.75">
      <c r="A28" s="1" t="s">
        <v>76</v>
      </c>
      <c r="E28" s="33" t="s">
        <v>5412</v>
      </c>
    </row>
    <row r="29" ht="89.25">
      <c r="A29" s="1" t="s">
        <v>78</v>
      </c>
      <c r="E29" s="27" t="s">
        <v>1008</v>
      </c>
    </row>
    <row r="30" ht="25.5">
      <c r="A30" s="1" t="s">
        <v>69</v>
      </c>
      <c r="B30" s="1">
        <v>6</v>
      </c>
      <c r="C30" s="26" t="s">
        <v>5413</v>
      </c>
      <c r="D30" t="s">
        <v>5325</v>
      </c>
      <c r="E30" s="27" t="s">
        <v>5414</v>
      </c>
      <c r="F30" s="28" t="s">
        <v>319</v>
      </c>
      <c r="G30" s="29">
        <v>215.53999999999999</v>
      </c>
      <c r="H30" s="28">
        <v>0</v>
      </c>
      <c r="I30" s="30">
        <f>ROUND(G30*H30,P4)</f>
        <v>0</v>
      </c>
      <c r="L30" s="31">
        <v>0</v>
      </c>
      <c r="M30" s="24">
        <f>ROUND(G30*L30,P4)</f>
        <v>0</v>
      </c>
      <c r="N30" s="25" t="s">
        <v>290</v>
      </c>
      <c r="O30" s="32">
        <f>M30*AA30</f>
        <v>0</v>
      </c>
      <c r="P30" s="1">
        <v>3</v>
      </c>
      <c r="AA30" s="1">
        <f>IF(P30=1,$O$3,IF(P30=2,$O$4,$O$5))</f>
        <v>0</v>
      </c>
    </row>
    <row r="31">
      <c r="A31" s="1" t="s">
        <v>75</v>
      </c>
      <c r="E31" s="27" t="s">
        <v>320</v>
      </c>
    </row>
    <row r="32" ht="51">
      <c r="A32" s="1" t="s">
        <v>76</v>
      </c>
      <c r="E32" s="33" t="s">
        <v>5415</v>
      </c>
    </row>
    <row r="33" ht="89.25">
      <c r="A33" s="1" t="s">
        <v>78</v>
      </c>
      <c r="E33" s="27" t="s">
        <v>1008</v>
      </c>
    </row>
    <row r="34" ht="25.5">
      <c r="A34" s="1" t="s">
        <v>69</v>
      </c>
      <c r="B34" s="1">
        <v>7</v>
      </c>
      <c r="C34" s="26" t="s">
        <v>4165</v>
      </c>
      <c r="D34" t="s">
        <v>4166</v>
      </c>
      <c r="E34" s="27" t="s">
        <v>4168</v>
      </c>
      <c r="F34" s="28" t="s">
        <v>319</v>
      </c>
      <c r="G34" s="29">
        <v>120.62</v>
      </c>
      <c r="H34" s="28">
        <v>0</v>
      </c>
      <c r="I34" s="30">
        <f>ROUND(G34*H34,P4)</f>
        <v>0</v>
      </c>
      <c r="L34" s="31">
        <v>0</v>
      </c>
      <c r="M34" s="24">
        <f>ROUND(G34*L34,P4)</f>
        <v>0</v>
      </c>
      <c r="N34" s="25" t="s">
        <v>290</v>
      </c>
      <c r="O34" s="32">
        <f>M34*AA34</f>
        <v>0</v>
      </c>
      <c r="P34" s="1">
        <v>3</v>
      </c>
      <c r="AA34" s="1">
        <f>IF(P34=1,$O$3,IF(P34=2,$O$4,$O$5))</f>
        <v>0</v>
      </c>
    </row>
    <row r="35">
      <c r="A35" s="1" t="s">
        <v>75</v>
      </c>
      <c r="E35" s="27" t="s">
        <v>320</v>
      </c>
    </row>
    <row r="36" ht="63.75">
      <c r="A36" s="1" t="s">
        <v>76</v>
      </c>
      <c r="E36" s="33" t="s">
        <v>5416</v>
      </c>
    </row>
    <row r="37" ht="89.25">
      <c r="A37" s="1" t="s">
        <v>78</v>
      </c>
      <c r="E37" s="27" t="s">
        <v>1008</v>
      </c>
    </row>
    <row r="38" ht="38.25">
      <c r="A38" s="1" t="s">
        <v>69</v>
      </c>
      <c r="B38" s="1">
        <v>8</v>
      </c>
      <c r="C38" s="26" t="s">
        <v>4249</v>
      </c>
      <c r="D38" t="s">
        <v>4250</v>
      </c>
      <c r="E38" s="27" t="s">
        <v>4252</v>
      </c>
      <c r="F38" s="28" t="s">
        <v>319</v>
      </c>
      <c r="G38" s="29">
        <v>8.8900000000000006</v>
      </c>
      <c r="H38" s="28">
        <v>0</v>
      </c>
      <c r="I38" s="30">
        <f>ROUND(G38*H38,P4)</f>
        <v>0</v>
      </c>
      <c r="L38" s="31">
        <v>0</v>
      </c>
      <c r="M38" s="24">
        <f>ROUND(G38*L38,P4)</f>
        <v>0</v>
      </c>
      <c r="N38" s="25" t="s">
        <v>290</v>
      </c>
      <c r="O38" s="32">
        <f>M38*AA38</f>
        <v>0</v>
      </c>
      <c r="P38" s="1">
        <v>3</v>
      </c>
      <c r="AA38" s="1">
        <f>IF(P38=1,$O$3,IF(P38=2,$O$4,$O$5))</f>
        <v>0</v>
      </c>
    </row>
    <row r="39">
      <c r="A39" s="1" t="s">
        <v>75</v>
      </c>
      <c r="E39" s="27" t="s">
        <v>320</v>
      </c>
    </row>
    <row r="40" ht="51">
      <c r="A40" s="1" t="s">
        <v>76</v>
      </c>
      <c r="E40" s="33" t="s">
        <v>5417</v>
      </c>
    </row>
    <row r="41" ht="89.25">
      <c r="A41" s="1" t="s">
        <v>78</v>
      </c>
      <c r="E41" s="27" t="s">
        <v>1008</v>
      </c>
    </row>
    <row r="42" ht="38.25">
      <c r="A42" s="1" t="s">
        <v>69</v>
      </c>
      <c r="B42" s="1">
        <v>9</v>
      </c>
      <c r="C42" s="26" t="s">
        <v>2068</v>
      </c>
      <c r="D42" t="s">
        <v>2069</v>
      </c>
      <c r="E42" s="27" t="s">
        <v>4254</v>
      </c>
      <c r="F42" s="28" t="s">
        <v>319</v>
      </c>
      <c r="G42" s="29">
        <v>2.6499999999999999</v>
      </c>
      <c r="H42" s="28">
        <v>0</v>
      </c>
      <c r="I42" s="30">
        <f>ROUND(G42*H42,P4)</f>
        <v>0</v>
      </c>
      <c r="L42" s="31">
        <v>0</v>
      </c>
      <c r="M42" s="24">
        <f>ROUND(G42*L42,P4)</f>
        <v>0</v>
      </c>
      <c r="N42" s="25" t="s">
        <v>290</v>
      </c>
      <c r="O42" s="32">
        <f>M42*AA42</f>
        <v>0</v>
      </c>
      <c r="P42" s="1">
        <v>3</v>
      </c>
      <c r="AA42" s="1">
        <f>IF(P42=1,$O$3,IF(P42=2,$O$4,$O$5))</f>
        <v>0</v>
      </c>
    </row>
    <row r="43">
      <c r="A43" s="1" t="s">
        <v>75</v>
      </c>
      <c r="E43" s="27" t="s">
        <v>320</v>
      </c>
    </row>
    <row r="44" ht="63.75">
      <c r="A44" s="1" t="s">
        <v>76</v>
      </c>
      <c r="E44" s="33" t="s">
        <v>5418</v>
      </c>
    </row>
    <row r="45" ht="89.25">
      <c r="A45" s="1" t="s">
        <v>78</v>
      </c>
      <c r="E45" s="27" t="s">
        <v>1008</v>
      </c>
    </row>
    <row r="46" ht="25.5">
      <c r="A46" s="1" t="s">
        <v>69</v>
      </c>
      <c r="B46" s="1">
        <v>10</v>
      </c>
      <c r="C46" s="26" t="s">
        <v>1009</v>
      </c>
      <c r="D46" t="s">
        <v>1010</v>
      </c>
      <c r="E46" s="27" t="s">
        <v>5419</v>
      </c>
      <c r="F46" s="28" t="s">
        <v>319</v>
      </c>
      <c r="G46" s="29">
        <v>714</v>
      </c>
      <c r="H46" s="28">
        <v>0</v>
      </c>
      <c r="I46" s="30">
        <f>ROUND(G46*H46,P4)</f>
        <v>0</v>
      </c>
      <c r="L46" s="31">
        <v>0</v>
      </c>
      <c r="M46" s="24">
        <f>ROUND(G46*L46,P4)</f>
        <v>0</v>
      </c>
      <c r="N46" s="25" t="s">
        <v>290</v>
      </c>
      <c r="O46" s="32">
        <f>M46*AA46</f>
        <v>0</v>
      </c>
      <c r="P46" s="1">
        <v>3</v>
      </c>
      <c r="AA46" s="1">
        <f>IF(P46=1,$O$3,IF(P46=2,$O$4,$O$5))</f>
        <v>0</v>
      </c>
    </row>
    <row r="47">
      <c r="A47" s="1" t="s">
        <v>75</v>
      </c>
      <c r="E47" s="27" t="s">
        <v>320</v>
      </c>
    </row>
    <row r="48" ht="63.75">
      <c r="A48" s="1" t="s">
        <v>76</v>
      </c>
      <c r="E48" s="33" t="s">
        <v>5420</v>
      </c>
    </row>
    <row r="49" ht="89.25">
      <c r="A49" s="1" t="s">
        <v>78</v>
      </c>
      <c r="E49" s="27" t="s">
        <v>1008</v>
      </c>
    </row>
    <row r="50" ht="25.5">
      <c r="A50" s="1" t="s">
        <v>69</v>
      </c>
      <c r="B50" s="1">
        <v>11</v>
      </c>
      <c r="C50" s="26" t="s">
        <v>4728</v>
      </c>
      <c r="D50" t="s">
        <v>4729</v>
      </c>
      <c r="E50" s="27" t="s">
        <v>5421</v>
      </c>
      <c r="F50" s="28" t="s">
        <v>319</v>
      </c>
      <c r="G50" s="29">
        <v>7.5</v>
      </c>
      <c r="H50" s="28">
        <v>0</v>
      </c>
      <c r="I50" s="30">
        <f>ROUND(G50*H50,P4)</f>
        <v>0</v>
      </c>
      <c r="L50" s="31">
        <v>0</v>
      </c>
      <c r="M50" s="24">
        <f>ROUND(G50*L50,P4)</f>
        <v>0</v>
      </c>
      <c r="N50" s="25" t="s">
        <v>290</v>
      </c>
      <c r="O50" s="32">
        <f>M50*AA50</f>
        <v>0</v>
      </c>
      <c r="P50" s="1">
        <v>3</v>
      </c>
      <c r="AA50" s="1">
        <f>IF(P50=1,$O$3,IF(P50=2,$O$4,$O$5))</f>
        <v>0</v>
      </c>
    </row>
    <row r="51">
      <c r="A51" s="1" t="s">
        <v>75</v>
      </c>
      <c r="E51" s="27" t="s">
        <v>320</v>
      </c>
    </row>
    <row r="52" ht="51">
      <c r="A52" s="1" t="s">
        <v>76</v>
      </c>
      <c r="E52" s="33" t="s">
        <v>5422</v>
      </c>
    </row>
    <row r="53" ht="89.25">
      <c r="A53" s="1" t="s">
        <v>78</v>
      </c>
      <c r="E53" s="27" t="s">
        <v>1008</v>
      </c>
    </row>
    <row r="54" ht="25.5">
      <c r="A54" s="1" t="s">
        <v>69</v>
      </c>
      <c r="B54" s="1">
        <v>12</v>
      </c>
      <c r="C54" s="26" t="s">
        <v>5054</v>
      </c>
      <c r="D54" t="s">
        <v>5055</v>
      </c>
      <c r="E54" s="27" t="s">
        <v>5423</v>
      </c>
      <c r="F54" s="28" t="s">
        <v>319</v>
      </c>
      <c r="G54" s="29">
        <v>2</v>
      </c>
      <c r="H54" s="28">
        <v>0</v>
      </c>
      <c r="I54" s="30">
        <f>ROUND(G54*H54,P4)</f>
        <v>0</v>
      </c>
      <c r="L54" s="31">
        <v>0</v>
      </c>
      <c r="M54" s="24">
        <f>ROUND(G54*L54,P4)</f>
        <v>0</v>
      </c>
      <c r="N54" s="25" t="s">
        <v>290</v>
      </c>
      <c r="O54" s="32">
        <f>M54*AA54</f>
        <v>0</v>
      </c>
      <c r="P54" s="1">
        <v>3</v>
      </c>
      <c r="AA54" s="1">
        <f>IF(P54=1,$O$3,IF(P54=2,$O$4,$O$5))</f>
        <v>0</v>
      </c>
    </row>
    <row r="55">
      <c r="A55" s="1" t="s">
        <v>75</v>
      </c>
      <c r="E55" s="27" t="s">
        <v>320</v>
      </c>
    </row>
    <row r="56" ht="51">
      <c r="A56" s="1" t="s">
        <v>76</v>
      </c>
      <c r="E56" s="33" t="s">
        <v>5424</v>
      </c>
    </row>
    <row r="57" ht="89.25">
      <c r="A57" s="1" t="s">
        <v>78</v>
      </c>
      <c r="E57" s="27" t="s">
        <v>1008</v>
      </c>
    </row>
    <row r="58" ht="25.5">
      <c r="A58" s="1" t="s">
        <v>69</v>
      </c>
      <c r="B58" s="1">
        <v>13</v>
      </c>
      <c r="C58" s="26" t="s">
        <v>5057</v>
      </c>
      <c r="D58" t="s">
        <v>5058</v>
      </c>
      <c r="E58" s="27" t="s">
        <v>5425</v>
      </c>
      <c r="F58" s="28" t="s">
        <v>319</v>
      </c>
      <c r="G58" s="29">
        <v>2.5</v>
      </c>
      <c r="H58" s="28">
        <v>0</v>
      </c>
      <c r="I58" s="30">
        <f>ROUND(G58*H58,P4)</f>
        <v>0</v>
      </c>
      <c r="L58" s="31">
        <v>0</v>
      </c>
      <c r="M58" s="24">
        <f>ROUND(G58*L58,P4)</f>
        <v>0</v>
      </c>
      <c r="N58" s="25" t="s">
        <v>290</v>
      </c>
      <c r="O58" s="32">
        <f>M58*AA58</f>
        <v>0</v>
      </c>
      <c r="P58" s="1">
        <v>3</v>
      </c>
      <c r="AA58" s="1">
        <f>IF(P58=1,$O$3,IF(P58=2,$O$4,$O$5))</f>
        <v>0</v>
      </c>
    </row>
    <row r="59">
      <c r="A59" s="1" t="s">
        <v>75</v>
      </c>
      <c r="E59" s="27" t="s">
        <v>320</v>
      </c>
    </row>
    <row r="60" ht="102">
      <c r="A60" s="1" t="s">
        <v>76</v>
      </c>
      <c r="E60" s="33" t="s">
        <v>5426</v>
      </c>
    </row>
    <row r="61" ht="89.25">
      <c r="A61" s="1" t="s">
        <v>78</v>
      </c>
      <c r="E61" s="27" t="s">
        <v>1008</v>
      </c>
    </row>
    <row r="62" ht="38.25">
      <c r="A62" s="1" t="s">
        <v>69</v>
      </c>
      <c r="B62" s="1">
        <v>14</v>
      </c>
      <c r="C62" s="26" t="s">
        <v>1013</v>
      </c>
      <c r="D62" t="s">
        <v>1014</v>
      </c>
      <c r="E62" s="27" t="s">
        <v>5427</v>
      </c>
      <c r="F62" s="28" t="s">
        <v>319</v>
      </c>
      <c r="G62" s="29">
        <v>0.45500000000000002</v>
      </c>
      <c r="H62" s="28">
        <v>0</v>
      </c>
      <c r="I62" s="30">
        <f>ROUND(G62*H62,P4)</f>
        <v>0</v>
      </c>
      <c r="L62" s="31">
        <v>0</v>
      </c>
      <c r="M62" s="24">
        <f>ROUND(G62*L62,P4)</f>
        <v>0</v>
      </c>
      <c r="N62" s="25" t="s">
        <v>290</v>
      </c>
      <c r="O62" s="32">
        <f>M62*AA62</f>
        <v>0</v>
      </c>
      <c r="P62" s="1">
        <v>3</v>
      </c>
      <c r="AA62" s="1">
        <f>IF(P62=1,$O$3,IF(P62=2,$O$4,$O$5))</f>
        <v>0</v>
      </c>
    </row>
    <row r="63">
      <c r="A63" s="1" t="s">
        <v>75</v>
      </c>
      <c r="E63" s="27" t="s">
        <v>320</v>
      </c>
    </row>
    <row r="64" ht="63.75">
      <c r="A64" s="1" t="s">
        <v>76</v>
      </c>
      <c r="E64" s="33" t="s">
        <v>5428</v>
      </c>
    </row>
    <row r="65" ht="89.25">
      <c r="A65" s="1" t="s">
        <v>78</v>
      </c>
      <c r="E65" s="27" t="s">
        <v>1008</v>
      </c>
    </row>
    <row r="66" ht="25.5">
      <c r="A66" s="1" t="s">
        <v>69</v>
      </c>
      <c r="B66" s="1">
        <v>15</v>
      </c>
      <c r="C66" s="26" t="s">
        <v>1017</v>
      </c>
      <c r="D66" t="s">
        <v>1018</v>
      </c>
      <c r="E66" s="27" t="s">
        <v>5429</v>
      </c>
      <c r="F66" s="28" t="s">
        <v>319</v>
      </c>
      <c r="G66" s="29">
        <v>0.91900000000000004</v>
      </c>
      <c r="H66" s="28">
        <v>0</v>
      </c>
      <c r="I66" s="30">
        <f>ROUND(G66*H66,P4)</f>
        <v>0</v>
      </c>
      <c r="L66" s="31">
        <v>0</v>
      </c>
      <c r="M66" s="24">
        <f>ROUND(G66*L66,P4)</f>
        <v>0</v>
      </c>
      <c r="N66" s="25" t="s">
        <v>290</v>
      </c>
      <c r="O66" s="32">
        <f>M66*AA66</f>
        <v>0</v>
      </c>
      <c r="P66" s="1">
        <v>3</v>
      </c>
      <c r="AA66" s="1">
        <f>IF(P66=1,$O$3,IF(P66=2,$O$4,$O$5))</f>
        <v>0</v>
      </c>
    </row>
    <row r="67">
      <c r="A67" s="1" t="s">
        <v>75</v>
      </c>
      <c r="E67" s="27" t="s">
        <v>320</v>
      </c>
    </row>
    <row r="68" ht="63.75">
      <c r="A68" s="1" t="s">
        <v>76</v>
      </c>
      <c r="E68" s="33" t="s">
        <v>5430</v>
      </c>
    </row>
    <row r="69" ht="89.25">
      <c r="A69" s="1" t="s">
        <v>78</v>
      </c>
      <c r="E69" s="27" t="s">
        <v>1008</v>
      </c>
    </row>
    <row r="70" ht="25.5">
      <c r="A70" s="1" t="s">
        <v>69</v>
      </c>
      <c r="B70" s="1">
        <v>16</v>
      </c>
      <c r="C70" s="26" t="s">
        <v>4732</v>
      </c>
      <c r="D70" t="s">
        <v>4733</v>
      </c>
      <c r="E70" s="27" t="s">
        <v>5431</v>
      </c>
      <c r="F70" s="28" t="s">
        <v>319</v>
      </c>
      <c r="G70" s="29">
        <v>2.2549999999999999</v>
      </c>
      <c r="H70" s="28">
        <v>0</v>
      </c>
      <c r="I70" s="30">
        <f>ROUND(G70*H70,P4)</f>
        <v>0</v>
      </c>
      <c r="L70" s="31">
        <v>0</v>
      </c>
      <c r="M70" s="24">
        <f>ROUND(G70*L70,P4)</f>
        <v>0</v>
      </c>
      <c r="N70" s="25" t="s">
        <v>290</v>
      </c>
      <c r="O70" s="32">
        <f>M70*AA70</f>
        <v>0</v>
      </c>
      <c r="P70" s="1">
        <v>3</v>
      </c>
      <c r="AA70" s="1">
        <f>IF(P70=1,$O$3,IF(P70=2,$O$4,$O$5))</f>
        <v>0</v>
      </c>
    </row>
    <row r="71">
      <c r="A71" s="1" t="s">
        <v>75</v>
      </c>
      <c r="E71" s="27" t="s">
        <v>320</v>
      </c>
    </row>
    <row r="72" ht="51">
      <c r="A72" s="1" t="s">
        <v>76</v>
      </c>
      <c r="E72" s="33" t="s">
        <v>5432</v>
      </c>
    </row>
    <row r="73" ht="89.25">
      <c r="A73" s="1" t="s">
        <v>78</v>
      </c>
      <c r="E73" s="27" t="s">
        <v>1008</v>
      </c>
    </row>
    <row r="74" ht="38.25">
      <c r="A74" s="1" t="s">
        <v>69</v>
      </c>
      <c r="B74" s="1">
        <v>17</v>
      </c>
      <c r="C74" s="26" t="s">
        <v>4736</v>
      </c>
      <c r="D74" t="s">
        <v>4737</v>
      </c>
      <c r="E74" s="27" t="s">
        <v>5433</v>
      </c>
      <c r="F74" s="28" t="s">
        <v>319</v>
      </c>
      <c r="G74" s="29">
        <v>0.80000000000000004</v>
      </c>
      <c r="H74" s="28">
        <v>0</v>
      </c>
      <c r="I74" s="30">
        <f>ROUND(G74*H74,P4)</f>
        <v>0</v>
      </c>
      <c r="L74" s="31">
        <v>0</v>
      </c>
      <c r="M74" s="24">
        <f>ROUND(G74*L74,P4)</f>
        <v>0</v>
      </c>
      <c r="N74" s="25" t="s">
        <v>290</v>
      </c>
      <c r="O74" s="32">
        <f>M74*AA74</f>
        <v>0</v>
      </c>
      <c r="P74" s="1">
        <v>3</v>
      </c>
      <c r="AA74" s="1">
        <f>IF(P74=1,$O$3,IF(P74=2,$O$4,$O$5))</f>
        <v>0</v>
      </c>
    </row>
    <row r="75">
      <c r="A75" s="1" t="s">
        <v>75</v>
      </c>
      <c r="E75" s="27" t="s">
        <v>320</v>
      </c>
    </row>
    <row r="76" ht="51">
      <c r="A76" s="1" t="s">
        <v>76</v>
      </c>
      <c r="E76" s="33" t="s">
        <v>5434</v>
      </c>
    </row>
    <row r="77" ht="89.25">
      <c r="A77" s="1" t="s">
        <v>78</v>
      </c>
      <c r="E77" s="27" t="s">
        <v>1008</v>
      </c>
    </row>
    <row r="78" ht="38.25">
      <c r="A78" s="1" t="s">
        <v>69</v>
      </c>
      <c r="B78" s="1">
        <v>18</v>
      </c>
      <c r="C78" s="26" t="s">
        <v>1964</v>
      </c>
      <c r="D78" t="s">
        <v>1965</v>
      </c>
      <c r="E78" s="27" t="s">
        <v>5435</v>
      </c>
      <c r="F78" s="28" t="s">
        <v>319</v>
      </c>
      <c r="G78" s="29">
        <v>5.016</v>
      </c>
      <c r="H78" s="28">
        <v>0</v>
      </c>
      <c r="I78" s="30">
        <f>ROUND(G78*H78,P4)</f>
        <v>0</v>
      </c>
      <c r="L78" s="31">
        <v>0</v>
      </c>
      <c r="M78" s="24">
        <f>ROUND(G78*L78,P4)</f>
        <v>0</v>
      </c>
      <c r="N78" s="25" t="s">
        <v>290</v>
      </c>
      <c r="O78" s="32">
        <f>M78*AA78</f>
        <v>0</v>
      </c>
      <c r="P78" s="1">
        <v>3</v>
      </c>
      <c r="AA78" s="1">
        <f>IF(P78=1,$O$3,IF(P78=2,$O$4,$O$5))</f>
        <v>0</v>
      </c>
    </row>
    <row r="79">
      <c r="A79" s="1" t="s">
        <v>75</v>
      </c>
      <c r="E79" s="27" t="s">
        <v>320</v>
      </c>
    </row>
    <row r="80" ht="114.75">
      <c r="A80" s="1" t="s">
        <v>76</v>
      </c>
      <c r="E80" s="33" t="s">
        <v>5436</v>
      </c>
    </row>
    <row r="81" ht="89.25">
      <c r="A81" s="1" t="s">
        <v>78</v>
      </c>
      <c r="E81" s="27" t="s">
        <v>1008</v>
      </c>
    </row>
    <row r="82" ht="25.5">
      <c r="A82" s="1" t="s">
        <v>69</v>
      </c>
      <c r="B82" s="1">
        <v>19</v>
      </c>
      <c r="C82" s="26" t="s">
        <v>1235</v>
      </c>
      <c r="D82" t="s">
        <v>1236</v>
      </c>
      <c r="E82" s="27" t="s">
        <v>4004</v>
      </c>
      <c r="F82" s="28" t="s">
        <v>319</v>
      </c>
      <c r="G82" s="29">
        <v>5972.3119999999999</v>
      </c>
      <c r="H82" s="28">
        <v>0</v>
      </c>
      <c r="I82" s="30">
        <f>ROUND(G82*H82,P4)</f>
        <v>0</v>
      </c>
      <c r="L82" s="31">
        <v>0</v>
      </c>
      <c r="M82" s="24">
        <f>ROUND(G82*L82,P4)</f>
        <v>0</v>
      </c>
      <c r="N82" s="25" t="s">
        <v>290</v>
      </c>
      <c r="O82" s="32">
        <f>M82*AA82</f>
        <v>0</v>
      </c>
      <c r="P82" s="1">
        <v>3</v>
      </c>
      <c r="AA82" s="1">
        <f>IF(P82=1,$O$3,IF(P82=2,$O$4,$O$5))</f>
        <v>0</v>
      </c>
    </row>
    <row r="83">
      <c r="A83" s="1" t="s">
        <v>75</v>
      </c>
      <c r="E83" s="27" t="s">
        <v>320</v>
      </c>
    </row>
    <row r="84" ht="76.5">
      <c r="A84" s="1" t="s">
        <v>76</v>
      </c>
      <c r="E84" s="33" t="s">
        <v>5437</v>
      </c>
    </row>
    <row r="85" ht="89.25">
      <c r="A85" s="1" t="s">
        <v>78</v>
      </c>
      <c r="E85" s="27" t="s">
        <v>1008</v>
      </c>
    </row>
    <row r="86" ht="25.5">
      <c r="A86" s="1" t="s">
        <v>69</v>
      </c>
      <c r="B86" s="1">
        <v>20</v>
      </c>
      <c r="C86" s="26" t="s">
        <v>2892</v>
      </c>
      <c r="D86" t="s">
        <v>2893</v>
      </c>
      <c r="E86" s="27" t="s">
        <v>2895</v>
      </c>
      <c r="F86" s="28" t="s">
        <v>319</v>
      </c>
      <c r="G86" s="29">
        <v>13.583</v>
      </c>
      <c r="H86" s="28">
        <v>0</v>
      </c>
      <c r="I86" s="30">
        <f>ROUND(G86*H86,P4)</f>
        <v>0</v>
      </c>
      <c r="L86" s="31">
        <v>0</v>
      </c>
      <c r="M86" s="24">
        <f>ROUND(G86*L86,P4)</f>
        <v>0</v>
      </c>
      <c r="N86" s="25" t="s">
        <v>290</v>
      </c>
      <c r="O86" s="32">
        <f>M86*AA86</f>
        <v>0</v>
      </c>
      <c r="P86" s="1">
        <v>3</v>
      </c>
      <c r="AA86" s="1">
        <f>IF(P86=1,$O$3,IF(P86=2,$O$4,$O$5))</f>
        <v>0</v>
      </c>
    </row>
    <row r="87">
      <c r="A87" s="1" t="s">
        <v>75</v>
      </c>
      <c r="E87" s="27" t="s">
        <v>320</v>
      </c>
    </row>
    <row r="88" ht="76.5">
      <c r="A88" s="1" t="s">
        <v>76</v>
      </c>
      <c r="E88" s="33" t="s">
        <v>5438</v>
      </c>
    </row>
    <row r="89" ht="89.25">
      <c r="A89" s="1" t="s">
        <v>78</v>
      </c>
      <c r="E89" s="27" t="s">
        <v>1008</v>
      </c>
    </row>
    <row r="90" ht="25.5">
      <c r="A90" s="1" t="s">
        <v>69</v>
      </c>
      <c r="B90" s="1">
        <v>21</v>
      </c>
      <c r="C90" s="26" t="s">
        <v>1021</v>
      </c>
      <c r="D90" t="s">
        <v>1022</v>
      </c>
      <c r="E90" s="27" t="s">
        <v>5439</v>
      </c>
      <c r="F90" s="28" t="s">
        <v>319</v>
      </c>
      <c r="G90" s="29">
        <v>147</v>
      </c>
      <c r="H90" s="28">
        <v>0</v>
      </c>
      <c r="I90" s="30">
        <f>ROUND(G90*H90,P4)</f>
        <v>0</v>
      </c>
      <c r="L90" s="31">
        <v>0</v>
      </c>
      <c r="M90" s="24">
        <f>ROUND(G90*L90,P4)</f>
        <v>0</v>
      </c>
      <c r="N90" s="25" t="s">
        <v>290</v>
      </c>
      <c r="O90" s="32">
        <f>M90*AA90</f>
        <v>0</v>
      </c>
      <c r="P90" s="1">
        <v>3</v>
      </c>
      <c r="AA90" s="1">
        <f>IF(P90=1,$O$3,IF(P90=2,$O$4,$O$5))</f>
        <v>0</v>
      </c>
    </row>
    <row r="91">
      <c r="A91" s="1" t="s">
        <v>75</v>
      </c>
      <c r="E91" s="27" t="s">
        <v>320</v>
      </c>
    </row>
    <row r="92" ht="51">
      <c r="A92" s="1" t="s">
        <v>76</v>
      </c>
      <c r="E92" s="33" t="s">
        <v>5440</v>
      </c>
    </row>
    <row r="93" ht="89.25">
      <c r="A93" s="1" t="s">
        <v>78</v>
      </c>
      <c r="E93" s="27" t="s">
        <v>1008</v>
      </c>
    </row>
    <row r="94" ht="25.5">
      <c r="A94" s="1" t="s">
        <v>69</v>
      </c>
      <c r="B94" s="1">
        <v>22</v>
      </c>
      <c r="C94" s="26" t="s">
        <v>1025</v>
      </c>
      <c r="D94" t="s">
        <v>1026</v>
      </c>
      <c r="E94" s="27" t="s">
        <v>5441</v>
      </c>
      <c r="F94" s="28" t="s">
        <v>319</v>
      </c>
      <c r="G94" s="29">
        <v>5</v>
      </c>
      <c r="H94" s="28">
        <v>0</v>
      </c>
      <c r="I94" s="30">
        <f>ROUND(G94*H94,P4)</f>
        <v>0</v>
      </c>
      <c r="L94" s="31">
        <v>0</v>
      </c>
      <c r="M94" s="24">
        <f>ROUND(G94*L94,P4)</f>
        <v>0</v>
      </c>
      <c r="N94" s="25" t="s">
        <v>290</v>
      </c>
      <c r="O94" s="32">
        <f>M94*AA94</f>
        <v>0</v>
      </c>
      <c r="P94" s="1">
        <v>3</v>
      </c>
      <c r="AA94" s="1">
        <f>IF(P94=1,$O$3,IF(P94=2,$O$4,$O$5))</f>
        <v>0</v>
      </c>
    </row>
    <row r="95">
      <c r="A95" s="1" t="s">
        <v>75</v>
      </c>
      <c r="E95" s="27" t="s">
        <v>320</v>
      </c>
    </row>
    <row r="96" ht="51">
      <c r="A96" s="1" t="s">
        <v>76</v>
      </c>
      <c r="E96" s="33" t="s">
        <v>5442</v>
      </c>
    </row>
    <row r="97" ht="89.25">
      <c r="A97" s="1" t="s">
        <v>78</v>
      </c>
      <c r="E97" s="27" t="s">
        <v>1008</v>
      </c>
    </row>
    <row r="98" ht="25.5">
      <c r="A98" s="1" t="s">
        <v>69</v>
      </c>
      <c r="B98" s="1">
        <v>23</v>
      </c>
      <c r="C98" s="26" t="s">
        <v>4006</v>
      </c>
      <c r="D98" t="s">
        <v>4007</v>
      </c>
      <c r="E98" s="27" t="s">
        <v>4009</v>
      </c>
      <c r="F98" s="28" t="s">
        <v>319</v>
      </c>
      <c r="G98" s="29">
        <v>281.952</v>
      </c>
      <c r="H98" s="28">
        <v>0</v>
      </c>
      <c r="I98" s="30">
        <f>ROUND(G98*H98,P4)</f>
        <v>0</v>
      </c>
      <c r="L98" s="31">
        <v>0</v>
      </c>
      <c r="M98" s="24">
        <f>ROUND(G98*L98,P4)</f>
        <v>0</v>
      </c>
      <c r="N98" s="25" t="s">
        <v>290</v>
      </c>
      <c r="O98" s="32">
        <f>M98*AA98</f>
        <v>0</v>
      </c>
      <c r="P98" s="1">
        <v>3</v>
      </c>
      <c r="AA98" s="1">
        <f>IF(P98=1,$O$3,IF(P98=2,$O$4,$O$5))</f>
        <v>0</v>
      </c>
    </row>
    <row r="99">
      <c r="A99" s="1" t="s">
        <v>75</v>
      </c>
      <c r="E99" s="27" t="s">
        <v>320</v>
      </c>
    </row>
    <row r="100" ht="51">
      <c r="A100" s="1" t="s">
        <v>76</v>
      </c>
      <c r="E100" s="33" t="s">
        <v>5443</v>
      </c>
    </row>
    <row r="101" ht="89.25">
      <c r="A101" s="1" t="s">
        <v>78</v>
      </c>
      <c r="E101" s="27" t="s">
        <v>1008</v>
      </c>
    </row>
    <row r="102" ht="25.5">
      <c r="A102" s="1" t="s">
        <v>69</v>
      </c>
      <c r="B102" s="1">
        <v>24</v>
      </c>
      <c r="C102" s="26" t="s">
        <v>1927</v>
      </c>
      <c r="D102" t="s">
        <v>1928</v>
      </c>
      <c r="E102" s="27" t="s">
        <v>5444</v>
      </c>
      <c r="F102" s="28" t="s">
        <v>319</v>
      </c>
      <c r="G102" s="29">
        <v>5.4000000000000004</v>
      </c>
      <c r="H102" s="28">
        <v>0</v>
      </c>
      <c r="I102" s="30">
        <f>ROUND(G102*H102,P4)</f>
        <v>0</v>
      </c>
      <c r="L102" s="31">
        <v>0</v>
      </c>
      <c r="M102" s="24">
        <f>ROUND(G102*L102,P4)</f>
        <v>0</v>
      </c>
      <c r="N102" s="25" t="s">
        <v>290</v>
      </c>
      <c r="O102" s="32">
        <f>M102*AA102</f>
        <v>0</v>
      </c>
      <c r="P102" s="1">
        <v>3</v>
      </c>
      <c r="AA102" s="1">
        <f>IF(P102=1,$O$3,IF(P102=2,$O$4,$O$5))</f>
        <v>0</v>
      </c>
    </row>
    <row r="103">
      <c r="A103" s="1" t="s">
        <v>75</v>
      </c>
      <c r="E103" s="27" t="s">
        <v>320</v>
      </c>
    </row>
    <row r="104" ht="140.25">
      <c r="A104" s="1" t="s">
        <v>76</v>
      </c>
      <c r="E104" s="33" t="s">
        <v>5445</v>
      </c>
    </row>
    <row r="105" ht="89.25">
      <c r="A105" s="1" t="s">
        <v>78</v>
      </c>
      <c r="E105" s="27" t="s">
        <v>1008</v>
      </c>
    </row>
    <row r="106" ht="38.25">
      <c r="A106" s="1" t="s">
        <v>69</v>
      </c>
      <c r="B106" s="1">
        <v>25</v>
      </c>
      <c r="C106" s="26" t="s">
        <v>3216</v>
      </c>
      <c r="D106" t="s">
        <v>3217</v>
      </c>
      <c r="E106" s="27" t="s">
        <v>3219</v>
      </c>
      <c r="F106" s="28" t="s">
        <v>319</v>
      </c>
      <c r="G106" s="29">
        <v>61.799999999999997</v>
      </c>
      <c r="H106" s="28">
        <v>0</v>
      </c>
      <c r="I106" s="30">
        <f>ROUND(G106*H106,P4)</f>
        <v>0</v>
      </c>
      <c r="L106" s="31">
        <v>0</v>
      </c>
      <c r="M106" s="24">
        <f>ROUND(G106*L106,P4)</f>
        <v>0</v>
      </c>
      <c r="N106" s="25" t="s">
        <v>290</v>
      </c>
      <c r="O106" s="32">
        <f>M106*AA106</f>
        <v>0</v>
      </c>
      <c r="P106" s="1">
        <v>3</v>
      </c>
      <c r="AA106" s="1">
        <f>IF(P106=1,$O$3,IF(P106=2,$O$4,$O$5))</f>
        <v>0</v>
      </c>
    </row>
    <row r="107">
      <c r="A107" s="1" t="s">
        <v>75</v>
      </c>
      <c r="E107" s="27" t="s">
        <v>320</v>
      </c>
    </row>
    <row r="108" ht="51">
      <c r="A108" s="1" t="s">
        <v>76</v>
      </c>
      <c r="E108" s="33" t="s">
        <v>5446</v>
      </c>
    </row>
    <row r="109" ht="89.25">
      <c r="A109" s="1" t="s">
        <v>78</v>
      </c>
      <c r="E109" s="27" t="s">
        <v>1008</v>
      </c>
    </row>
    <row r="110" ht="25.5">
      <c r="A110" s="1" t="s">
        <v>69</v>
      </c>
      <c r="B110" s="1">
        <v>26</v>
      </c>
      <c r="C110" s="26" t="s">
        <v>4257</v>
      </c>
      <c r="D110" t="s">
        <v>4258</v>
      </c>
      <c r="E110" s="27" t="s">
        <v>4260</v>
      </c>
      <c r="F110" s="28" t="s">
        <v>319</v>
      </c>
      <c r="G110" s="29">
        <v>0.10000000000000001</v>
      </c>
      <c r="H110" s="28">
        <v>0</v>
      </c>
      <c r="I110" s="30">
        <f>ROUND(G110*H110,P4)</f>
        <v>0</v>
      </c>
      <c r="L110" s="31">
        <v>0</v>
      </c>
      <c r="M110" s="24">
        <f>ROUND(G110*L110,P4)</f>
        <v>0</v>
      </c>
      <c r="N110" s="25" t="s">
        <v>290</v>
      </c>
      <c r="O110" s="32">
        <f>M110*AA110</f>
        <v>0</v>
      </c>
      <c r="P110" s="1">
        <v>3</v>
      </c>
      <c r="AA110" s="1">
        <f>IF(P110=1,$O$3,IF(P110=2,$O$4,$O$5))</f>
        <v>0</v>
      </c>
    </row>
    <row r="111">
      <c r="A111" s="1" t="s">
        <v>75</v>
      </c>
      <c r="E111" s="27" t="s">
        <v>320</v>
      </c>
    </row>
    <row r="112" ht="51">
      <c r="A112" s="1" t="s">
        <v>76</v>
      </c>
      <c r="E112" s="33" t="s">
        <v>5447</v>
      </c>
    </row>
    <row r="113" ht="89.25">
      <c r="A113" s="1" t="s">
        <v>78</v>
      </c>
      <c r="E113" s="27" t="s">
        <v>1008</v>
      </c>
    </row>
    <row r="114" ht="38.25">
      <c r="A114" s="1" t="s">
        <v>69</v>
      </c>
      <c r="B114" s="1">
        <v>27</v>
      </c>
      <c r="C114" s="26" t="s">
        <v>1029</v>
      </c>
      <c r="D114" t="s">
        <v>1030</v>
      </c>
      <c r="E114" s="27" t="s">
        <v>5448</v>
      </c>
      <c r="F114" s="28" t="s">
        <v>319</v>
      </c>
      <c r="G114" s="29">
        <v>410</v>
      </c>
      <c r="H114" s="28">
        <v>0</v>
      </c>
      <c r="I114" s="30">
        <f>ROUND(G114*H114,P4)</f>
        <v>0</v>
      </c>
      <c r="L114" s="31">
        <v>0</v>
      </c>
      <c r="M114" s="24">
        <f>ROUND(G114*L114,P4)</f>
        <v>0</v>
      </c>
      <c r="N114" s="25" t="s">
        <v>290</v>
      </c>
      <c r="O114" s="32">
        <f>M114*AA114</f>
        <v>0</v>
      </c>
      <c r="P114" s="1">
        <v>3</v>
      </c>
      <c r="AA114" s="1">
        <f>IF(P114=1,$O$3,IF(P114=2,$O$4,$O$5))</f>
        <v>0</v>
      </c>
    </row>
    <row r="115">
      <c r="A115" s="1" t="s">
        <v>75</v>
      </c>
      <c r="E115" s="27" t="s">
        <v>320</v>
      </c>
    </row>
    <row r="116" ht="51">
      <c r="A116" s="1" t="s">
        <v>76</v>
      </c>
      <c r="E116" s="33" t="s">
        <v>5449</v>
      </c>
    </row>
    <row r="117" ht="89.25">
      <c r="A117" s="1" t="s">
        <v>78</v>
      </c>
      <c r="E117" s="27" t="s">
        <v>1008</v>
      </c>
    </row>
    <row r="118" ht="25.5">
      <c r="A118" s="1" t="s">
        <v>69</v>
      </c>
      <c r="B118" s="1">
        <v>28</v>
      </c>
      <c r="C118" s="26" t="s">
        <v>1033</v>
      </c>
      <c r="D118" t="s">
        <v>1034</v>
      </c>
      <c r="E118" s="27" t="s">
        <v>2866</v>
      </c>
      <c r="F118" s="28" t="s">
        <v>319</v>
      </c>
      <c r="G118" s="29">
        <v>619.43799999999999</v>
      </c>
      <c r="H118" s="28">
        <v>0</v>
      </c>
      <c r="I118" s="30">
        <f>ROUND(G118*H118,P4)</f>
        <v>0</v>
      </c>
      <c r="L118" s="31">
        <v>0</v>
      </c>
      <c r="M118" s="24">
        <f>ROUND(G118*L118,P4)</f>
        <v>0</v>
      </c>
      <c r="N118" s="25" t="s">
        <v>290</v>
      </c>
      <c r="O118" s="32">
        <f>M118*AA118</f>
        <v>0</v>
      </c>
      <c r="P118" s="1">
        <v>3</v>
      </c>
      <c r="AA118" s="1">
        <f>IF(P118=1,$O$3,IF(P118=2,$O$4,$O$5))</f>
        <v>0</v>
      </c>
    </row>
    <row r="119">
      <c r="A119" s="1" t="s">
        <v>75</v>
      </c>
      <c r="E119" s="27" t="s">
        <v>320</v>
      </c>
    </row>
    <row r="120" ht="204">
      <c r="A120" s="1" t="s">
        <v>76</v>
      </c>
      <c r="E120" s="33" t="s">
        <v>5450</v>
      </c>
    </row>
    <row r="121" ht="89.25">
      <c r="A121" s="1" t="s">
        <v>78</v>
      </c>
      <c r="E121" s="27" t="s">
        <v>1008</v>
      </c>
    </row>
    <row r="122" ht="25.5">
      <c r="A122" s="1" t="s">
        <v>69</v>
      </c>
      <c r="B122" s="1">
        <v>29</v>
      </c>
      <c r="C122" s="26" t="s">
        <v>4261</v>
      </c>
      <c r="D122" t="s">
        <v>4262</v>
      </c>
      <c r="E122" s="27" t="s">
        <v>4264</v>
      </c>
      <c r="F122" s="28" t="s">
        <v>319</v>
      </c>
      <c r="G122" s="29">
        <v>5.8899999999999997</v>
      </c>
      <c r="H122" s="28">
        <v>0</v>
      </c>
      <c r="I122" s="30">
        <f>ROUND(G122*H122,P4)</f>
        <v>0</v>
      </c>
      <c r="L122" s="31">
        <v>0</v>
      </c>
      <c r="M122" s="24">
        <f>ROUND(G122*L122,P4)</f>
        <v>0</v>
      </c>
      <c r="N122" s="25" t="s">
        <v>290</v>
      </c>
      <c r="O122" s="32">
        <f>M122*AA122</f>
        <v>0</v>
      </c>
      <c r="P122" s="1">
        <v>3</v>
      </c>
      <c r="AA122" s="1">
        <f>IF(P122=1,$O$3,IF(P122=2,$O$4,$O$5))</f>
        <v>0</v>
      </c>
    </row>
    <row r="123">
      <c r="A123" s="1" t="s">
        <v>75</v>
      </c>
      <c r="E123" s="27" t="s">
        <v>320</v>
      </c>
    </row>
    <row r="124" ht="51">
      <c r="A124" s="1" t="s">
        <v>76</v>
      </c>
      <c r="E124" s="33" t="s">
        <v>5451</v>
      </c>
    </row>
    <row r="125" ht="89.25">
      <c r="A125" s="1" t="s">
        <v>78</v>
      </c>
      <c r="E125" s="27" t="s">
        <v>1008</v>
      </c>
    </row>
    <row r="126" ht="25.5">
      <c r="A126" s="1" t="s">
        <v>69</v>
      </c>
      <c r="B126" s="1">
        <v>30</v>
      </c>
      <c r="C126" s="26" t="s">
        <v>1930</v>
      </c>
      <c r="D126" t="s">
        <v>1931</v>
      </c>
      <c r="E126" s="27" t="s">
        <v>5452</v>
      </c>
      <c r="F126" s="28" t="s">
        <v>319</v>
      </c>
      <c r="G126" s="29">
        <v>0.90000000000000002</v>
      </c>
      <c r="H126" s="28">
        <v>0</v>
      </c>
      <c r="I126" s="30">
        <f>ROUND(G126*H126,P4)</f>
        <v>0</v>
      </c>
      <c r="L126" s="31">
        <v>0</v>
      </c>
      <c r="M126" s="24">
        <f>ROUND(G126*L126,P4)</f>
        <v>0</v>
      </c>
      <c r="N126" s="25" t="s">
        <v>290</v>
      </c>
      <c r="O126" s="32">
        <f>M126*AA126</f>
        <v>0</v>
      </c>
      <c r="P126" s="1">
        <v>3</v>
      </c>
      <c r="AA126" s="1">
        <f>IF(P126=1,$O$3,IF(P126=2,$O$4,$O$5))</f>
        <v>0</v>
      </c>
    </row>
    <row r="127">
      <c r="A127" s="1" t="s">
        <v>75</v>
      </c>
      <c r="E127" s="27" t="s">
        <v>320</v>
      </c>
    </row>
    <row r="128" ht="63.75">
      <c r="A128" s="1" t="s">
        <v>76</v>
      </c>
      <c r="E128" s="33" t="s">
        <v>5453</v>
      </c>
    </row>
    <row r="129" ht="89.25">
      <c r="A129" s="1" t="s">
        <v>78</v>
      </c>
      <c r="E129" s="27" t="s">
        <v>1008</v>
      </c>
    </row>
    <row r="130" ht="38.25">
      <c r="A130" s="1" t="s">
        <v>69</v>
      </c>
      <c r="B130" s="1">
        <v>31</v>
      </c>
      <c r="C130" s="26" t="s">
        <v>4265</v>
      </c>
      <c r="D130" t="s">
        <v>4266</v>
      </c>
      <c r="E130" s="27" t="s">
        <v>5454</v>
      </c>
      <c r="F130" s="28" t="s">
        <v>319</v>
      </c>
      <c r="G130" s="29">
        <v>3014.7800000000002</v>
      </c>
      <c r="H130" s="28">
        <v>0</v>
      </c>
      <c r="I130" s="30">
        <f>ROUND(G130*H130,P4)</f>
        <v>0</v>
      </c>
      <c r="L130" s="31">
        <v>0</v>
      </c>
      <c r="M130" s="24">
        <f>ROUND(G130*L130,P4)</f>
        <v>0</v>
      </c>
      <c r="N130" s="25" t="s">
        <v>290</v>
      </c>
      <c r="O130" s="32">
        <f>M130*AA130</f>
        <v>0</v>
      </c>
      <c r="P130" s="1">
        <v>3</v>
      </c>
      <c r="AA130" s="1">
        <f>IF(P130=1,$O$3,IF(P130=2,$O$4,$O$5))</f>
        <v>0</v>
      </c>
    </row>
    <row r="131">
      <c r="A131" s="1" t="s">
        <v>75</v>
      </c>
      <c r="E131" s="27" t="s">
        <v>320</v>
      </c>
    </row>
    <row r="132" ht="63.75">
      <c r="A132" s="1" t="s">
        <v>76</v>
      </c>
      <c r="E132" s="33" t="s">
        <v>5455</v>
      </c>
    </row>
    <row r="133" ht="89.25">
      <c r="A133" s="1" t="s">
        <v>78</v>
      </c>
      <c r="E133" s="27" t="s">
        <v>1008</v>
      </c>
    </row>
  </sheetData>
  <sheetProtection sheet="1" objects="1" scenarios="1" spinCount="100000" saltValue="QIJA7IaepKKeP7Kxk0xBXylzT0QIHvrYpIbYVBQDC8QnnjnMiIyavBXpZgw44MEu1es++Q2aywUjCTFw3mfy/Q==" hashValue="xQcII0MBM0Xx4TQ732Fw6tR6tZKknwxfgVwcMxtAr+17gAIzGRD8TydV96xqLpoOz4CwMpB4HdYsWhESMXj9P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2025-01-14T11:21:24Z</dcterms:created>
  <dcterms:modified xsi:type="dcterms:W3CDTF">2025-01-14T11:21:28Z</dcterms:modified>
</cp:coreProperties>
</file>