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Pravidelný servis ..." sheetId="2" r:id="rId2"/>
    <sheet name="PS02 - Hodinové sazby" sheetId="3" r:id="rId3"/>
    <sheet name="PS03 - Náhradní díly" sheetId="4" r:id="rId4"/>
    <sheet name="PS04 - Ucelené konstrukce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'PS01 - Pravidelný servis ...'!$C$130:$K$620</definedName>
    <definedName name="_xlnm.Print_Area" localSheetId="1">'PS01 - Pravidelný servis ...'!$C$4:$J$39,'PS01 - Pravidelný servis ...'!$C$45:$J$112,'PS01 - Pravidelný servis ...'!$C$118:$K$620</definedName>
    <definedName name="_xlnm.Print_Titles" localSheetId="1">'PS01 - Pravidelný servis ...'!$130:$130</definedName>
    <definedName name="_xlnm._FilterDatabase" localSheetId="2" hidden="1">'PS02 - Hodinové sazby'!$C$81:$K$94</definedName>
    <definedName name="_xlnm.Print_Area" localSheetId="2">'PS02 - Hodinové sazby'!$C$4:$J$39,'PS02 - Hodinové sazby'!$C$45:$J$63,'PS02 - Hodinové sazby'!$C$69:$K$94</definedName>
    <definedName name="_xlnm.Print_Titles" localSheetId="2">'PS02 - Hodinové sazby'!$81:$81</definedName>
    <definedName name="_xlnm._FilterDatabase" localSheetId="3" hidden="1">'PS03 - Náhradní díly'!$C$80:$K$158</definedName>
    <definedName name="_xlnm.Print_Area" localSheetId="3">'PS03 - Náhradní díly'!$C$4:$J$39,'PS03 - Náhradní díly'!$C$45:$J$62,'PS03 - Náhradní díly'!$C$68:$K$158</definedName>
    <definedName name="_xlnm.Print_Titles" localSheetId="3">'PS03 - Náhradní díly'!$80:$80</definedName>
    <definedName name="_xlnm._FilterDatabase" localSheetId="4" hidden="1">'PS04 - Ucelené konstrukce'!$C$82:$K$342</definedName>
    <definedName name="_xlnm.Print_Area" localSheetId="4">'PS04 - Ucelené konstrukce'!$C$4:$J$39,'PS04 - Ucelené konstrukce'!$C$45:$J$64,'PS04 - Ucelené konstrukce'!$C$70:$K$342</definedName>
    <definedName name="_xlnm.Print_Titles" localSheetId="4">'PS04 - Ucelené konstrukce'!$82:$82</definedName>
  </definedNames>
  <calcPr/>
</workbook>
</file>

<file path=xl/calcChain.xml><?xml version="1.0" encoding="utf-8"?>
<calcChain xmlns="http://schemas.openxmlformats.org/spreadsheetml/2006/main">
  <c i="5" l="1" r="P85"/>
  <c r="P84"/>
  <c r="J37"/>
  <c r="J36"/>
  <c i="1" r="AY58"/>
  <c i="5" r="J35"/>
  <c i="1" r="AX58"/>
  <c i="5"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80"/>
  <c r="F77"/>
  <c r="E75"/>
  <c r="J55"/>
  <c r="F52"/>
  <c r="E50"/>
  <c r="J21"/>
  <c r="E21"/>
  <c r="J79"/>
  <c r="J20"/>
  <c r="J18"/>
  <c r="E18"/>
  <c r="F80"/>
  <c r="J17"/>
  <c r="J15"/>
  <c r="E15"/>
  <c r="F54"/>
  <c r="J14"/>
  <c r="J12"/>
  <c r="J52"/>
  <c r="E7"/>
  <c r="E48"/>
  <c i="4" r="R83"/>
  <c r="R82"/>
  <c r="R81"/>
  <c r="J37"/>
  <c r="J36"/>
  <c i="1" r="AY57"/>
  <c i="4" r="J35"/>
  <c i="1" r="AX57"/>
  <c i="4"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F75"/>
  <c r="E73"/>
  <c r="J55"/>
  <c r="F52"/>
  <c r="E50"/>
  <c r="J21"/>
  <c r="E21"/>
  <c r="J54"/>
  <c r="J20"/>
  <c r="J18"/>
  <c r="E18"/>
  <c r="F55"/>
  <c r="J17"/>
  <c r="J15"/>
  <c r="E15"/>
  <c r="F77"/>
  <c r="J14"/>
  <c r="J12"/>
  <c r="J52"/>
  <c r="E7"/>
  <c r="E48"/>
  <c i="3" r="J37"/>
  <c r="J36"/>
  <c i="1" r="AY56"/>
  <c i="3" r="J35"/>
  <c i="1" r="AX56"/>
  <c i="3" r="BI92"/>
  <c r="BH92"/>
  <c r="BG92"/>
  <c r="BF92"/>
  <c r="T92"/>
  <c r="T91"/>
  <c r="T90"/>
  <c r="R92"/>
  <c r="R91"/>
  <c r="R90"/>
  <c r="P92"/>
  <c r="P91"/>
  <c r="P90"/>
  <c r="BI87"/>
  <c r="BH87"/>
  <c r="BG87"/>
  <c r="BF87"/>
  <c r="T87"/>
  <c r="R87"/>
  <c r="P87"/>
  <c r="BI84"/>
  <c r="BH84"/>
  <c r="BG84"/>
  <c r="BF84"/>
  <c r="T84"/>
  <c r="R84"/>
  <c r="P84"/>
  <c r="J79"/>
  <c r="F76"/>
  <c r="E74"/>
  <c r="J55"/>
  <c r="F52"/>
  <c r="E50"/>
  <c r="J21"/>
  <c r="E21"/>
  <c r="J78"/>
  <c r="J20"/>
  <c r="J18"/>
  <c r="E18"/>
  <c r="F79"/>
  <c r="J17"/>
  <c r="J15"/>
  <c r="E15"/>
  <c r="F78"/>
  <c r="J14"/>
  <c r="J12"/>
  <c r="J52"/>
  <c r="E7"/>
  <c r="E72"/>
  <c i="2" r="J37"/>
  <c r="J36"/>
  <c i="1" r="AY55"/>
  <c i="2" r="J35"/>
  <c i="1" r="AX55"/>
  <c i="2" r="BI614"/>
  <c r="BH614"/>
  <c r="BG614"/>
  <c r="BF614"/>
  <c r="T614"/>
  <c r="T613"/>
  <c r="R614"/>
  <c r="R613"/>
  <c r="P614"/>
  <c r="P613"/>
  <c r="BI604"/>
  <c r="BH604"/>
  <c r="BG604"/>
  <c r="BF604"/>
  <c r="T604"/>
  <c r="T603"/>
  <c r="R604"/>
  <c r="R603"/>
  <c r="P604"/>
  <c r="P603"/>
  <c r="BI599"/>
  <c r="BH599"/>
  <c r="BG599"/>
  <c r="BF599"/>
  <c r="T599"/>
  <c r="R599"/>
  <c r="P599"/>
  <c r="BI595"/>
  <c r="BH595"/>
  <c r="BG595"/>
  <c r="BF595"/>
  <c r="T595"/>
  <c r="R595"/>
  <c r="P595"/>
  <c r="BI590"/>
  <c r="BH590"/>
  <c r="BG590"/>
  <c r="BF590"/>
  <c r="T590"/>
  <c r="T589"/>
  <c r="R590"/>
  <c r="R589"/>
  <c r="P590"/>
  <c r="P589"/>
  <c r="BI585"/>
  <c r="BH585"/>
  <c r="BG585"/>
  <c r="BF585"/>
  <c r="T585"/>
  <c r="T584"/>
  <c r="R585"/>
  <c r="R584"/>
  <c r="P585"/>
  <c r="P584"/>
  <c r="BI580"/>
  <c r="BH580"/>
  <c r="BG580"/>
  <c r="BF580"/>
  <c r="T580"/>
  <c r="T579"/>
  <c r="R580"/>
  <c r="R579"/>
  <c r="P580"/>
  <c r="P579"/>
  <c r="BI575"/>
  <c r="BH575"/>
  <c r="BG575"/>
  <c r="BF575"/>
  <c r="T575"/>
  <c r="T574"/>
  <c r="R575"/>
  <c r="R574"/>
  <c r="P575"/>
  <c r="P574"/>
  <c r="BI570"/>
  <c r="BH570"/>
  <c r="BG570"/>
  <c r="BF570"/>
  <c r="T570"/>
  <c r="T569"/>
  <c r="R570"/>
  <c r="R569"/>
  <c r="P570"/>
  <c r="P569"/>
  <c r="BI565"/>
  <c r="BH565"/>
  <c r="BG565"/>
  <c r="BF565"/>
  <c r="T565"/>
  <c r="T564"/>
  <c r="R565"/>
  <c r="R564"/>
  <c r="P565"/>
  <c r="P564"/>
  <c r="BI560"/>
  <c r="BH560"/>
  <c r="BG560"/>
  <c r="BF560"/>
  <c r="T560"/>
  <c r="T559"/>
  <c r="R560"/>
  <c r="R559"/>
  <c r="P560"/>
  <c r="P559"/>
  <c r="BI555"/>
  <c r="BH555"/>
  <c r="BG555"/>
  <c r="BF555"/>
  <c r="T555"/>
  <c r="T554"/>
  <c r="R555"/>
  <c r="R554"/>
  <c r="P555"/>
  <c r="P554"/>
  <c r="BI550"/>
  <c r="BH550"/>
  <c r="BG550"/>
  <c r="BF550"/>
  <c r="T550"/>
  <c r="T549"/>
  <c r="R550"/>
  <c r="R549"/>
  <c r="P550"/>
  <c r="P549"/>
  <c r="BI518"/>
  <c r="BH518"/>
  <c r="BG518"/>
  <c r="BF518"/>
  <c r="T518"/>
  <c r="T517"/>
  <c r="R518"/>
  <c r="R517"/>
  <c r="P518"/>
  <c r="P517"/>
  <c r="BI513"/>
  <c r="BH513"/>
  <c r="BG513"/>
  <c r="BF513"/>
  <c r="T513"/>
  <c r="T512"/>
  <c r="R513"/>
  <c r="R512"/>
  <c r="P513"/>
  <c r="P512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5"/>
  <c r="BH495"/>
  <c r="BG495"/>
  <c r="BF495"/>
  <c r="T495"/>
  <c r="T494"/>
  <c r="R495"/>
  <c r="R494"/>
  <c r="P495"/>
  <c r="P494"/>
  <c r="BI490"/>
  <c r="BH490"/>
  <c r="BG490"/>
  <c r="BF490"/>
  <c r="T490"/>
  <c r="R490"/>
  <c r="P490"/>
  <c r="BI486"/>
  <c r="BH486"/>
  <c r="BG486"/>
  <c r="BF486"/>
  <c r="T486"/>
  <c r="R486"/>
  <c r="P486"/>
  <c r="BI481"/>
  <c r="BH481"/>
  <c r="BG481"/>
  <c r="BF481"/>
  <c r="T481"/>
  <c r="R481"/>
  <c r="P481"/>
  <c r="BI477"/>
  <c r="BH477"/>
  <c r="BG477"/>
  <c r="BF477"/>
  <c r="T477"/>
  <c r="R477"/>
  <c r="P477"/>
  <c r="BI467"/>
  <c r="BH467"/>
  <c r="BG467"/>
  <c r="BF467"/>
  <c r="T467"/>
  <c r="T466"/>
  <c r="R467"/>
  <c r="R466"/>
  <c r="P467"/>
  <c r="P466"/>
  <c r="BI459"/>
  <c r="BH459"/>
  <c r="BG459"/>
  <c r="BF459"/>
  <c r="T459"/>
  <c r="T458"/>
  <c r="R459"/>
  <c r="R458"/>
  <c r="P459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1"/>
  <c r="BH441"/>
  <c r="BG441"/>
  <c r="BF441"/>
  <c r="T441"/>
  <c r="T440"/>
  <c r="R441"/>
  <c r="R440"/>
  <c r="P441"/>
  <c r="P440"/>
  <c r="BI436"/>
  <c r="BH436"/>
  <c r="BG436"/>
  <c r="BF436"/>
  <c r="T436"/>
  <c r="T435"/>
  <c r="R436"/>
  <c r="R435"/>
  <c r="P436"/>
  <c r="P435"/>
  <c r="BI431"/>
  <c r="BH431"/>
  <c r="BG431"/>
  <c r="BF431"/>
  <c r="T431"/>
  <c r="T430"/>
  <c r="R431"/>
  <c r="R430"/>
  <c r="P431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0"/>
  <c r="BH410"/>
  <c r="BG410"/>
  <c r="BF410"/>
  <c r="T410"/>
  <c r="T409"/>
  <c r="R410"/>
  <c r="R409"/>
  <c r="P410"/>
  <c r="P409"/>
  <c r="BI405"/>
  <c r="BH405"/>
  <c r="BG405"/>
  <c r="BF405"/>
  <c r="T405"/>
  <c r="R405"/>
  <c r="P405"/>
  <c r="BI401"/>
  <c r="BH401"/>
  <c r="BG401"/>
  <c r="BF401"/>
  <c r="T401"/>
  <c r="R401"/>
  <c r="P401"/>
  <c r="BI396"/>
  <c r="BH396"/>
  <c r="BG396"/>
  <c r="BF396"/>
  <c r="T396"/>
  <c r="T395"/>
  <c r="R396"/>
  <c r="R395"/>
  <c r="P396"/>
  <c r="P395"/>
  <c r="BI391"/>
  <c r="BH391"/>
  <c r="BG391"/>
  <c r="BF391"/>
  <c r="T391"/>
  <c r="T379"/>
  <c r="R391"/>
  <c r="R379"/>
  <c r="P391"/>
  <c r="P379"/>
  <c r="BI380"/>
  <c r="BH380"/>
  <c r="BG380"/>
  <c r="BF380"/>
  <c r="T380"/>
  <c r="R380"/>
  <c r="P380"/>
  <c r="BI375"/>
  <c r="BH375"/>
  <c r="BG375"/>
  <c r="BF375"/>
  <c r="T375"/>
  <c r="T374"/>
  <c r="R375"/>
  <c r="R374"/>
  <c r="P375"/>
  <c r="P374"/>
  <c r="BI370"/>
  <c r="BH370"/>
  <c r="BG370"/>
  <c r="BF370"/>
  <c r="T370"/>
  <c r="T369"/>
  <c r="R370"/>
  <c r="R369"/>
  <c r="P370"/>
  <c r="P369"/>
  <c r="BI362"/>
  <c r="BH362"/>
  <c r="BG362"/>
  <c r="BF362"/>
  <c r="T362"/>
  <c r="T361"/>
  <c r="R362"/>
  <c r="R361"/>
  <c r="P362"/>
  <c r="P361"/>
  <c r="BI348"/>
  <c r="BH348"/>
  <c r="BG348"/>
  <c r="BF348"/>
  <c r="T348"/>
  <c r="T347"/>
  <c r="R348"/>
  <c r="R347"/>
  <c r="P348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T300"/>
  <c r="R301"/>
  <c r="R300"/>
  <c r="P301"/>
  <c r="P300"/>
  <c r="BI293"/>
  <c r="BH293"/>
  <c r="BG293"/>
  <c r="BF293"/>
  <c r="T293"/>
  <c r="T292"/>
  <c r="R293"/>
  <c r="R292"/>
  <c r="P293"/>
  <c r="P292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R268"/>
  <c r="P268"/>
  <c r="BI262"/>
  <c r="BH262"/>
  <c r="BG262"/>
  <c r="BF262"/>
  <c r="T262"/>
  <c r="T261"/>
  <c r="R262"/>
  <c r="R261"/>
  <c r="P262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40"/>
  <c r="BH240"/>
  <c r="BG240"/>
  <c r="BF240"/>
  <c r="T240"/>
  <c r="R240"/>
  <c r="P240"/>
  <c r="BI236"/>
  <c r="BH236"/>
  <c r="BG236"/>
  <c r="BF236"/>
  <c r="T236"/>
  <c r="R236"/>
  <c r="P236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04"/>
  <c r="BH204"/>
  <c r="BG204"/>
  <c r="BF204"/>
  <c r="T204"/>
  <c r="T203"/>
  <c r="R204"/>
  <c r="R203"/>
  <c r="P204"/>
  <c r="P203"/>
  <c r="BI198"/>
  <c r="BH198"/>
  <c r="BG198"/>
  <c r="BF198"/>
  <c r="T198"/>
  <c r="T178"/>
  <c r="R198"/>
  <c r="R178"/>
  <c r="P198"/>
  <c r="P178"/>
  <c r="BI179"/>
  <c r="BH179"/>
  <c r="BG179"/>
  <c r="BF179"/>
  <c r="T179"/>
  <c r="R179"/>
  <c r="P179"/>
  <c r="BI171"/>
  <c r="BH171"/>
  <c r="BG171"/>
  <c r="BF171"/>
  <c r="T171"/>
  <c r="T170"/>
  <c r="R171"/>
  <c r="R170"/>
  <c r="P171"/>
  <c r="P170"/>
  <c r="BI163"/>
  <c r="BH163"/>
  <c r="BG163"/>
  <c r="BF163"/>
  <c r="T163"/>
  <c r="T162"/>
  <c r="R163"/>
  <c r="R162"/>
  <c r="P163"/>
  <c r="P162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2"/>
  <c r="BH142"/>
  <c r="BG142"/>
  <c r="BF142"/>
  <c r="T142"/>
  <c r="R142"/>
  <c r="P142"/>
  <c r="BI134"/>
  <c r="BH134"/>
  <c r="BG134"/>
  <c r="BF134"/>
  <c r="T134"/>
  <c r="T133"/>
  <c r="R134"/>
  <c r="R133"/>
  <c r="P134"/>
  <c r="P133"/>
  <c r="J128"/>
  <c r="F125"/>
  <c r="E123"/>
  <c r="J55"/>
  <c r="F52"/>
  <c r="E50"/>
  <c r="J21"/>
  <c r="E21"/>
  <c r="J127"/>
  <c r="J20"/>
  <c r="J18"/>
  <c r="E18"/>
  <c r="F55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BK282"/>
  <c r="BK339"/>
  <c r="BK225"/>
  <c r="BK362"/>
  <c r="BK149"/>
  <c r="J560"/>
  <c r="BK314"/>
  <c r="J614"/>
  <c r="BK500"/>
  <c r="J380"/>
  <c r="J282"/>
  <c r="J595"/>
  <c r="J450"/>
  <c r="BK450"/>
  <c r="J134"/>
  <c i="4" r="J140"/>
  <c r="BK132"/>
  <c r="J102"/>
  <c r="J86"/>
  <c r="J155"/>
  <c r="BK124"/>
  <c r="J108"/>
  <c r="J94"/>
  <c i="5" r="BK266"/>
  <c r="BK211"/>
  <c r="BK145"/>
  <c r="J122"/>
  <c r="J296"/>
  <c r="BK180"/>
  <c r="BK257"/>
  <c r="J174"/>
  <c r="BK228"/>
  <c r="BK325"/>
  <c r="J248"/>
  <c r="J216"/>
  <c r="J168"/>
  <c r="BK89"/>
  <c r="BK238"/>
  <c r="BK335"/>
  <c r="BK189"/>
  <c r="J337"/>
  <c r="BK281"/>
  <c r="BK168"/>
  <c r="BK102"/>
  <c r="J228"/>
  <c r="BK208"/>
  <c r="J130"/>
  <c r="J102"/>
  <c r="BK299"/>
  <c r="BK186"/>
  <c r="BK135"/>
  <c i="2" r="BK293"/>
  <c r="J418"/>
  <c r="BK396"/>
  <c r="J268"/>
  <c r="BK256"/>
  <c r="BK375"/>
  <c r="J436"/>
  <c r="J301"/>
  <c r="BK246"/>
  <c r="BK565"/>
  <c r="BK380"/>
  <c r="BK310"/>
  <c r="BK518"/>
  <c r="BK590"/>
  <c r="BK436"/>
  <c r="BK330"/>
  <c r="BK604"/>
  <c r="BK580"/>
  <c r="J477"/>
  <c i="3" r="J87"/>
  <c i="4" r="BK134"/>
  <c r="J138"/>
  <c r="J120"/>
  <c r="BK136"/>
  <c r="BK120"/>
  <c r="J152"/>
  <c r="J98"/>
  <c r="J114"/>
  <c r="J90"/>
  <c i="5" r="J213"/>
  <c r="BK275"/>
  <c r="J140"/>
  <c r="BK111"/>
  <c r="BK293"/>
  <c r="J225"/>
  <c r="BK287"/>
  <c r="J238"/>
  <c r="BK152"/>
  <c r="BK248"/>
  <c r="J171"/>
  <c r="BK313"/>
  <c r="BK225"/>
  <c r="J147"/>
  <c r="J98"/>
  <c r="BK260"/>
  <c r="J96"/>
  <c r="BK177"/>
  <c r="J332"/>
  <c r="J284"/>
  <c r="J200"/>
  <c r="J335"/>
  <c r="J319"/>
  <c r="J269"/>
  <c r="J91"/>
  <c r="J272"/>
  <c i="2" r="BK287"/>
  <c r="J343"/>
  <c r="J326"/>
  <c r="BK219"/>
  <c r="BK410"/>
  <c r="J467"/>
  <c r="J391"/>
  <c r="BK142"/>
  <c r="BK401"/>
  <c r="BK198"/>
  <c r="BK570"/>
  <c r="BK481"/>
  <c r="BK575"/>
  <c r="BK459"/>
  <c r="J575"/>
  <c r="BK441"/>
  <c r="BK306"/>
  <c r="J149"/>
  <c r="BK163"/>
  <c r="J441"/>
  <c r="J225"/>
  <c i="4" r="J145"/>
  <c r="J116"/>
  <c r="J122"/>
  <c r="J130"/>
  <c r="BK94"/>
  <c r="J157"/>
  <c r="J84"/>
  <c i="5" r="J235"/>
  <c r="BK91"/>
  <c r="J230"/>
  <c r="J157"/>
  <c r="BK116"/>
  <c i="2" r="BK214"/>
  <c r="BK426"/>
  <c r="BK405"/>
  <c r="J306"/>
  <c r="BK179"/>
  <c r="BK158"/>
  <c r="J422"/>
  <c r="BK446"/>
  <c r="J287"/>
  <c r="BK348"/>
  <c r="J171"/>
  <c r="J405"/>
  <c r="BK343"/>
  <c r="BK550"/>
  <c r="BK595"/>
  <c r="J504"/>
  <c r="J370"/>
  <c r="BK277"/>
  <c r="J339"/>
  <c r="J396"/>
  <c i="3" r="J84"/>
  <c i="4" r="BK88"/>
  <c r="BK142"/>
  <c r="J149"/>
  <c r="J112"/>
  <c r="BK128"/>
  <c r="J92"/>
  <c r="BK110"/>
  <c r="J88"/>
  <c i="5" r="BK200"/>
  <c r="BK216"/>
  <c r="J162"/>
  <c r="BK319"/>
  <c r="BK269"/>
  <c r="J240"/>
  <c r="BK198"/>
  <c r="BK113"/>
  <c r="J192"/>
  <c r="J317"/>
  <c r="BK242"/>
  <c r="BK192"/>
  <c r="BK157"/>
  <c r="BK278"/>
  <c r="BK162"/>
  <c i="2" r="J204"/>
  <c i="1" r="AS54"/>
  <c i="2" r="BK236"/>
  <c r="J236"/>
  <c r="BK614"/>
  <c r="BK555"/>
  <c r="J319"/>
  <c r="J454"/>
  <c r="J570"/>
  <c r="J330"/>
  <c r="J599"/>
  <c r="BK486"/>
  <c i="3" r="BK92"/>
  <c i="4" r="J106"/>
  <c r="BK108"/>
  <c r="BK138"/>
  <c r="J126"/>
  <c r="BK90"/>
  <c r="J142"/>
  <c r="BK104"/>
  <c r="BK86"/>
  <c i="5" r="J89"/>
  <c r="J180"/>
  <c r="BK96"/>
  <c r="BK233"/>
  <c r="J254"/>
  <c r="BK202"/>
  <c r="J100"/>
  <c r="J186"/>
  <c r="J323"/>
  <c r="BK235"/>
  <c r="J189"/>
  <c r="BK132"/>
  <c r="J94"/>
  <c r="BK240"/>
  <c r="J340"/>
  <c r="J159"/>
  <c r="BK323"/>
  <c r="BK204"/>
  <c r="BK329"/>
  <c r="J260"/>
  <c r="BK171"/>
  <c r="BK340"/>
  <c r="J245"/>
  <c i="2" r="J293"/>
  <c r="BK268"/>
  <c r="J590"/>
  <c r="BK490"/>
  <c r="J375"/>
  <c r="BK495"/>
  <c r="J580"/>
  <c r="BK467"/>
  <c r="BK319"/>
  <c r="BK153"/>
  <c r="J585"/>
  <c r="J495"/>
  <c r="J240"/>
  <c i="3" r="BK87"/>
  <c i="4" r="BK126"/>
  <c r="BK106"/>
  <c i="2" r="J362"/>
  <c r="J153"/>
  <c r="J310"/>
  <c r="J459"/>
  <c r="BK326"/>
  <c r="BK370"/>
  <c r="J163"/>
  <c r="J314"/>
  <c r="BK301"/>
  <c r="J158"/>
  <c r="BK508"/>
  <c r="BK560"/>
  <c r="BK504"/>
  <c r="J565"/>
  <c r="BK422"/>
  <c r="J214"/>
  <c r="BK454"/>
  <c r="J518"/>
  <c r="J246"/>
  <c i="4" r="J147"/>
  <c r="BK114"/>
  <c r="BK130"/>
  <c r="BK140"/>
  <c r="BK98"/>
  <c r="BK84"/>
  <c r="BK112"/>
  <c r="BK102"/>
  <c r="BK92"/>
  <c i="5" r="BK272"/>
  <c r="J305"/>
  <c r="J177"/>
  <c r="J132"/>
  <c r="BK317"/>
  <c r="J263"/>
  <c r="J329"/>
  <c r="J204"/>
  <c r="J116"/>
  <c r="BK245"/>
  <c r="BK154"/>
  <c r="BK296"/>
  <c r="BK195"/>
  <c r="BK137"/>
  <c r="BK105"/>
  <c r="J275"/>
  <c r="J233"/>
  <c r="BK220"/>
  <c r="J113"/>
  <c r="J302"/>
  <c r="BK213"/>
  <c r="J183"/>
  <c r="BK119"/>
  <c r="J325"/>
  <c r="J290"/>
  <c r="BK174"/>
  <c r="J125"/>
  <c r="BK332"/>
  <c r="BK305"/>
  <c r="J223"/>
  <c r="J107"/>
  <c r="J310"/>
  <c r="BK290"/>
  <c r="J220"/>
  <c r="J145"/>
  <c r="BK107"/>
  <c i="2" r="J142"/>
  <c r="BK134"/>
  <c r="BK391"/>
  <c r="BK171"/>
  <c r="J431"/>
  <c r="J335"/>
  <c r="BK418"/>
  <c r="BK204"/>
  <c r="BK262"/>
  <c r="J604"/>
  <c r="BK477"/>
  <c r="J219"/>
  <c r="BK513"/>
  <c r="BK599"/>
  <c r="J481"/>
  <c r="J256"/>
  <c r="J508"/>
  <c r="J550"/>
  <c r="J262"/>
  <c i="3" r="J92"/>
  <c i="4" r="BK118"/>
  <c r="BK152"/>
  <c r="BK96"/>
  <c r="J124"/>
  <c r="J136"/>
  <c r="J118"/>
  <c r="J96"/>
  <c r="J110"/>
  <c i="5" r="BK142"/>
  <c r="J202"/>
  <c r="J135"/>
  <c r="BK98"/>
  <c r="J266"/>
  <c r="BK327"/>
  <c r="J206"/>
  <c r="J165"/>
  <c r="BK263"/>
  <c r="BK150"/>
  <c r="BK251"/>
  <c r="J208"/>
  <c r="BK130"/>
  <c r="J287"/>
  <c r="BK100"/>
  <c r="J198"/>
  <c r="J142"/>
  <c r="BK315"/>
  <c r="BK122"/>
  <c r="BK109"/>
  <c r="J315"/>
  <c r="J257"/>
  <c r="BK165"/>
  <c r="BK337"/>
  <c r="J313"/>
  <c r="BK147"/>
  <c r="J111"/>
  <c r="BK94"/>
  <c r="J293"/>
  <c r="BK223"/>
  <c r="J154"/>
  <c r="J119"/>
  <c i="2" r="J277"/>
  <c r="BK240"/>
  <c r="BK335"/>
  <c r="J198"/>
  <c r="J446"/>
  <c r="J426"/>
  <c r="BK251"/>
  <c r="J401"/>
  <c r="BK431"/>
  <c r="J179"/>
  <c r="J410"/>
  <c r="J555"/>
  <c r="J500"/>
  <c r="BK585"/>
  <c r="J486"/>
  <c r="J251"/>
  <c r="J513"/>
  <c r="J490"/>
  <c r="J348"/>
  <c i="3" r="BK84"/>
  <c i="4" r="J134"/>
  <c r="J128"/>
  <c r="BK122"/>
  <c r="J100"/>
  <c r="BK157"/>
  <c r="BK155"/>
  <c r="BK149"/>
  <c r="J132"/>
  <c r="J104"/>
  <c r="BK145"/>
  <c r="BK147"/>
  <c r="BK116"/>
  <c r="BK100"/>
  <c i="5" r="J278"/>
  <c r="BK310"/>
  <c r="BK206"/>
  <c r="J105"/>
  <c r="BK284"/>
  <c r="BK302"/>
  <c r="J218"/>
  <c r="J242"/>
  <c r="J152"/>
  <c r="J281"/>
  <c r="J211"/>
  <c r="BK159"/>
  <c r="BK125"/>
  <c r="BK218"/>
  <c r="J195"/>
  <c r="BK140"/>
  <c r="J321"/>
  <c r="BK230"/>
  <c r="BK127"/>
  <c r="BK321"/>
  <c r="J299"/>
  <c r="BK254"/>
  <c r="J127"/>
  <c r="BK86"/>
  <c r="J327"/>
  <c r="J150"/>
  <c r="J86"/>
  <c r="J251"/>
  <c r="BK183"/>
  <c r="J137"/>
  <c r="J109"/>
  <c i="2" l="1" r="BK141"/>
  <c r="J141"/>
  <c r="J62"/>
  <c r="T224"/>
  <c r="R250"/>
  <c r="P318"/>
  <c r="T417"/>
  <c r="R485"/>
  <c i="4" r="BK83"/>
  <c r="J83"/>
  <c r="J61"/>
  <c i="2" r="T141"/>
  <c r="T132"/>
  <c r="T131"/>
  <c r="P224"/>
  <c r="P250"/>
  <c r="BK305"/>
  <c r="J305"/>
  <c r="J76"/>
  <c r="R318"/>
  <c r="R400"/>
  <c r="T445"/>
  <c r="BK485"/>
  <c r="J485"/>
  <c r="J95"/>
  <c r="BK594"/>
  <c r="J594"/>
  <c r="J109"/>
  <c i="3" r="BK83"/>
  <c r="J83"/>
  <c r="J60"/>
  <c i="2" r="P213"/>
  <c r="T250"/>
  <c r="R305"/>
  <c r="P334"/>
  <c r="BK417"/>
  <c r="J417"/>
  <c r="J87"/>
  <c r="T476"/>
  <c i="3" r="P83"/>
  <c r="P82"/>
  <c i="1" r="AU56"/>
  <c i="4" r="T83"/>
  <c r="T82"/>
  <c r="T81"/>
  <c i="5" r="BK85"/>
  <c r="J85"/>
  <c r="J61"/>
  <c r="T85"/>
  <c r="T84"/>
  <c r="T83"/>
  <c i="2" r="BK213"/>
  <c r="J213"/>
  <c r="J68"/>
  <c r="T213"/>
  <c r="BK250"/>
  <c r="J250"/>
  <c r="J71"/>
  <c r="P267"/>
  <c r="P305"/>
  <c r="BK334"/>
  <c r="J334"/>
  <c r="J78"/>
  <c r="R445"/>
  <c r="BK476"/>
  <c r="J476"/>
  <c r="J94"/>
  <c r="T485"/>
  <c r="P594"/>
  <c i="3" r="R83"/>
  <c r="R82"/>
  <c i="5" r="BK309"/>
  <c r="J309"/>
  <c r="J63"/>
  <c i="2" r="BK224"/>
  <c r="J224"/>
  <c r="J69"/>
  <c r="T267"/>
  <c r="T318"/>
  <c r="T400"/>
  <c r="R417"/>
  <c r="P476"/>
  <c r="R499"/>
  <c i="5" r="P309"/>
  <c r="P308"/>
  <c r="P83"/>
  <c i="1" r="AU58"/>
  <c i="2" r="P141"/>
  <c r="P132"/>
  <c r="P131"/>
  <c i="1" r="AU55"/>
  <c i="2" r="R213"/>
  <c r="R267"/>
  <c r="BK318"/>
  <c r="J318"/>
  <c r="J77"/>
  <c r="T334"/>
  <c r="BK400"/>
  <c r="J400"/>
  <c r="J85"/>
  <c r="P417"/>
  <c r="P445"/>
  <c r="P485"/>
  <c r="BK499"/>
  <c r="J499"/>
  <c r="J97"/>
  <c r="T499"/>
  <c r="T594"/>
  <c i="3" r="T83"/>
  <c r="T82"/>
  <c i="4" r="P83"/>
  <c r="P82"/>
  <c r="P81"/>
  <c i="1" r="AU57"/>
  <c i="5" r="R85"/>
  <c r="R84"/>
  <c r="R83"/>
  <c i="2" r="R141"/>
  <c r="R224"/>
  <c r="BK267"/>
  <c r="J267"/>
  <c r="J73"/>
  <c r="T305"/>
  <c r="R334"/>
  <c r="P400"/>
  <c r="BK445"/>
  <c r="J445"/>
  <c r="J91"/>
  <c r="R476"/>
  <c r="P499"/>
  <c r="R594"/>
  <c i="5" r="R309"/>
  <c r="R308"/>
  <c r="T309"/>
  <c r="T308"/>
  <c i="2" r="BK347"/>
  <c r="J347"/>
  <c r="J79"/>
  <c r="BK374"/>
  <c r="J374"/>
  <c r="J82"/>
  <c r="BK409"/>
  <c r="J409"/>
  <c r="J86"/>
  <c r="BK574"/>
  <c r="J574"/>
  <c r="J105"/>
  <c r="BK261"/>
  <c r="J261"/>
  <c r="J72"/>
  <c r="BK292"/>
  <c r="J292"/>
  <c r="J74"/>
  <c r="BK369"/>
  <c r="J369"/>
  <c r="J81"/>
  <c r="BK440"/>
  <c r="J440"/>
  <c r="J90"/>
  <c r="BK517"/>
  <c r="J517"/>
  <c r="J99"/>
  <c r="BK584"/>
  <c r="J584"/>
  <c r="J107"/>
  <c i="3" r="BK91"/>
  <c r="BK90"/>
  <c r="J90"/>
  <c r="J61"/>
  <c i="2" r="BK245"/>
  <c r="J245"/>
  <c r="J70"/>
  <c r="BK361"/>
  <c r="J361"/>
  <c r="J80"/>
  <c r="BK395"/>
  <c r="J395"/>
  <c r="J84"/>
  <c r="BK494"/>
  <c r="J494"/>
  <c r="J96"/>
  <c r="BK589"/>
  <c r="J589"/>
  <c r="J108"/>
  <c r="BK603"/>
  <c r="J603"/>
  <c r="J110"/>
  <c r="BK613"/>
  <c r="J613"/>
  <c r="J111"/>
  <c r="BK157"/>
  <c r="J157"/>
  <c r="J63"/>
  <c r="BK170"/>
  <c r="J170"/>
  <c r="J65"/>
  <c r="BK203"/>
  <c r="J203"/>
  <c r="J67"/>
  <c r="BK300"/>
  <c r="J300"/>
  <c r="J75"/>
  <c r="BK430"/>
  <c r="J430"/>
  <c r="J88"/>
  <c r="BK564"/>
  <c r="J564"/>
  <c r="J103"/>
  <c r="BK133"/>
  <c r="J133"/>
  <c r="J61"/>
  <c r="BK178"/>
  <c r="J178"/>
  <c r="J66"/>
  <c r="BK466"/>
  <c r="J466"/>
  <c r="J93"/>
  <c r="BK549"/>
  <c r="J549"/>
  <c r="J100"/>
  <c r="BK579"/>
  <c r="J579"/>
  <c r="J106"/>
  <c r="BK379"/>
  <c r="J379"/>
  <c r="J83"/>
  <c r="BK435"/>
  <c r="J435"/>
  <c r="J89"/>
  <c r="BK569"/>
  <c r="J569"/>
  <c r="J104"/>
  <c r="BK162"/>
  <c r="J162"/>
  <c r="J64"/>
  <c r="BK458"/>
  <c r="BK132"/>
  <c r="J132"/>
  <c r="J60"/>
  <c r="BK512"/>
  <c r="J512"/>
  <c r="J98"/>
  <c r="BK554"/>
  <c r="J554"/>
  <c r="J101"/>
  <c r="BK559"/>
  <c r="J559"/>
  <c r="J102"/>
  <c i="4" r="BK82"/>
  <c r="J82"/>
  <c r="J60"/>
  <c i="5" r="J54"/>
  <c r="F79"/>
  <c r="BE86"/>
  <c r="BE100"/>
  <c r="BE105"/>
  <c r="BE132"/>
  <c r="BE150"/>
  <c r="BE152"/>
  <c r="BE200"/>
  <c r="BE235"/>
  <c r="BE89"/>
  <c r="BE96"/>
  <c r="BE98"/>
  <c r="BE180"/>
  <c r="BE198"/>
  <c r="BE204"/>
  <c r="BE216"/>
  <c r="BE218"/>
  <c r="BE220"/>
  <c r="BE238"/>
  <c r="BE240"/>
  <c r="BE293"/>
  <c r="BE299"/>
  <c r="BE329"/>
  <c r="BE335"/>
  <c r="BE337"/>
  <c r="BE107"/>
  <c r="BE159"/>
  <c r="BE183"/>
  <c r="BE211"/>
  <c r="BE284"/>
  <c r="BE302"/>
  <c r="BE305"/>
  <c r="BE315"/>
  <c r="BE317"/>
  <c r="BE327"/>
  <c r="BE332"/>
  <c r="BE192"/>
  <c r="BE242"/>
  <c r="BE251"/>
  <c r="BE257"/>
  <c r="BE313"/>
  <c r="BE319"/>
  <c r="E73"/>
  <c r="BE91"/>
  <c r="BE111"/>
  <c r="BE125"/>
  <c r="BE127"/>
  <c r="BE162"/>
  <c r="BE340"/>
  <c r="J77"/>
  <c r="BE102"/>
  <c r="BE122"/>
  <c r="BE135"/>
  <c r="BE206"/>
  <c r="BE119"/>
  <c r="BE142"/>
  <c r="BE157"/>
  <c r="BE174"/>
  <c r="BE202"/>
  <c r="BE245"/>
  <c r="BE269"/>
  <c r="BE275"/>
  <c r="BE321"/>
  <c r="BE145"/>
  <c r="BE147"/>
  <c r="BE223"/>
  <c r="BE266"/>
  <c r="F55"/>
  <c r="BE109"/>
  <c r="BE130"/>
  <c r="BE137"/>
  <c r="BE140"/>
  <c r="BE177"/>
  <c r="BE186"/>
  <c r="BE189"/>
  <c r="BE225"/>
  <c r="BE228"/>
  <c r="BE230"/>
  <c r="BE233"/>
  <c r="BE263"/>
  <c r="BE272"/>
  <c r="BE113"/>
  <c r="BE195"/>
  <c r="BE248"/>
  <c r="BE278"/>
  <c r="BE310"/>
  <c r="BE323"/>
  <c r="BE116"/>
  <c r="BE165"/>
  <c r="BE168"/>
  <c r="BE171"/>
  <c r="BE213"/>
  <c r="BE281"/>
  <c r="BE287"/>
  <c r="BE290"/>
  <c r="BE296"/>
  <c r="BE325"/>
  <c r="BE94"/>
  <c r="BE154"/>
  <c r="BE208"/>
  <c r="BE254"/>
  <c r="BE260"/>
  <c i="4" r="BE96"/>
  <c r="E71"/>
  <c r="F78"/>
  <c r="BE104"/>
  <c r="BE106"/>
  <c r="BE126"/>
  <c r="BE130"/>
  <c r="BE132"/>
  <c r="BE114"/>
  <c r="BE118"/>
  <c r="BE120"/>
  <c r="BE155"/>
  <c i="3" r="J91"/>
  <c r="J62"/>
  <c i="4" r="BE94"/>
  <c r="BE98"/>
  <c r="BE138"/>
  <c r="BE149"/>
  <c r="F54"/>
  <c r="BE100"/>
  <c r="BE140"/>
  <c r="BE88"/>
  <c r="BE92"/>
  <c r="BE108"/>
  <c r="BE134"/>
  <c r="BE147"/>
  <c r="BE152"/>
  <c r="BE157"/>
  <c r="J77"/>
  <c r="BE86"/>
  <c r="BE112"/>
  <c r="BE124"/>
  <c r="BE145"/>
  <c i="3" r="BK82"/>
  <c r="J82"/>
  <c r="J59"/>
  <c i="4" r="J75"/>
  <c r="BE84"/>
  <c r="BE110"/>
  <c r="BE136"/>
  <c r="BE90"/>
  <c r="BE128"/>
  <c r="BE142"/>
  <c r="BE102"/>
  <c r="BE116"/>
  <c r="BE122"/>
  <c i="2" r="J458"/>
  <c r="J92"/>
  <c r="BK131"/>
  <c r="J131"/>
  <c r="J59"/>
  <c i="3" r="BE84"/>
  <c r="F54"/>
  <c r="F55"/>
  <c r="BE92"/>
  <c r="BE87"/>
  <c r="E48"/>
  <c r="J54"/>
  <c r="J76"/>
  <c i="2" r="J54"/>
  <c r="BE149"/>
  <c r="BE198"/>
  <c r="BE214"/>
  <c r="BE330"/>
  <c r="BE370"/>
  <c r="BE436"/>
  <c r="BE446"/>
  <c r="BE481"/>
  <c r="BE504"/>
  <c r="BE513"/>
  <c r="BE555"/>
  <c r="BE614"/>
  <c r="E121"/>
  <c r="BE287"/>
  <c r="BE362"/>
  <c r="BE477"/>
  <c r="BE486"/>
  <c r="BE550"/>
  <c r="BE163"/>
  <c r="BE171"/>
  <c r="BE240"/>
  <c r="BE335"/>
  <c r="BE431"/>
  <c r="BE490"/>
  <c r="BE508"/>
  <c r="BE570"/>
  <c r="BE580"/>
  <c r="BE604"/>
  <c r="BE495"/>
  <c r="BE500"/>
  <c r="BE518"/>
  <c r="BE560"/>
  <c r="BE565"/>
  <c r="F128"/>
  <c r="BE236"/>
  <c r="BE246"/>
  <c r="BE262"/>
  <c r="BE268"/>
  <c r="BE396"/>
  <c r="BE575"/>
  <c r="BE585"/>
  <c r="BE590"/>
  <c r="BE595"/>
  <c r="BE599"/>
  <c r="BE153"/>
  <c r="BE225"/>
  <c r="BE293"/>
  <c r="BE310"/>
  <c r="BE319"/>
  <c r="BE418"/>
  <c r="BE450"/>
  <c r="F127"/>
  <c r="BE142"/>
  <c r="BE306"/>
  <c r="BE326"/>
  <c r="BE375"/>
  <c r="BE422"/>
  <c r="BE426"/>
  <c r="J125"/>
  <c r="BE134"/>
  <c r="BE158"/>
  <c r="BE314"/>
  <c r="BE348"/>
  <c r="BE277"/>
  <c r="BE380"/>
  <c r="BE391"/>
  <c r="BE401"/>
  <c r="BE405"/>
  <c r="BE467"/>
  <c r="BE204"/>
  <c r="BE256"/>
  <c r="BE282"/>
  <c r="BE301"/>
  <c r="BE459"/>
  <c r="BE179"/>
  <c r="BE219"/>
  <c r="BE441"/>
  <c r="BE251"/>
  <c r="BE339"/>
  <c r="BE343"/>
  <c r="BE410"/>
  <c r="BE454"/>
  <c r="F34"/>
  <c i="1" r="BA55"/>
  <c i="3" r="F37"/>
  <c i="1" r="BD56"/>
  <c i="4" r="J34"/>
  <c i="1" r="AW57"/>
  <c i="3" r="F35"/>
  <c i="1" r="BB56"/>
  <c i="4" r="F35"/>
  <c i="1" r="BB57"/>
  <c i="5" r="F37"/>
  <c i="1" r="BD58"/>
  <c i="4" r="F36"/>
  <c i="1" r="BC57"/>
  <c i="2" r="F36"/>
  <c i="1" r="BC55"/>
  <c i="4" r="F37"/>
  <c i="1" r="BD57"/>
  <c i="5" r="J34"/>
  <c i="1" r="AW58"/>
  <c i="2" r="F37"/>
  <c i="1" r="BD55"/>
  <c i="3" r="F36"/>
  <c i="1" r="BC56"/>
  <c i="4" r="F34"/>
  <c i="1" r="BA57"/>
  <c i="5" r="F36"/>
  <c i="1" r="BC58"/>
  <c i="3" r="J34"/>
  <c i="1" r="AW56"/>
  <c i="5" r="F35"/>
  <c i="1" r="BB58"/>
  <c i="2" r="J34"/>
  <c i="1" r="AW55"/>
  <c i="2" r="F35"/>
  <c i="1" r="BB55"/>
  <c i="3" r="F34"/>
  <c i="1" r="BA56"/>
  <c i="5" r="F34"/>
  <c i="1" r="BA58"/>
  <c i="2" l="1" r="R132"/>
  <c r="R131"/>
  <c i="5" r="BK84"/>
  <c r="J84"/>
  <c r="J60"/>
  <c r="BK308"/>
  <c r="J308"/>
  <c r="J62"/>
  <c i="4" r="BK81"/>
  <c r="J81"/>
  <c r="J59"/>
  <c i="2" r="J30"/>
  <c i="1" r="AG55"/>
  <c i="3" r="J30"/>
  <c i="1" r="AG56"/>
  <c i="4" r="F33"/>
  <c i="1" r="AZ57"/>
  <c r="AU54"/>
  <c i="3" r="J33"/>
  <c i="1" r="AV56"/>
  <c r="AT56"/>
  <c r="BB54"/>
  <c r="AX54"/>
  <c r="BA54"/>
  <c r="AW54"/>
  <c r="AK30"/>
  <c r="BD54"/>
  <c r="W33"/>
  <c i="2" r="F33"/>
  <c i="1" r="AZ55"/>
  <c i="3" r="F33"/>
  <c i="1" r="AZ56"/>
  <c i="5" r="F33"/>
  <c i="1" r="AZ58"/>
  <c i="2" r="J33"/>
  <c i="1" r="AV55"/>
  <c r="AT55"/>
  <c i="4" r="J33"/>
  <c i="1" r="AV57"/>
  <c r="AT57"/>
  <c i="5" r="J33"/>
  <c i="1" r="AV58"/>
  <c r="AT58"/>
  <c r="BC54"/>
  <c r="W32"/>
  <c i="5" l="1" r="BK83"/>
  <c r="J83"/>
  <c r="J59"/>
  <c i="1" r="AN56"/>
  <c r="AN55"/>
  <c i="3" r="J39"/>
  <c i="2" r="J39"/>
  <c i="4" r="J30"/>
  <c i="1" r="AG57"/>
  <c r="AN57"/>
  <c r="AY54"/>
  <c r="W31"/>
  <c r="AZ54"/>
  <c r="W29"/>
  <c r="W30"/>
  <c i="4" l="1" r="J39"/>
  <c i="5" r="J30"/>
  <c i="1" r="AG58"/>
  <c r="AG54"/>
  <c r="AK26"/>
  <c r="AV54"/>
  <c r="AK29"/>
  <c r="AK35"/>
  <c i="5" l="1" r="J39"/>
  <c i="1" r="AN58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<sst xmlns="http://schemas.openxmlformats.org/spreadsheetml/2006/main">
  <si>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</si>
  <si>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</si>
  <si>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</si>
  <si>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</si>
  <si>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</si>
  <si>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{593e3c29-c5c1-4c2a-934d-52cb27b0ad6f}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</si>
  <si>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</si>
  <si>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</si>
  <si>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</si>
  <si>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</si>
  <si>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</si>
  <si>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</si>
  <si>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</si>
  <si>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</si>
  <si>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2024_014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</si>
  <si>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</si>
  <si>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</si>
  <si>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Pravidelný servis a údržba automatických dveří, vrat, mříží a pohonů OŘ Ústí nad Labem 2025 - 2029</t>
  </si>
  <si>
    <t>KSO:</t>
  </si>
  <si>
    <t/>
  </si>
  <si>
    <t>CC-CZ:</t>
  </si>
  <si>
    <t>Místo:</t>
  </si>
  <si>
    <t xml:space="preserve"> </t>
  </si>
  <si>
    <t>Datum:</t>
  </si>
  <si>
    <t>6. 11. 2024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</si>
  <si>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</si>
  <si>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</si>
  <si>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</si>
  <si>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</si>
  <si>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</si>
  <si>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</si>
  <si>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</si>
  <si>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</si>
  <si>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</si>
  <si>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</si>
  <si>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</si>
  <si>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</si>
  <si>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</si>
  <si>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</si>
  <si>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</si>
  <si>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</si>
  <si>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</si>
  <si>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</si>
  <si>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</si>
  <si>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</si>
  <si>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</si>
  <si>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</si>
  <si>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</si>
  <si>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</si>
  <si>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</si>
  <si>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</si>
  <si>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</si>
  <si>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</si>
  <si>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</si>
  <si>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</si>
  <si>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</si>
  <si>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</si>
  <si>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</si>
  <si>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</si>
  <si>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</si>
  <si>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</si>
  <si>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</si>
  <si>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</si>
  <si>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</si>
  <si>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</si>
  <si>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</si>
  <si>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</si>
  <si>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</si>
  <si>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</si>
  <si>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</si>
  <si>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</si>
  <si>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</si>
  <si>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</si>
  <si>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</si>
  <si>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</si>
  <si>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</si>
  <si>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</si>
  <si>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</si>
  <si>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Pravidelný servis zařízení</t>
  </si>
  <si>
    <t>STA</t>
  </si>
  <si>
    <t>1</t>
  </si>
  <si>
    <t>{c6f24f26-1a0c-4dfd-a5ec-c44c4fe97d75}</t>
  </si>
  <si>
    <t>2</t>
  </si>
  <si>
    <t>PS02</t>
  </si>
  <si>
    <t>Hodinové sazby</t>
  </si>
  <si>
    <t>{e9ed06f4-008a-4b7a-92d6-5edb0e39eded}</t>
  </si>
  <si>
    <t>PS03</t>
  </si>
  <si>
    <t>Náhradní díly</t>
  </si>
  <si>
    <t>{7274211e-0323-4fba-9225-9f0585754287}</t>
  </si>
  <si>
    <t>PS04</t>
  </si>
  <si>
    <t>Ucelené konstrukce</t>
  </si>
  <si>
    <t>{8cb4b51a-e7dd-4e8a-9cc8-6516d6337c0e}</t>
  </si>
  <si>
    <t>KRYCÍ LIST SOUPISU PRACÍ</t>
  </si>
  <si>
    <t>Objekt:</t>
  </si>
  <si>
    <t>PS01 - Pravidelný servis zařízení</t>
  </si>
  <si>
    <t>OŘ Ústí nad Labem</t>
  </si>
  <si>
    <t>REKAPITULACE ČLENĚNÍ SOUPISU PRACÍ</t>
  </si>
  <si>
    <t>Kód dílu - Popis</t>
  </si>
  <si>
    <t>Cena celkem [CZK]</t>
  </si>
  <si>
    <t>-1</t>
  </si>
  <si>
    <t>HSV - HSV</t>
  </si>
  <si>
    <t xml:space="preserve">    AS - Aš, výpravní budova</t>
  </si>
  <si>
    <t xml:space="preserve">    DCTO - Děčín, traťový okrsek</t>
  </si>
  <si>
    <t xml:space="preserve">    CHO - Chodov, výpravní budova</t>
  </si>
  <si>
    <t xml:space="preserve">    UL - Ústí nad Labem, sever - areál Podmokelská 222</t>
  </si>
  <si>
    <t xml:space="preserve">    ULBen - Ústí nad Labem Benešův most podchod pro pěší </t>
  </si>
  <si>
    <t xml:space="preserve">    ULhln - ŽST Ústí nad Labem, hlavní nádraží</t>
  </si>
  <si>
    <t xml:space="preserve">    ULz - Ústí nad Labem, západ - HZS (Hasiči)</t>
  </si>
  <si>
    <t xml:space="preserve">    ULkM - Ústí nad Labem, K Můstku</t>
  </si>
  <si>
    <t xml:space="preserve">    ULV - Ústí nad Labem, Vojtěšská</t>
  </si>
  <si>
    <t xml:space="preserve">    ULZEL - Ústí nad Labem, Železničářská</t>
  </si>
  <si>
    <t xml:space="preserve">    ULZN - ŽST Ústí nad Labem, západní nádraží</t>
  </si>
  <si>
    <t xml:space="preserve">    ULS - ŽST Ústí nad Labem, Střekov</t>
  </si>
  <si>
    <t xml:space="preserve">    DChln - ŽST Děčín hlavní nádraží</t>
  </si>
  <si>
    <t xml:space="preserve">    DCÚS - Děčín, ústřední stavědlo</t>
  </si>
  <si>
    <t xml:space="preserve">    Ry - Rybniště, areál TO</t>
  </si>
  <si>
    <t xml:space="preserve">    SV - Světec, TNS</t>
  </si>
  <si>
    <t xml:space="preserve">    TP - ŽST Teplice v Čechách</t>
  </si>
  <si>
    <t xml:space="preserve">    OLT - Oldřichov u Duchcova, TNS</t>
  </si>
  <si>
    <t xml:space="preserve">    BL - ŽST Bílina</t>
  </si>
  <si>
    <t xml:space="preserve">    BLm - Bílina, mechanizační středisko</t>
  </si>
  <si>
    <t xml:space="preserve">    Lv - ŽST Litvínov</t>
  </si>
  <si>
    <t xml:space="preserve">    MO - ŽST Most</t>
  </si>
  <si>
    <t xml:space="preserve">    MOR - Most, areál Rudolice</t>
  </si>
  <si>
    <t xml:space="preserve">    MOTV - Most, OTV</t>
  </si>
  <si>
    <t xml:space="preserve">    MOTN - Most, TNS</t>
  </si>
  <si>
    <t xml:space="preserve">    CVS - Chomutov, areál TO</t>
  </si>
  <si>
    <t xml:space="preserve">    CVT - Chomutov, TNS</t>
  </si>
  <si>
    <t xml:space="preserve">    KD - Kadaň, TNS</t>
  </si>
  <si>
    <t xml:space="preserve">    KDZ - ŽST Kadaň</t>
  </si>
  <si>
    <t xml:space="preserve">    CVM - ŽST Chomutov, město</t>
  </si>
  <si>
    <t xml:space="preserve">    LVC - ŽST Lovosice</t>
  </si>
  <si>
    <t xml:space="preserve">    RD - ŽST Roudnice nad Labem</t>
  </si>
  <si>
    <t xml:space="preserve">    LTM - Litoměřice, mechanizační středisko</t>
  </si>
  <si>
    <t xml:space="preserve">    LTH - ŽST Litoměřice, horní nádraží</t>
  </si>
  <si>
    <t xml:space="preserve">    LTS - ŽST Litoměřice, město</t>
  </si>
  <si>
    <t xml:space="preserve">    BNO - ŽST Bohušovice nad Ohří</t>
  </si>
  <si>
    <t xml:space="preserve">    KVD - ŽST Karlovy Vary, dolní nádraží</t>
  </si>
  <si>
    <t xml:space="preserve">    KVH - ŽST Karlovy Vary, horní nádraží</t>
  </si>
  <si>
    <t xml:space="preserve">    KVT - Karlovy Vary, areál TO</t>
  </si>
  <si>
    <t xml:space="preserve">    KDA - Karlovy Vary, Dalovice - TT</t>
  </si>
  <si>
    <t xml:space="preserve">    CDT - Chodov, TO</t>
  </si>
  <si>
    <t xml:space="preserve">    NS - ŽST Nové Sedlo</t>
  </si>
  <si>
    <t xml:space="preserve">    SO - Sokolov, SSZT</t>
  </si>
  <si>
    <t xml:space="preserve">    SVB - ŽST Sokolov</t>
  </si>
  <si>
    <t xml:space="preserve">    TR - Tršnice, areál TO</t>
  </si>
  <si>
    <t xml:space="preserve">    JI - Jindřichov, TT</t>
  </si>
  <si>
    <t xml:space="preserve">    FR - ŽST Františkovy Lázně</t>
  </si>
  <si>
    <t xml:space="preserve">    FRT - Františkovy Lázně, areál TO</t>
  </si>
  <si>
    <t xml:space="preserve">    CH - ŽST Cheb</t>
  </si>
  <si>
    <t xml:space="preserve">    CHT - Cheb, areál TO</t>
  </si>
  <si>
    <t xml:space="preserve">    CHW - Cheb, Wolkerova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</si>
  <si>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</si>
  <si>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</si>
  <si>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</si>
  <si>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</si>
  <si>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</si>
  <si>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</si>
  <si>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</si>
  <si>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</si>
  <si>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</si>
  <si>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</si>
  <si>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</si>
  <si>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</si>
  <si>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</si>
  <si>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</si>
  <si>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</si>
  <si>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</si>
  <si>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AS</t>
  </si>
  <si>
    <t>Aš, výpravní budova</t>
  </si>
  <si>
    <t>K</t>
  </si>
  <si>
    <t>AS1</t>
  </si>
  <si>
    <t>Automatické dveře</t>
  </si>
  <si>
    <t>prohlídka</t>
  </si>
  <si>
    <t>4</t>
  </si>
  <si>
    <t>734605242</t>
  </si>
  <si>
    <t>PP</t>
  </si>
  <si>
    <t>Automatické dveře 2x</t>
  </si>
  <si>
    <t>VV</t>
  </si>
  <si>
    <t>vestibul levé</t>
  </si>
  <si>
    <t>1*8</t>
  </si>
  <si>
    <t>vestibul pravé</t>
  </si>
  <si>
    <t>Součet</t>
  </si>
  <si>
    <t>DCTO</t>
  </si>
  <si>
    <t>Děčín, traťový okrsek</t>
  </si>
  <si>
    <t>DCTO1</t>
  </si>
  <si>
    <t>Sekční vrata</t>
  </si>
  <si>
    <t>-219596365</t>
  </si>
  <si>
    <t>Sekční vrata 4x</t>
  </si>
  <si>
    <t>2x garáž 4x4m</t>
  </si>
  <si>
    <t>2*8</t>
  </si>
  <si>
    <t>2x garáž 3x2m</t>
  </si>
  <si>
    <t>3</t>
  </si>
  <si>
    <t>DCTO2</t>
  </si>
  <si>
    <t>Vjezdová brána dvojitá otvíravá</t>
  </si>
  <si>
    <t>-503305837</t>
  </si>
  <si>
    <t>Vjezdová brána dvojitá 3x</t>
  </si>
  <si>
    <t>vjezdová brána koleje</t>
  </si>
  <si>
    <t>3*8</t>
  </si>
  <si>
    <t>DCTO3</t>
  </si>
  <si>
    <t>Vjezdová brána posuvná</t>
  </si>
  <si>
    <t>101726412</t>
  </si>
  <si>
    <t>Vjezdová brána posuvná 1x</t>
  </si>
  <si>
    <t>vjezdová brána silnice</t>
  </si>
  <si>
    <t>CHO</t>
  </si>
  <si>
    <t>Chodov, výpravní budova</t>
  </si>
  <si>
    <t>5</t>
  </si>
  <si>
    <t>CHO1</t>
  </si>
  <si>
    <t>224324529</t>
  </si>
  <si>
    <t>Automatické dveře 1x</t>
  </si>
  <si>
    <t>vestibul</t>
  </si>
  <si>
    <t>UL</t>
  </si>
  <si>
    <t>Ústí nad Labem, sever - areál Podmokelská 222</t>
  </si>
  <si>
    <t>6</t>
  </si>
  <si>
    <t>UL1</t>
  </si>
  <si>
    <t>378563789</t>
  </si>
  <si>
    <t>Sekční vrata 2x</t>
  </si>
  <si>
    <t>Garáž osobní automobil 4*4m</t>
  </si>
  <si>
    <t>Garáž MUV 6*5m</t>
  </si>
  <si>
    <t>ULBen</t>
  </si>
  <si>
    <t xml:space="preserve">Ústí nad Labem Benešův most podchod pro pěší </t>
  </si>
  <si>
    <t>7</t>
  </si>
  <si>
    <t>ULBen1</t>
  </si>
  <si>
    <t>Rolovací mříž</t>
  </si>
  <si>
    <t>1829580736</t>
  </si>
  <si>
    <t>Rolovací mříž 2x</t>
  </si>
  <si>
    <t>rolovací mříž s elektropohonem směr Benešův most 2,4x3,9m</t>
  </si>
  <si>
    <t>rolovací mříž s elektropohonem směr centrum 2,4x3,9m</t>
  </si>
  <si>
    <t>ULhln</t>
  </si>
  <si>
    <t>ŽST Ústí nad Labem, hlavní nádraží</t>
  </si>
  <si>
    <t>8</t>
  </si>
  <si>
    <t>ULhln1</t>
  </si>
  <si>
    <t>-349705640</t>
  </si>
  <si>
    <t>Automatické dveře 13x</t>
  </si>
  <si>
    <t>komerční prostory v podchodu</t>
  </si>
  <si>
    <t>5*8</t>
  </si>
  <si>
    <t>galerie - vstup z I. nástupiště</t>
  </si>
  <si>
    <t>odbavovací hala</t>
  </si>
  <si>
    <t>pokladna</t>
  </si>
  <si>
    <t>zavazadla</t>
  </si>
  <si>
    <t>Point</t>
  </si>
  <si>
    <t>Relay</t>
  </si>
  <si>
    <t>DUK</t>
  </si>
  <si>
    <t>9</t>
  </si>
  <si>
    <t>ULhln3</t>
  </si>
  <si>
    <t>Brána na parkoviště</t>
  </si>
  <si>
    <t>9193576</t>
  </si>
  <si>
    <t>Brána na parkoviště 1x</t>
  </si>
  <si>
    <t>P</t>
  </si>
  <si>
    <t>Poznámka k položce:_x000d_
Venkovní dvouřídlá otevíravá brána</t>
  </si>
  <si>
    <t>otvíravá brána</t>
  </si>
  <si>
    <t>ULz</t>
  </si>
  <si>
    <t>Ústí nad Labem, západ - HZS (Hasiči)</t>
  </si>
  <si>
    <t>10</t>
  </si>
  <si>
    <t>ULz1</t>
  </si>
  <si>
    <t>2053563017</t>
  </si>
  <si>
    <t>Sekční vrata 7x</t>
  </si>
  <si>
    <t>garáž pro osobní automobil 2,5x3m</t>
  </si>
  <si>
    <t>garáž pro nákladní automobil 3x5m</t>
  </si>
  <si>
    <t>4*8</t>
  </si>
  <si>
    <t>dvougaráž pro nákladní automobil 4x7m</t>
  </si>
  <si>
    <t>ULkM</t>
  </si>
  <si>
    <t>Ústí nad Labem, K Můstku</t>
  </si>
  <si>
    <t>11</t>
  </si>
  <si>
    <t>ULkM1</t>
  </si>
  <si>
    <t>-506499065</t>
  </si>
  <si>
    <t>Poznámka k položce:_x000d_
Dveře umístěné ve vstupní hale objektu.</t>
  </si>
  <si>
    <t>automatické dveře vstup</t>
  </si>
  <si>
    <t>ULkM2</t>
  </si>
  <si>
    <t>Vjezdová závora na parkoviště</t>
  </si>
  <si>
    <t>-1243317107</t>
  </si>
  <si>
    <t>Vjezdová závora na parkoviště 1x</t>
  </si>
  <si>
    <t>Poznámka k položce:_x000d_
Jednoramenná závora</t>
  </si>
  <si>
    <t>závor na parkoviště</t>
  </si>
  <si>
    <t>ULV</t>
  </si>
  <si>
    <t>Ústí nad Labem, Vojtěšská</t>
  </si>
  <si>
    <t>13</t>
  </si>
  <si>
    <t>-494524769</t>
  </si>
  <si>
    <t>Automatické dveře 4x</t>
  </si>
  <si>
    <t>vchodové dveře</t>
  </si>
  <si>
    <t>před vrátnicí</t>
  </si>
  <si>
    <t>schodiště u výtahu</t>
  </si>
  <si>
    <t>zadní schodiště</t>
  </si>
  <si>
    <t>14</t>
  </si>
  <si>
    <t>ULV2</t>
  </si>
  <si>
    <t>Brána do dvora</t>
  </si>
  <si>
    <t>-2072357083</t>
  </si>
  <si>
    <t>Brána do dvora posuvná 1x</t>
  </si>
  <si>
    <t>vjezd do dvora</t>
  </si>
  <si>
    <t>15</t>
  </si>
  <si>
    <t>ULV3</t>
  </si>
  <si>
    <t>1391363940</t>
  </si>
  <si>
    <t>vjezd na parkoviště</t>
  </si>
  <si>
    <t>ULZEL</t>
  </si>
  <si>
    <t>Ústí nad Labem, Železničářská</t>
  </si>
  <si>
    <t>16</t>
  </si>
  <si>
    <t>ULZEL1</t>
  </si>
  <si>
    <t>465405586</t>
  </si>
  <si>
    <t>automatické dveře</t>
  </si>
  <si>
    <t>ULZN</t>
  </si>
  <si>
    <t>ŽST Ústí nad Labem, západní nádraží</t>
  </si>
  <si>
    <t>17</t>
  </si>
  <si>
    <t>ULZN1</t>
  </si>
  <si>
    <t>-595773263</t>
  </si>
  <si>
    <t>Poznámka k položce:_x000d_
Vstup do vestibulu.</t>
  </si>
  <si>
    <t>vstup vestibul</t>
  </si>
  <si>
    <t>18</t>
  </si>
  <si>
    <t>ULZN2</t>
  </si>
  <si>
    <t>-75652594</t>
  </si>
  <si>
    <t>Rolovací mříž 1x</t>
  </si>
  <si>
    <t>Poznámka k položce:_x000d_
Vstup na schodiště do II.NP_x000d_
3x2m</t>
  </si>
  <si>
    <t>vstup IINP</t>
  </si>
  <si>
    <t>ULS</t>
  </si>
  <si>
    <t>ŽST Ústí nad Labem, Střekov</t>
  </si>
  <si>
    <t>19</t>
  </si>
  <si>
    <t>ULS1</t>
  </si>
  <si>
    <t>Vstupní dveře - otvíravé</t>
  </si>
  <si>
    <t>383655015</t>
  </si>
  <si>
    <t>Vstupní dveře - otvíravé 2x</t>
  </si>
  <si>
    <t>Poznámka k položce:_x000d_
Vstup do vestibulu z ulice.</t>
  </si>
  <si>
    <t>DChln</t>
  </si>
  <si>
    <t>ŽST Děčín hlavní nádraží</t>
  </si>
  <si>
    <t>20</t>
  </si>
  <si>
    <t>DChln1</t>
  </si>
  <si>
    <t>2057592183</t>
  </si>
  <si>
    <t>Automatické dveře 9x</t>
  </si>
  <si>
    <t>dveře do vestibulu</t>
  </si>
  <si>
    <t>6*8</t>
  </si>
  <si>
    <t>pokladny</t>
  </si>
  <si>
    <t>komerční prostor (Relay)</t>
  </si>
  <si>
    <t>DChln2</t>
  </si>
  <si>
    <t>-1634478606</t>
  </si>
  <si>
    <t>Poznámka k položce:_x000d_
Mříž na schodišti z podchodu do haly.</t>
  </si>
  <si>
    <t>výstup podchod &gt; vestibul</t>
  </si>
  <si>
    <t>22</t>
  </si>
  <si>
    <t>DChln3</t>
  </si>
  <si>
    <t>Posuvná vrata</t>
  </si>
  <si>
    <t>-926290888</t>
  </si>
  <si>
    <t>Posuvná vrata 2x</t>
  </si>
  <si>
    <t>posuvná vrata 4x4m</t>
  </si>
  <si>
    <t>23</t>
  </si>
  <si>
    <t>DChln4</t>
  </si>
  <si>
    <t>2029838232</t>
  </si>
  <si>
    <t>Poznámka k položce:_x000d_
Jednoramenná závora.</t>
  </si>
  <si>
    <t>DCÚS</t>
  </si>
  <si>
    <t>Děčín, ústřední stavědlo</t>
  </si>
  <si>
    <t>24</t>
  </si>
  <si>
    <t>DCÚS1</t>
  </si>
  <si>
    <t>-997909045</t>
  </si>
  <si>
    <t>Garáž 4x4m</t>
  </si>
  <si>
    <t>Garáž 4x2m</t>
  </si>
  <si>
    <t>Ry</t>
  </si>
  <si>
    <t>Rybniště, areál TO</t>
  </si>
  <si>
    <t>25</t>
  </si>
  <si>
    <t>Ry1</t>
  </si>
  <si>
    <t>-2141043238</t>
  </si>
  <si>
    <t>garáž MUV, 6x4m</t>
  </si>
  <si>
    <t>SV</t>
  </si>
  <si>
    <t>Světec, TNS</t>
  </si>
  <si>
    <t>26</t>
  </si>
  <si>
    <t>SV1</t>
  </si>
  <si>
    <t>-1516873775</t>
  </si>
  <si>
    <t>Sekční vrata 3x</t>
  </si>
  <si>
    <t>Prostor pro trafo; 2,5x2,5m</t>
  </si>
  <si>
    <t>27</t>
  </si>
  <si>
    <t>SV2</t>
  </si>
  <si>
    <t>Rolovací mříže</t>
  </si>
  <si>
    <t>-364295773</t>
  </si>
  <si>
    <t>Rolovací mříže 3x</t>
  </si>
  <si>
    <t>Prostor pro trafo; 5x5m</t>
  </si>
  <si>
    <t>28</t>
  </si>
  <si>
    <t>SV3</t>
  </si>
  <si>
    <t>-1196443769</t>
  </si>
  <si>
    <t>vjezdová brána posuvná</t>
  </si>
  <si>
    <t>TP</t>
  </si>
  <si>
    <t>ŽST Teplice v Čechách</t>
  </si>
  <si>
    <t>29</t>
  </si>
  <si>
    <t>TP1</t>
  </si>
  <si>
    <t>511693334</t>
  </si>
  <si>
    <t>podchod</t>
  </si>
  <si>
    <t>hala / schodiště podchod</t>
  </si>
  <si>
    <t>30</t>
  </si>
  <si>
    <t>TP2</t>
  </si>
  <si>
    <t>Okenní roleta</t>
  </si>
  <si>
    <t>1320405722</t>
  </si>
  <si>
    <t>Okenní roleta 4x</t>
  </si>
  <si>
    <t>okenní rolety</t>
  </si>
  <si>
    <t>31</t>
  </si>
  <si>
    <t>TP3</t>
  </si>
  <si>
    <t>Rolovaci mříž</t>
  </si>
  <si>
    <t>-800361566</t>
  </si>
  <si>
    <t>Rolovaci mříž 2x</t>
  </si>
  <si>
    <t>podchod 4x3m</t>
  </si>
  <si>
    <t>OLT</t>
  </si>
  <si>
    <t>Oldřichov u Duchcova, TNS</t>
  </si>
  <si>
    <t>32</t>
  </si>
  <si>
    <t>OLT1</t>
  </si>
  <si>
    <t>-1597129263</t>
  </si>
  <si>
    <t>33</t>
  </si>
  <si>
    <t>OLT2</t>
  </si>
  <si>
    <t>-2071555798</t>
  </si>
  <si>
    <t>Prostor pro trafo; 5x5m.</t>
  </si>
  <si>
    <t>34</t>
  </si>
  <si>
    <t>OLT3</t>
  </si>
  <si>
    <t>Vjezdová brána</t>
  </si>
  <si>
    <t>1271468242</t>
  </si>
  <si>
    <t>Vjezdová brána 1x</t>
  </si>
  <si>
    <t>vjezdová brána</t>
  </si>
  <si>
    <t>BL</t>
  </si>
  <si>
    <t>ŽST Bílina</t>
  </si>
  <si>
    <t>35</t>
  </si>
  <si>
    <t>BL1</t>
  </si>
  <si>
    <t>1347507651</t>
  </si>
  <si>
    <t>Automatické dveře 5x</t>
  </si>
  <si>
    <t>vstup z ulice</t>
  </si>
  <si>
    <t>veřejné WC</t>
  </si>
  <si>
    <t>ostraha</t>
  </si>
  <si>
    <t>komerční prostory (Pajak)</t>
  </si>
  <si>
    <t>BLm</t>
  </si>
  <si>
    <t>Bílina, mechanizační středisko</t>
  </si>
  <si>
    <t>36</t>
  </si>
  <si>
    <t>BLm1</t>
  </si>
  <si>
    <t>-978551123</t>
  </si>
  <si>
    <t>vrata dílny 6x5m</t>
  </si>
  <si>
    <t>vrata garáže 3x3m</t>
  </si>
  <si>
    <t>Lv</t>
  </si>
  <si>
    <t>ŽST Litvínov</t>
  </si>
  <si>
    <t>37</t>
  </si>
  <si>
    <t>Lv1</t>
  </si>
  <si>
    <t>-1871911113</t>
  </si>
  <si>
    <t>Automatické dveře 3x</t>
  </si>
  <si>
    <t>MO</t>
  </si>
  <si>
    <t>ŽST Most</t>
  </si>
  <si>
    <t>38</t>
  </si>
  <si>
    <t>MO1</t>
  </si>
  <si>
    <t>-725632292</t>
  </si>
  <si>
    <t>Automatické dveře 10x</t>
  </si>
  <si>
    <t>automatické dveře hala</t>
  </si>
  <si>
    <t>10*8</t>
  </si>
  <si>
    <t>MOR</t>
  </si>
  <si>
    <t>Most, areál Rudolice</t>
  </si>
  <si>
    <t>39</t>
  </si>
  <si>
    <t>MOR1</t>
  </si>
  <si>
    <t>-70950951</t>
  </si>
  <si>
    <t>Sekční vrata 11x</t>
  </si>
  <si>
    <t>garáž 4x3m</t>
  </si>
  <si>
    <t>8*8</t>
  </si>
  <si>
    <t>garáž 5x3,5m</t>
  </si>
  <si>
    <t>garáž 2,5x2,5m</t>
  </si>
  <si>
    <t>garáž 5x3m</t>
  </si>
  <si>
    <t>40</t>
  </si>
  <si>
    <t>MOR2</t>
  </si>
  <si>
    <t>371647000</t>
  </si>
  <si>
    <t>vjezd do areálu</t>
  </si>
  <si>
    <t>MOTV</t>
  </si>
  <si>
    <t>Most, OTV</t>
  </si>
  <si>
    <t>41</t>
  </si>
  <si>
    <t>MOTV1</t>
  </si>
  <si>
    <t>531582887</t>
  </si>
  <si>
    <t>Sekční vrata 1x</t>
  </si>
  <si>
    <t>dílna</t>
  </si>
  <si>
    <t>MOTN</t>
  </si>
  <si>
    <t>Most, TNS</t>
  </si>
  <si>
    <t>42</t>
  </si>
  <si>
    <t>MOTN1</t>
  </si>
  <si>
    <t>310776343</t>
  </si>
  <si>
    <t>Rolovací mříž 3x</t>
  </si>
  <si>
    <t>Prostor pro trafo, 5x5m.</t>
  </si>
  <si>
    <t>43</t>
  </si>
  <si>
    <t>MOTN2</t>
  </si>
  <si>
    <t>448534318</t>
  </si>
  <si>
    <t>Prostor pro trafo 2,5x2,5m</t>
  </si>
  <si>
    <t>CVS</t>
  </si>
  <si>
    <t>Chomutov, areál TO</t>
  </si>
  <si>
    <t>44</t>
  </si>
  <si>
    <t>CVS1</t>
  </si>
  <si>
    <t>-112016622</t>
  </si>
  <si>
    <t>Garáž sociální zařízení 2,5*2,5m</t>
  </si>
  <si>
    <t>Garáže dílny 3*3m</t>
  </si>
  <si>
    <t>CVT</t>
  </si>
  <si>
    <t>Chomutov, TNS</t>
  </si>
  <si>
    <t>45</t>
  </si>
  <si>
    <t>CVT1</t>
  </si>
  <si>
    <t>173970190</t>
  </si>
  <si>
    <t>46</t>
  </si>
  <si>
    <t>CVT2</t>
  </si>
  <si>
    <t>-1092320674</t>
  </si>
  <si>
    <t>47</t>
  </si>
  <si>
    <t>CVT3</t>
  </si>
  <si>
    <t>-1187248195</t>
  </si>
  <si>
    <t>KD</t>
  </si>
  <si>
    <t>Kadaň, TNS</t>
  </si>
  <si>
    <t>48</t>
  </si>
  <si>
    <t>KD1</t>
  </si>
  <si>
    <t>-1304407454</t>
  </si>
  <si>
    <t>sekční vrata</t>
  </si>
  <si>
    <t>KDZ</t>
  </si>
  <si>
    <t>ŽST Kadaň</t>
  </si>
  <si>
    <t>49</t>
  </si>
  <si>
    <t>KDZ1</t>
  </si>
  <si>
    <t>495508784</t>
  </si>
  <si>
    <t>Vstup do vestibulu</t>
  </si>
  <si>
    <t>CVM</t>
  </si>
  <si>
    <t>ŽST Chomutov, město</t>
  </si>
  <si>
    <t>50</t>
  </si>
  <si>
    <t>CVM1</t>
  </si>
  <si>
    <t>-927262194</t>
  </si>
  <si>
    <t>LVC</t>
  </si>
  <si>
    <t>ŽST Lovosice</t>
  </si>
  <si>
    <t>51</t>
  </si>
  <si>
    <t>LVC1</t>
  </si>
  <si>
    <t>-785900316</t>
  </si>
  <si>
    <t>Vstup vestibul</t>
  </si>
  <si>
    <t>52</t>
  </si>
  <si>
    <t>LVC2</t>
  </si>
  <si>
    <t>-1407609842</t>
  </si>
  <si>
    <t>Komerční prostory</t>
  </si>
  <si>
    <t>53</t>
  </si>
  <si>
    <t>LVC3</t>
  </si>
  <si>
    <t>-2111347402</t>
  </si>
  <si>
    <t>výstup do ul. Máchova</t>
  </si>
  <si>
    <t>RD</t>
  </si>
  <si>
    <t>ŽST Roudnice nad Labem</t>
  </si>
  <si>
    <t>54</t>
  </si>
  <si>
    <t>RD1</t>
  </si>
  <si>
    <t>252932962</t>
  </si>
  <si>
    <t>Podchod</t>
  </si>
  <si>
    <t>Vestibul</t>
  </si>
  <si>
    <t>LTM</t>
  </si>
  <si>
    <t>Litoměřice, mechanizační středisko</t>
  </si>
  <si>
    <t>55</t>
  </si>
  <si>
    <t>LTM1</t>
  </si>
  <si>
    <t>-1222288325</t>
  </si>
  <si>
    <t>Sekční vrata 5x</t>
  </si>
  <si>
    <t>Hala HARD, vrata pro MUV 5*4m</t>
  </si>
  <si>
    <t>MES, garáž nákl. automobilu 4*3m</t>
  </si>
  <si>
    <t>MES, garáž osobního automobilu 2,5*2,5m</t>
  </si>
  <si>
    <t>LTH</t>
  </si>
  <si>
    <t>ŽST Litoměřice, horní nádraží</t>
  </si>
  <si>
    <t>56</t>
  </si>
  <si>
    <t>LTH1</t>
  </si>
  <si>
    <t>1400091704</t>
  </si>
  <si>
    <t>57</t>
  </si>
  <si>
    <t>LTH2</t>
  </si>
  <si>
    <t>Elektrické okno</t>
  </si>
  <si>
    <t>111578061</t>
  </si>
  <si>
    <t>Elektrické okno 2x</t>
  </si>
  <si>
    <t>Elektrické okno, 2*1m</t>
  </si>
  <si>
    <t>LTS</t>
  </si>
  <si>
    <t>ŽST Litoměřice, město</t>
  </si>
  <si>
    <t>58</t>
  </si>
  <si>
    <t>LTS1</t>
  </si>
  <si>
    <t>-1709206743</t>
  </si>
  <si>
    <t>Vstup vestibul / nástupiště</t>
  </si>
  <si>
    <t>59</t>
  </si>
  <si>
    <t>LTS2</t>
  </si>
  <si>
    <t>-649662009</t>
  </si>
  <si>
    <t>Elektrické okno 10x</t>
  </si>
  <si>
    <t>elektricky otvíravé okno</t>
  </si>
  <si>
    <t>BNO</t>
  </si>
  <si>
    <t>ŽST Bohušovice nad Ohří</t>
  </si>
  <si>
    <t>60</t>
  </si>
  <si>
    <t>BNO1</t>
  </si>
  <si>
    <t>-1350760155</t>
  </si>
  <si>
    <t>Vstup k výtahu v podchodu</t>
  </si>
  <si>
    <t>KVD</t>
  </si>
  <si>
    <t>ŽST Karlovy Vary, dolní nádraží</t>
  </si>
  <si>
    <t>61</t>
  </si>
  <si>
    <t>KVD1</t>
  </si>
  <si>
    <t>286324922</t>
  </si>
  <si>
    <t>62</t>
  </si>
  <si>
    <t>KVD2</t>
  </si>
  <si>
    <t>-491064795</t>
  </si>
  <si>
    <t>Komerční prostor ve vestibulu. 2,5*4,5m.</t>
  </si>
  <si>
    <t>63</t>
  </si>
  <si>
    <t>KVD3</t>
  </si>
  <si>
    <t>-582897324</t>
  </si>
  <si>
    <t>Jednoramenná závora</t>
  </si>
  <si>
    <t>KVH</t>
  </si>
  <si>
    <t>ŽST Karlovy Vary, horní nádraží</t>
  </si>
  <si>
    <t>64</t>
  </si>
  <si>
    <t>KVH1</t>
  </si>
  <si>
    <t>460279144</t>
  </si>
  <si>
    <t>KVT</t>
  </si>
  <si>
    <t>Karlovy Vary, areál TO</t>
  </si>
  <si>
    <t>65</t>
  </si>
  <si>
    <t>KVT1</t>
  </si>
  <si>
    <t>-1097306057</t>
  </si>
  <si>
    <t>Sekční vrata 14x</t>
  </si>
  <si>
    <t>garáž MUV</t>
  </si>
  <si>
    <t>sklad 2,8x3,0m</t>
  </si>
  <si>
    <t>přístřešek na bagr 2,8x3,0m</t>
  </si>
  <si>
    <t>garáž Gv3 2,6x2,6m</t>
  </si>
  <si>
    <t>garáž Gm4 2,6x2,4m</t>
  </si>
  <si>
    <t>garáž Gm 2,6x2,4m</t>
  </si>
  <si>
    <t>garáž Gm3 2,6x2,4m</t>
  </si>
  <si>
    <t>garáž Gm2 2,6x2,4m</t>
  </si>
  <si>
    <t>garáž Gm1 2,6x2,4m</t>
  </si>
  <si>
    <t>garáž Gv2 3,0x2,4m</t>
  </si>
  <si>
    <t>garáž Gv1 3,0x2,4m</t>
  </si>
  <si>
    <t>garáž nákladní auta 2,6x2,4m</t>
  </si>
  <si>
    <t>garáž sklad 2,8x2,5m</t>
  </si>
  <si>
    <t>garáž sklad 2,7x2,6m</t>
  </si>
  <si>
    <t>KDA</t>
  </si>
  <si>
    <t>Karlovy Vary, Dalovice - TT</t>
  </si>
  <si>
    <t>66</t>
  </si>
  <si>
    <t>702276092</t>
  </si>
  <si>
    <t>Prostor pro trafo 5*5m</t>
  </si>
  <si>
    <t>CDT</t>
  </si>
  <si>
    <t>Chodov, TO</t>
  </si>
  <si>
    <t>67</t>
  </si>
  <si>
    <t>CDT1</t>
  </si>
  <si>
    <t>-1072605279</t>
  </si>
  <si>
    <t>Garáž MUV</t>
  </si>
  <si>
    <t>NS</t>
  </si>
  <si>
    <t>ŽST Nové Sedlo</t>
  </si>
  <si>
    <t>68</t>
  </si>
  <si>
    <t>NS1</t>
  </si>
  <si>
    <t>-528603841</t>
  </si>
  <si>
    <t>Rolovací mříže 1x</t>
  </si>
  <si>
    <t>Vstup podchod</t>
  </si>
  <si>
    <t>SO</t>
  </si>
  <si>
    <t>Sokolov, SSZT</t>
  </si>
  <si>
    <t>69</t>
  </si>
  <si>
    <t>SO1</t>
  </si>
  <si>
    <t>-917690887</t>
  </si>
  <si>
    <t>garáž</t>
  </si>
  <si>
    <t>SVB</t>
  </si>
  <si>
    <t>ŽST Sokolov</t>
  </si>
  <si>
    <t>70</t>
  </si>
  <si>
    <t>SVB1</t>
  </si>
  <si>
    <t>-1497998823</t>
  </si>
  <si>
    <t>TR</t>
  </si>
  <si>
    <t>Tršnice, areál TO</t>
  </si>
  <si>
    <t>71</t>
  </si>
  <si>
    <t>TR1</t>
  </si>
  <si>
    <t>505181350</t>
  </si>
  <si>
    <t>JI</t>
  </si>
  <si>
    <t>Jindřichov, TT</t>
  </si>
  <si>
    <t>72</t>
  </si>
  <si>
    <t>JI1</t>
  </si>
  <si>
    <t>-492092587</t>
  </si>
  <si>
    <t>Prostor pro trafo</t>
  </si>
  <si>
    <t>FR</t>
  </si>
  <si>
    <t>ŽST Františkovy Lázně</t>
  </si>
  <si>
    <t>73</t>
  </si>
  <si>
    <t>FR1</t>
  </si>
  <si>
    <t>-867399839</t>
  </si>
  <si>
    <t>FRT</t>
  </si>
  <si>
    <t>Františkovy Lázně, areál TO</t>
  </si>
  <si>
    <t>74</t>
  </si>
  <si>
    <t>FRT1</t>
  </si>
  <si>
    <t>-728621796</t>
  </si>
  <si>
    <t>Garáž, 3*2,5m</t>
  </si>
  <si>
    <t>CH</t>
  </si>
  <si>
    <t>ŽST Cheb</t>
  </si>
  <si>
    <t>75</t>
  </si>
  <si>
    <t>CH1</t>
  </si>
  <si>
    <t>-630764755</t>
  </si>
  <si>
    <t>9*8</t>
  </si>
  <si>
    <t>76</t>
  </si>
  <si>
    <t>CH2</t>
  </si>
  <si>
    <t>-1027796359</t>
  </si>
  <si>
    <t>CHT</t>
  </si>
  <si>
    <t>Cheb, areál TO</t>
  </si>
  <si>
    <t>77</t>
  </si>
  <si>
    <t>CHT1</t>
  </si>
  <si>
    <t>-166517775</t>
  </si>
  <si>
    <t>Garáž 2,5x2,5m</t>
  </si>
  <si>
    <t>Garáž 2,5x3,5m</t>
  </si>
  <si>
    <t>CHW</t>
  </si>
  <si>
    <t>Cheb, Wolkerova</t>
  </si>
  <si>
    <t>78</t>
  </si>
  <si>
    <t>CHW1</t>
  </si>
  <si>
    <t>-712057508</t>
  </si>
  <si>
    <t>Garáž 2,5*2,5m</t>
  </si>
  <si>
    <t>Garáž 2,5*3,5m</t>
  </si>
  <si>
    <t>PS02 -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</si>
  <si>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</si>
  <si>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</si>
  <si>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</si>
  <si>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</si>
  <si>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</si>
  <si>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</si>
  <si>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 (výjezd servisního technika v pracovní době 07:00 - 16:00)</t>
  </si>
  <si>
    <t>hod</t>
  </si>
  <si>
    <t>512</t>
  </si>
  <si>
    <t>1470444031</t>
  </si>
  <si>
    <t>Poznámka k položce:_x000d_
Předpokládaný výjezd je 2x za měsíc, tento v délce 4h po dobu 2 let. (2x4x24). Účtováno bude dle skutečnosti.</t>
  </si>
  <si>
    <t>HZS4232.1</t>
  </si>
  <si>
    <t>Hodinová zúčtovací sazba technik odborný (výjezd servisního technika mimo pracovní dobu 16:00 - 07:00)</t>
  </si>
  <si>
    <t>-2017272049</t>
  </si>
  <si>
    <t>Poznámka k položce:_x000d_
Výjezd 1x za 3 měsíce, tento délky 4h po dobu 2 let (1/4*4*24). Účtováno bude dle skutečnosti.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</si>
  <si>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</si>
  <si>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</si>
  <si>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</si>
  <si>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</si>
  <si>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</si>
  <si>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</si>
  <si>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</si>
  <si>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</si>
  <si>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-894048084</t>
  </si>
  <si>
    <t>Poznámka k položce:_x000d_
Cena obsahuje veškeré nutné náklady na výjezd servisního technika, kterými jsou např. doprava na místo, čas strávený na cestě, režijní náklady, atp.</t>
  </si>
  <si>
    <t>PS03 - Náhradní díly</t>
  </si>
  <si>
    <t>OST - Náhradní díly</t>
  </si>
  <si>
    <t xml:space="preserve">    O01 - Náhradní díly</t>
  </si>
  <si>
    <t>OST</t>
  </si>
  <si>
    <t>O01</t>
  </si>
  <si>
    <t>M</t>
  </si>
  <si>
    <t>M1</t>
  </si>
  <si>
    <t>Motor na křídlovou bránu do 200 Kg</t>
  </si>
  <si>
    <t>ks</t>
  </si>
  <si>
    <t>1501743770</t>
  </si>
  <si>
    <t>M2</t>
  </si>
  <si>
    <t>Motor na křídlovou bránu do 400 Kg</t>
  </si>
  <si>
    <t>-1179005739</t>
  </si>
  <si>
    <t>M3</t>
  </si>
  <si>
    <t>Motor na křídlovou bránu do 600 Kg</t>
  </si>
  <si>
    <t>231936216</t>
  </si>
  <si>
    <t>M4</t>
  </si>
  <si>
    <t>Motor na posuvnou bránu do 200 Kg</t>
  </si>
  <si>
    <t>-438847021</t>
  </si>
  <si>
    <t>M5</t>
  </si>
  <si>
    <t>Motor na posuvnou bránu do 400 Kg</t>
  </si>
  <si>
    <t>1635787214</t>
  </si>
  <si>
    <t>M6</t>
  </si>
  <si>
    <t>Motor na posuvnou bránu do 600 Kg</t>
  </si>
  <si>
    <t>1634817685</t>
  </si>
  <si>
    <t>M7</t>
  </si>
  <si>
    <t>Motor na sekční vrata do 200 Kg</t>
  </si>
  <si>
    <t>238299845</t>
  </si>
  <si>
    <t>M8</t>
  </si>
  <si>
    <t>Motor na sekční vrata do 400 Kg</t>
  </si>
  <si>
    <t>-1150662771</t>
  </si>
  <si>
    <t>M9</t>
  </si>
  <si>
    <t>Motor na sekční vrata do 600 Kg</t>
  </si>
  <si>
    <t>2038157686</t>
  </si>
  <si>
    <t>M1010</t>
  </si>
  <si>
    <t>Dálkové ovládání bezdrátové</t>
  </si>
  <si>
    <t>751148048</t>
  </si>
  <si>
    <t>M1212</t>
  </si>
  <si>
    <t>Ovládání klíčem pod/nad omítku</t>
  </si>
  <si>
    <t>-1233669088</t>
  </si>
  <si>
    <t>M1313</t>
  </si>
  <si>
    <t>Řídící jednotka posuvných dveří</t>
  </si>
  <si>
    <t>1102975213</t>
  </si>
  <si>
    <t>M1414</t>
  </si>
  <si>
    <t>Řídící jednotka vrat</t>
  </si>
  <si>
    <t>-1946641109</t>
  </si>
  <si>
    <t>M15</t>
  </si>
  <si>
    <t>Pružina vratová L/P do pr. 50 mm</t>
  </si>
  <si>
    <t>1678417252</t>
  </si>
  <si>
    <t>M16</t>
  </si>
  <si>
    <t>Pružina vratová L/Pdo pr. 67 mm</t>
  </si>
  <si>
    <t>-650515688</t>
  </si>
  <si>
    <t>M17</t>
  </si>
  <si>
    <t>Pružina vratová L/Pdo pr. 95 mm</t>
  </si>
  <si>
    <t>1657493837</t>
  </si>
  <si>
    <t>M1818</t>
  </si>
  <si>
    <t>Nouzový zdroj Z/800</t>
  </si>
  <si>
    <t>342193315</t>
  </si>
  <si>
    <t>M1919</t>
  </si>
  <si>
    <t>Nouzový zdroj Z/1300</t>
  </si>
  <si>
    <t>-1470630575</t>
  </si>
  <si>
    <t>M2020</t>
  </si>
  <si>
    <t>Baterie 36V 0,8Ah</t>
  </si>
  <si>
    <t>-737167118</t>
  </si>
  <si>
    <t>M2121</t>
  </si>
  <si>
    <t>Baterie 24V 2,4Ah</t>
  </si>
  <si>
    <t>-646768025</t>
  </si>
  <si>
    <t>M2222</t>
  </si>
  <si>
    <t>Gumový doraz A-900020-00</t>
  </si>
  <si>
    <t>1382969326</t>
  </si>
  <si>
    <t>M2323</t>
  </si>
  <si>
    <t>Kostka podlahového vedení velká</t>
  </si>
  <si>
    <t>-1718079520</t>
  </si>
  <si>
    <t>M2424</t>
  </si>
  <si>
    <t>Kostka podlahového vedení malá</t>
  </si>
  <si>
    <t>1743783647</t>
  </si>
  <si>
    <t>M2727</t>
  </si>
  <si>
    <t>Ozubený řemen automatických dveří</t>
  </si>
  <si>
    <t>-1892758966</t>
  </si>
  <si>
    <t>M28</t>
  </si>
  <si>
    <t>Pohybový radar</t>
  </si>
  <si>
    <t>-436402607</t>
  </si>
  <si>
    <t>M29</t>
  </si>
  <si>
    <t>Pohybový kombi radar/infra</t>
  </si>
  <si>
    <t>1902602736</t>
  </si>
  <si>
    <t>M30</t>
  </si>
  <si>
    <t>motor pro posuvné dveře jednokřídlé</t>
  </si>
  <si>
    <t>598690341</t>
  </si>
  <si>
    <t>Motor pro posuvné dveře jednokřídlé</t>
  </si>
  <si>
    <t>M31</t>
  </si>
  <si>
    <t>motor pro posuvné dveře dvoukřídlé</t>
  </si>
  <si>
    <t>-1297475853</t>
  </si>
  <si>
    <t>Motor pro posuvné dveře dvoukřídlé</t>
  </si>
  <si>
    <t>M32</t>
  </si>
  <si>
    <t>Sklo dveří včetně bezpečnostního polepu</t>
  </si>
  <si>
    <t>m2</t>
  </si>
  <si>
    <t>1694419606</t>
  </si>
  <si>
    <t>M33</t>
  </si>
  <si>
    <t>Univerzální GSM komunikátor a ovladač</t>
  </si>
  <si>
    <t>1284188476</t>
  </si>
  <si>
    <t>Poznámka k položce:_x000d_
Napájení: 10,5 ÷ 15 V DC_x000d_
Klidový odběr: cca 25 mA (+17 mA každé relé)_x000d_
Max. odběr zařízení při GSM komunikaci: 200 mA_x000d_
Pracovní pásmo GSM modulu E-GSM: 850 / 900 / 1800 / 1900 MHz_x000d_
Výstupní výkon vysílače: 2 W pro GSM 850/900, 1 W pro GSM 1800/1900_x000d_
Způsob aktivace vstupů A, B, C, D: propojením s GND_x000d_
Zatížitelnost výstupů X a Y:_x000d_
- odporová zátěž	max. 2,5 A/250 V AC_x000d_
- indukční (kapacitní), žárovková zátěž	max. 0,5 A/250 V AC_x000d_
Splňuje podmínky provozování - všeobecné oprávnění: ČTÚ č. VO-R/1/......_x000d_
Bezpečnost: ČSN EN 60950-1_x000d_
EMC: ČSN EN 301489-7, ČSN EN 55022 a ČSN EN 61000-6-3_x000d_
Radiové vyzařování	ČSN ETSI EN 301511_x000d_
Určeno pro prostředí: II. vnitřní všeobecné (-10 °C až +40 °C)_x000d_
Rozměry (bez antény): 76 x 110 x 33 mm_x000d_
Připojení GSM antény: zašroubovaná do SMA konektoru_x000d_
Administrace uživatelů přes webové rozhraní.</t>
  </si>
  <si>
    <t>M34</t>
  </si>
  <si>
    <t>Vozík posuvného křídla automatických dveří</t>
  </si>
  <si>
    <t>kus</t>
  </si>
  <si>
    <t>269593184</t>
  </si>
  <si>
    <t>M36</t>
  </si>
  <si>
    <t>Spodní vedení křídla</t>
  </si>
  <si>
    <t>1231333595</t>
  </si>
  <si>
    <t>M37</t>
  </si>
  <si>
    <t>Podlahový zámek</t>
  </si>
  <si>
    <t>-497080001</t>
  </si>
  <si>
    <t xml:space="preserve">Poznámka k položce:_x000d_
Obsahuje:
 2 ks podlahových zámků jednostranných
, 2 ks sjednocených půlvložek včetně sjednocení"_x000d_
</t>
  </si>
  <si>
    <t>M38</t>
  </si>
  <si>
    <t>Fotobuňka k závoře</t>
  </si>
  <si>
    <t>338337912</t>
  </si>
  <si>
    <t>Poznámka k položce:_x000d_
set přijímače a vysílače</t>
  </si>
  <si>
    <t>M39</t>
  </si>
  <si>
    <t>PGS - digitální ovladač dveří</t>
  </si>
  <si>
    <t>-2089999785</t>
  </si>
  <si>
    <t>M40</t>
  </si>
  <si>
    <t>Rameno závory</t>
  </si>
  <si>
    <t>m</t>
  </si>
  <si>
    <t>-1039586960</t>
  </si>
  <si>
    <t>PS04 - Ucelené konstrukce</t>
  </si>
  <si>
    <t>PSV - Práce a dodávky PSV</t>
  </si>
  <si>
    <t xml:space="preserve">    767 - Konstrukce zámečnické</t>
  </si>
  <si>
    <t>M - Práce a dodávky M</t>
  </si>
  <si>
    <t xml:space="preserve">    22-M - Montáže technologických zařízení pro dopravní stavby</t>
  </si>
  <si>
    <t>PSV</t>
  </si>
  <si>
    <t>Práce a dodávky PSV</t>
  </si>
  <si>
    <t>767</t>
  </si>
  <si>
    <t>Konstrukce zámečnické</t>
  </si>
  <si>
    <t>767641111</t>
  </si>
  <si>
    <t>Montáž automatických dveří lineárních v do 2,2 m š do 1,0 m</t>
  </si>
  <si>
    <t>CS ÚRS 2024 02</t>
  </si>
  <si>
    <t>-705275245</t>
  </si>
  <si>
    <t>Montáž automatických dveří posuvných, výšky do 2200 mm lineárních, šířky do 1000 mm</t>
  </si>
  <si>
    <t>Online PSC</t>
  </si>
  <si>
    <t>https://podminky.urs.cz/item/CS_URS_2024_02/767641111</t>
  </si>
  <si>
    <t>55329100</t>
  </si>
  <si>
    <t>dveře automatické vnitřní posuvné lineárně, rám Al profily 25mm, zasklení jednoduché bezpečnostní, 1 křídlé 1000x2200mm</t>
  </si>
  <si>
    <t>763777659</t>
  </si>
  <si>
    <t>767641112</t>
  </si>
  <si>
    <t>Montáž automatických dveří lineárních v do 2,2 m š přes 1,0 do 1,8 m</t>
  </si>
  <si>
    <t>1452867140</t>
  </si>
  <si>
    <t>Montáž automatických dveří posuvných, výšky do 2200 mm lineárních, šířky přes 1000 do 1800 mm</t>
  </si>
  <si>
    <t>https://podminky.urs.cz/item/CS_URS_2024_02/767641112</t>
  </si>
  <si>
    <t>55329132</t>
  </si>
  <si>
    <t>dveře automatické vnitřní lineární, rám Al profily 25mm, zasklení jednoduché bezpečnostní, 2křídlé 1800x2200mm</t>
  </si>
  <si>
    <t>-2056849375</t>
  </si>
  <si>
    <t>55329133</t>
  </si>
  <si>
    <t>dveře automatické vnější lineární, rám Al profily 38mm, zasklení ditherm izolační, 2křídlé 1800x2200mm</t>
  </si>
  <si>
    <t>1324530384</t>
  </si>
  <si>
    <t>55329102</t>
  </si>
  <si>
    <t>dveře automatické vnitřní posuvné lineárně, rám Al profily 25mm, zasklení jednoduché bezpečnostní, 2 křídlé 1800x2200mm</t>
  </si>
  <si>
    <t>135390687</t>
  </si>
  <si>
    <t>55329103</t>
  </si>
  <si>
    <t>dveře automatické vnější posuvné lineárně, rám Al profily 38mm, zasklení ditherm izolační, 2 křídlé 1800x2200mm</t>
  </si>
  <si>
    <t>-1099023131</t>
  </si>
  <si>
    <t>767641114</t>
  </si>
  <si>
    <t>Montáž automatických dveří lineárních v do 2,2 m š přes 1,8 do 3,5 m</t>
  </si>
  <si>
    <t>1986265213</t>
  </si>
  <si>
    <t>Montáž automatických dveří posuvných, výšky do 2200 mm lineárních, šířky přes 1800 do 3500 mm</t>
  </si>
  <si>
    <t>https://podminky.urs.cz/item/CS_URS_2024_02/767641114</t>
  </si>
  <si>
    <t>55329134</t>
  </si>
  <si>
    <t>dveře automatické vnitřní lineární, rám Al profily 25mm, zasklení jednoduché bezpečnostní, 4křídlé 3500x2200mm</t>
  </si>
  <si>
    <t>1149508896</t>
  </si>
  <si>
    <t>55329135</t>
  </si>
  <si>
    <t>dveře automatické vnější lineární, rám Al profily 38mm, zasklení ditherm izolační, 4křídlé 3500x2200mm</t>
  </si>
  <si>
    <t>-1933682067</t>
  </si>
  <si>
    <t>55329104</t>
  </si>
  <si>
    <t>dveře automatické vnitřní posuvné lineárně, rám Al profily 25mm, zasklení jednoduché bezpečnostní, 4 křídlé 3500x2200mm</t>
  </si>
  <si>
    <t>2128761161</t>
  </si>
  <si>
    <t>55329105</t>
  </si>
  <si>
    <t>dveře automatické vnější posuvné lineárně, rám Al profily 38mm, zasklení ditherm izolační, 4 křídlé 3500x2200mm</t>
  </si>
  <si>
    <t>1626127300</t>
  </si>
  <si>
    <t>767642111</t>
  </si>
  <si>
    <t>Montáž automatických dveří lineárních v do 3,0 m š do 1,0 m</t>
  </si>
  <si>
    <t>-2128076530</t>
  </si>
  <si>
    <t>Montáž automatických dveří posuvných, výšky přes 2200 do 3000 mm lineárních, šířky do 1000 mm</t>
  </si>
  <si>
    <t>https://podminky.urs.cz/item/CS_URS_2024_02/767642111</t>
  </si>
  <si>
    <t>767642112</t>
  </si>
  <si>
    <t>Montáž automatických dveří lineárních v do 3,0 m š přes 1,0 do 1,8 m</t>
  </si>
  <si>
    <t>741073212</t>
  </si>
  <si>
    <t>Montáž automatických dveří posuvných, výšky přes 2200 do 3000 mm lineárních, šířky přes 1000 do 1800 mm</t>
  </si>
  <si>
    <t>https://podminky.urs.cz/item/CS_URS_2024_02/767642112</t>
  </si>
  <si>
    <t>767642114</t>
  </si>
  <si>
    <t>Montáž automatických dveří lineárních v do 3,0 m š přes 1,8 do 3,5 m</t>
  </si>
  <si>
    <t>2069370231</t>
  </si>
  <si>
    <t>Montáž automatických dveří posuvných, výšky přes 2200 do 3000 mm lineárních, šířky přes 1800 do 3500 mm</t>
  </si>
  <si>
    <t>https://podminky.urs.cz/item/CS_URS_2024_02/767642114</t>
  </si>
  <si>
    <t>767651111</t>
  </si>
  <si>
    <t>Montáž vrat garážových sekčních zajížděcích pod strop pl do 6 m2</t>
  </si>
  <si>
    <t>552448677</t>
  </si>
  <si>
    <t>Montáž vrat garážových nebo průmyslových sekčních zajížděcích pod strop, plochy do 6 m2</t>
  </si>
  <si>
    <t>https://podminky.urs.cz/item/CS_URS_2024_02/767651111</t>
  </si>
  <si>
    <t>55345867</t>
  </si>
  <si>
    <t>vrata garážová sekční z ocelových lamel, zateplená PUR tl 42mm 2,375x2,125m</t>
  </si>
  <si>
    <t>644588011</t>
  </si>
  <si>
    <t>767651112</t>
  </si>
  <si>
    <t>Montáž vrat garážových sekčních zajížděcích pod strop pl přes 6 do 9 m2</t>
  </si>
  <si>
    <t>398885212</t>
  </si>
  <si>
    <t>Montáž vrat garážových nebo průmyslových sekčních zajížděcích pod strop, plochy přes 6 do 9 m2</t>
  </si>
  <si>
    <t>https://podminky.urs.cz/item/CS_URS_2024_02/767651112</t>
  </si>
  <si>
    <t>55345869</t>
  </si>
  <si>
    <t>vrata garážová sekční zateplená lamela typ M 4,0x2,125m</t>
  </si>
  <si>
    <t>1607354592</t>
  </si>
  <si>
    <t>767651113</t>
  </si>
  <si>
    <t>Montáž vrat garážových sekčních zajížděcích pod strop pl přes 9 do 13 m2</t>
  </si>
  <si>
    <t>-650640513</t>
  </si>
  <si>
    <t>Montáž vrat garážových nebo průmyslových sekčních zajížděcích pod strop, plochy přes 9 do 13 m2</t>
  </si>
  <si>
    <t>https://podminky.urs.cz/item/CS_URS_2024_02/767651113</t>
  </si>
  <si>
    <t>55329103R</t>
  </si>
  <si>
    <t>-1067355473</t>
  </si>
  <si>
    <t>dveře automatické, rám Al profily 38mm, zasklení ditherm izolační</t>
  </si>
  <si>
    <t>767651114</t>
  </si>
  <si>
    <t>Montáž vrat garážových sekčních zajížděcích pod strop pl přes 13 m2</t>
  </si>
  <si>
    <t>535777800</t>
  </si>
  <si>
    <t>Montáž vrat garážových nebo průmyslových sekčních zajížděcích pod strop, plochy přes 13 m2</t>
  </si>
  <si>
    <t>https://podminky.urs.cz/item/CS_URS_2024_02/767651114</t>
  </si>
  <si>
    <t>55345871</t>
  </si>
  <si>
    <t>vrata garážová sekční zateplená lamela typ M 6,0x2,25m</t>
  </si>
  <si>
    <t>-263579811</t>
  </si>
  <si>
    <t>767651121</t>
  </si>
  <si>
    <t>Montáž vrat garážových sekčních - kliky se zámkem</t>
  </si>
  <si>
    <t>-1743859012</t>
  </si>
  <si>
    <t>Montáž vrat garážových nebo průmyslových příslušenství sekčních vrat kliky se zámkem pro ruční otevírání</t>
  </si>
  <si>
    <t>https://podminky.urs.cz/item/CS_URS_2024_02/767651121</t>
  </si>
  <si>
    <t>55345889</t>
  </si>
  <si>
    <t>pohon garážových vrat ruční klika se zámkem chrom sada</t>
  </si>
  <si>
    <t>-707415301</t>
  </si>
  <si>
    <t>767651126</t>
  </si>
  <si>
    <t>Montáž vrat garážových sekčních elektrického stropního pohonu</t>
  </si>
  <si>
    <t>1563512366</t>
  </si>
  <si>
    <t>Montáž vrat garážových nebo průmyslových příslušenství sekčních vrat elektrického pohonu</t>
  </si>
  <si>
    <t>https://podminky.urs.cz/item/CS_URS_2024_02/767651126</t>
  </si>
  <si>
    <t>55345878</t>
  </si>
  <si>
    <t>pohon garážových sekčních a výklopných vrat o síle 1000N max. 50 cyklů denně</t>
  </si>
  <si>
    <t>904876253</t>
  </si>
  <si>
    <t>55345877</t>
  </si>
  <si>
    <t>pohon garážových sekčních a výklopných vrat o síle 800N max. 25 cyklů denně</t>
  </si>
  <si>
    <t>-1609889857</t>
  </si>
  <si>
    <t>767651131</t>
  </si>
  <si>
    <t>Montáž vrat garážových sekčních fotobuněk</t>
  </si>
  <si>
    <t>pár</t>
  </si>
  <si>
    <t>-852024605</t>
  </si>
  <si>
    <t>Montáž vrat garážových nebo průmyslových příslušenství sekčních vrat fotobuněk pro bezpečný chod</t>
  </si>
  <si>
    <t>https://podminky.urs.cz/item/CS_URS_2024_02/767651131</t>
  </si>
  <si>
    <t>40461020</t>
  </si>
  <si>
    <t>fotobuňka bezpečnostní infrazávora dosah do 30m</t>
  </si>
  <si>
    <t>sada</t>
  </si>
  <si>
    <t>-1572180620</t>
  </si>
  <si>
    <t>767658911</t>
  </si>
  <si>
    <t>Oprava a údržba vrat - výměna uzávěru</t>
  </si>
  <si>
    <t>1520445313</t>
  </si>
  <si>
    <t>Oprava a údržba vrat výměna uzávěru</t>
  </si>
  <si>
    <t>https://podminky.urs.cz/item/CS_URS_2024_02/767658911</t>
  </si>
  <si>
    <t>767658912</t>
  </si>
  <si>
    <t>Oprava a údržba vrat - výměna horního vedení</t>
  </si>
  <si>
    <t>-992669116</t>
  </si>
  <si>
    <t>Oprava a údržba vrat výměna horního vedení</t>
  </si>
  <si>
    <t>https://podminky.urs.cz/item/CS_URS_2024_02/767658912</t>
  </si>
  <si>
    <t>767658913</t>
  </si>
  <si>
    <t>Oprava a údržba vrat - výměna vodící kladky</t>
  </si>
  <si>
    <t>-1512237367</t>
  </si>
  <si>
    <t>Oprava a údržba vrat výměna vodící kladky</t>
  </si>
  <si>
    <t>https://podminky.urs.cz/item/CS_URS_2024_02/767658913</t>
  </si>
  <si>
    <t>767658914</t>
  </si>
  <si>
    <t>Oprava a údržba vrat - výměna čepového závěsu</t>
  </si>
  <si>
    <t>873590310</t>
  </si>
  <si>
    <t>Oprava a údržba vrat výměna čepového závěsu</t>
  </si>
  <si>
    <t>https://podminky.urs.cz/item/CS_URS_2024_02/767658914</t>
  </si>
  <si>
    <t>767658915</t>
  </si>
  <si>
    <t>Oprava a údržba vrat - výměna lana zvedacích vrat</t>
  </si>
  <si>
    <t>-699530706</t>
  </si>
  <si>
    <t>Oprava a údržba vrat výměna lana zvedacích vrat</t>
  </si>
  <si>
    <t>https://podminky.urs.cz/item/CS_URS_2024_02/767658915</t>
  </si>
  <si>
    <t>767658916</t>
  </si>
  <si>
    <t>Oprava a údržba vrat - výměna pružiny zvedacích vrat</t>
  </si>
  <si>
    <t>-1222366615</t>
  </si>
  <si>
    <t>Oprava a údržba vrat výměna pružiny zvedacích vrat</t>
  </si>
  <si>
    <t>https://podminky.urs.cz/item/CS_URS_2024_02/767658916</t>
  </si>
  <si>
    <t>767658917</t>
  </si>
  <si>
    <t>Oprava a údržba vrat - výměna gumy nárazníku</t>
  </si>
  <si>
    <t>861906571</t>
  </si>
  <si>
    <t>Oprava a údržba vrat výměna gumy nárazníku</t>
  </si>
  <si>
    <t>https://podminky.urs.cz/item/CS_URS_2024_02/767658917</t>
  </si>
  <si>
    <t>767662310</t>
  </si>
  <si>
    <t>Montáž mříží rolovacích plochy do 6 m2</t>
  </si>
  <si>
    <t>623256695</t>
  </si>
  <si>
    <t>Montáž mříží rolovacích včetně vodicí lišty, plochy do 6 m2</t>
  </si>
  <si>
    <t>https://podminky.urs.cz/item/CS_URS_2024_02/767662310</t>
  </si>
  <si>
    <t>767662311</t>
  </si>
  <si>
    <t>Montáž mříží rolovacích plochy přes 6 do 9 m2</t>
  </si>
  <si>
    <t>-350228669</t>
  </si>
  <si>
    <t>Montáž mříží rolovacích včetně vodicí lišty, plochy přes 6 do 9 m2</t>
  </si>
  <si>
    <t>https://podminky.urs.cz/item/CS_URS_2024_02/767662311</t>
  </si>
  <si>
    <t>767662312</t>
  </si>
  <si>
    <t>Montáž mříží rolovacích plochy přes 9 do 13 m2</t>
  </si>
  <si>
    <t>1516078272</t>
  </si>
  <si>
    <t>Montáž mříží rolovacích včetně vodicí lišty, plochy přes 9 do 13 m2</t>
  </si>
  <si>
    <t>https://podminky.urs.cz/item/CS_URS_2024_02/767662312</t>
  </si>
  <si>
    <t>767662313</t>
  </si>
  <si>
    <t>Montáž mříží rolovacích plochy přes 13 do 20 m2</t>
  </si>
  <si>
    <t>1549425397</t>
  </si>
  <si>
    <t>Montáž mříží rolovacích včetně vodicí lišty, plochy přes 13 do 20 m2</t>
  </si>
  <si>
    <t>https://podminky.urs.cz/item/CS_URS_2024_02/767662313</t>
  </si>
  <si>
    <t>767662314</t>
  </si>
  <si>
    <t>Montáž mříží rolovacích plochy přes 20 do 36 m2</t>
  </si>
  <si>
    <t>-91999177</t>
  </si>
  <si>
    <t>Montáž mříží rolovacích včetně vodicí lišty, plochy přes 20 do 36 m2</t>
  </si>
  <si>
    <t>https://podminky.urs.cz/item/CS_URS_2024_02/767662314</t>
  </si>
  <si>
    <t>767662315</t>
  </si>
  <si>
    <t>Montáž mříží rolovacích plochy přes 36 m2</t>
  </si>
  <si>
    <t>-1233190733</t>
  </si>
  <si>
    <t>Montáž mříží rolovacích včetně vodicí lišty, plochy přes 36 m2</t>
  </si>
  <si>
    <t>https://podminky.urs.cz/item/CS_URS_2024_02/767662315</t>
  </si>
  <si>
    <t>55341030</t>
  </si>
  <si>
    <t>mříž rolovací z jednostěnné lamely s okénky včetně vodící lišty</t>
  </si>
  <si>
    <t>-327754815</t>
  </si>
  <si>
    <t>55341031</t>
  </si>
  <si>
    <t>mříž rolovací ze dvou tvarovaných galvanizovaných trubek spojených galvanizovanou sponou včetně vodící lišty</t>
  </si>
  <si>
    <t>-1405798073</t>
  </si>
  <si>
    <t>55341032</t>
  </si>
  <si>
    <t>mříž rolovací z plné jednostěnné lamely galvanizované včetně vodící lišty</t>
  </si>
  <si>
    <t>-238597679</t>
  </si>
  <si>
    <t>55341033</t>
  </si>
  <si>
    <t>mříž rolovací z rovných galvanizovaných trubek navzájem spojených propojovacím prutem včetně vodící lišty</t>
  </si>
  <si>
    <t>-1309751558</t>
  </si>
  <si>
    <t>55341034</t>
  </si>
  <si>
    <t>mříž rolovací z jednostěnné lamely galvanizované s mikroperforací včetně vodící lišty</t>
  </si>
  <si>
    <t>-1415646857</t>
  </si>
  <si>
    <t>767662322</t>
  </si>
  <si>
    <t>Montáž krytu balu rolovací mříže</t>
  </si>
  <si>
    <t>-1912829020</t>
  </si>
  <si>
    <t>Montáž mříží příslušenství rolovacích mříží montáž krytu balu mříže</t>
  </si>
  <si>
    <t>https://podminky.urs.cz/item/CS_URS_2024_02/767662322</t>
  </si>
  <si>
    <t>55391003</t>
  </si>
  <si>
    <t>kryt balu rolovací mříže pozinkovaný</t>
  </si>
  <si>
    <t>1495909397</t>
  </si>
  <si>
    <t>767662323</t>
  </si>
  <si>
    <t>Zapojení motoru rolovací mříže</t>
  </si>
  <si>
    <t>-650028464</t>
  </si>
  <si>
    <t>Montáž mříží příslušenství rolovacích mříží montáž motoru rolovací mříže</t>
  </si>
  <si>
    <t>https://podminky.urs.cz/item/CS_URS_2024_02/767662323</t>
  </si>
  <si>
    <t>55341035</t>
  </si>
  <si>
    <t>motor k rolovací mříži, 450 W</t>
  </si>
  <si>
    <t>1953964439</t>
  </si>
  <si>
    <t>55341036</t>
  </si>
  <si>
    <t>motor k rolovací mříži, 1330 W</t>
  </si>
  <si>
    <t>128</t>
  </si>
  <si>
    <t>-964805361</t>
  </si>
  <si>
    <t>767662324</t>
  </si>
  <si>
    <t>Montáž řídící jednotky pro rolovací mříže</t>
  </si>
  <si>
    <t>-250101008</t>
  </si>
  <si>
    <t>Montáž mříží příslušenství rolovacích mříží montáž řídící jednotky</t>
  </si>
  <si>
    <t>https://podminky.urs.cz/item/CS_URS_2024_02/767662324</t>
  </si>
  <si>
    <t>40561120</t>
  </si>
  <si>
    <t>řídící jednotka pro automatizaci rolovacích vrat a mříží</t>
  </si>
  <si>
    <t>1278915603</t>
  </si>
  <si>
    <t>767662325</t>
  </si>
  <si>
    <t>Montáž klíčového spínače s nouzovým odblokem pro rolovací mříže</t>
  </si>
  <si>
    <t>-506831130</t>
  </si>
  <si>
    <t>Montáž mříží příslušenství rolovacích mříží montáž klíčového spínače s nouzovým odblokem</t>
  </si>
  <si>
    <t>https://podminky.urs.cz/item/CS_URS_2024_02/767662325</t>
  </si>
  <si>
    <t>34535104</t>
  </si>
  <si>
    <t>spínač klíčový rolovacích mříží s nouzovým odblokem</t>
  </si>
  <si>
    <t>1025204868</t>
  </si>
  <si>
    <t>767662326</t>
  </si>
  <si>
    <t>Montáž fotobuňky pro rolovací mříže</t>
  </si>
  <si>
    <t>-883275010</t>
  </si>
  <si>
    <t>Montáž mříží příslušenství rolovacích mříží montáž fotobuňky</t>
  </si>
  <si>
    <t>https://podminky.urs.cz/item/CS_URS_2024_02/767662326</t>
  </si>
  <si>
    <t>40565008</t>
  </si>
  <si>
    <t>fotobuňka dosah 10 m</t>
  </si>
  <si>
    <t>419986917</t>
  </si>
  <si>
    <t>767662327</t>
  </si>
  <si>
    <t>Montáž záložního zdroje UPS pro rolovací mříže</t>
  </si>
  <si>
    <t>-1235834789</t>
  </si>
  <si>
    <t>Montáž mříží příslušenství rolovacích mříží montáž záložního zdroje UPS</t>
  </si>
  <si>
    <t>https://podminky.urs.cz/item/CS_URS_2024_02/767662327</t>
  </si>
  <si>
    <t>34641100</t>
  </si>
  <si>
    <t>záložní zdroj UPS 30 min pro motory</t>
  </si>
  <si>
    <t>-383736334</t>
  </si>
  <si>
    <t>40561121</t>
  </si>
  <si>
    <t>modul pro napojení EPS</t>
  </si>
  <si>
    <t>-902029163</t>
  </si>
  <si>
    <t>767671111</t>
  </si>
  <si>
    <t>Montáž výkladců do celostěnových panelů nebo ocelové konstrukce plochy do 6 m2</t>
  </si>
  <si>
    <t>1506976307</t>
  </si>
  <si>
    <t>Montáž výkladců z hliníkových nebo ocelových profilů do celostěnových panelů nebo ocelové konstrukce do 6 m2</t>
  </si>
  <si>
    <t>https://podminky.urs.cz/item/CS_URS_2024_02/767671111</t>
  </si>
  <si>
    <t>767671112</t>
  </si>
  <si>
    <t>Montáž výkladců do celostěnových panelů nebo ocelové konstrukce plochy přes 6 do 9 m2</t>
  </si>
  <si>
    <t>1001257329</t>
  </si>
  <si>
    <t>Montáž výkladců z hliníkových nebo ocelových profilů do celostěnových panelů nebo ocelové konstrukce přes 6 do 9 m2</t>
  </si>
  <si>
    <t>https://podminky.urs.cz/item/CS_URS_2024_02/767671112</t>
  </si>
  <si>
    <t>767671113</t>
  </si>
  <si>
    <t>Montáž výkladců do celostěnových panelů nebo ocelové konstrukce plochy přes 9 do 12 m2</t>
  </si>
  <si>
    <t>-731868746</t>
  </si>
  <si>
    <t>Montáž výkladců z hliníkových nebo ocelových profilů do celostěnových panelů nebo ocelové konstrukce přes 9 do 12 m2</t>
  </si>
  <si>
    <t>https://podminky.urs.cz/item/CS_URS_2024_02/767671113</t>
  </si>
  <si>
    <t>767671114</t>
  </si>
  <si>
    <t>Montáž výkladců do celostěnových panelů nebo ocelové konstrukce plochy přes 12 do 15 m2</t>
  </si>
  <si>
    <t>396233875</t>
  </si>
  <si>
    <t>Montáž výkladců z hliníkových nebo ocelových profilů do celostěnových panelů nebo ocelové konstrukce přes 12 do 15 m2</t>
  </si>
  <si>
    <t>https://podminky.urs.cz/item/CS_URS_2024_02/767671114</t>
  </si>
  <si>
    <t>767671115</t>
  </si>
  <si>
    <t>Montáž výkladců do celostěnových panelů nebo ocelové konstrukce plochy přes 15 m2</t>
  </si>
  <si>
    <t>524469550</t>
  </si>
  <si>
    <t>Montáž výkladců z hliníkových nebo ocelových profilů do celostěnových panelů nebo ocelové konstrukce přes 15 m2</t>
  </si>
  <si>
    <t>https://podminky.urs.cz/item/CS_URS_2024_02/767671115</t>
  </si>
  <si>
    <t>767671131</t>
  </si>
  <si>
    <t>Montáž výkladců do zdiva plochy do 6 m2</t>
  </si>
  <si>
    <t>-601664891</t>
  </si>
  <si>
    <t>Montáž výkladců z hliníkových nebo ocelových profilů do zdiva do 6 m2</t>
  </si>
  <si>
    <t>https://podminky.urs.cz/item/CS_URS_2024_02/767671131</t>
  </si>
  <si>
    <t>767671132</t>
  </si>
  <si>
    <t>Montáž výkladců do zdiva plochy přes 6 do 9 m2</t>
  </si>
  <si>
    <t>-1140798340</t>
  </si>
  <si>
    <t>Montáž výkladců z hliníkových nebo ocelových profilů do zdiva přes 6 do 9 m2</t>
  </si>
  <si>
    <t>https://podminky.urs.cz/item/CS_URS_2024_02/767671132</t>
  </si>
  <si>
    <t>767671133</t>
  </si>
  <si>
    <t>Montáž výkladců do zdiva plochy přes 9 do 12 m2</t>
  </si>
  <si>
    <t>-796103036</t>
  </si>
  <si>
    <t>Montáž výkladců z hliníkových nebo ocelových profilů do zdiva přes 9 do 12 m2</t>
  </si>
  <si>
    <t>https://podminky.urs.cz/item/CS_URS_2024_02/767671133</t>
  </si>
  <si>
    <t>767671134</t>
  </si>
  <si>
    <t>Montáž výkladců do zdiva plochy přes 12 do 15 m2</t>
  </si>
  <si>
    <t>-1144464717</t>
  </si>
  <si>
    <t>Montáž výkladců z hliníkových nebo ocelových profilů do zdiva přes 12 do 15 m2</t>
  </si>
  <si>
    <t>https://podminky.urs.cz/item/CS_URS_2024_02/767671134</t>
  </si>
  <si>
    <t>767671135</t>
  </si>
  <si>
    <t>Montáž výkladců do zdiva plochy přes 15 m2</t>
  </si>
  <si>
    <t>-1344570547</t>
  </si>
  <si>
    <t>Montáž výkladců z hliníkových nebo ocelových profilů do zdiva přes 15 m2</t>
  </si>
  <si>
    <t>https://podminky.urs.cz/item/CS_URS_2024_02/767671135</t>
  </si>
  <si>
    <t>767671151</t>
  </si>
  <si>
    <t>Montáž výkladců do betonu plochy do 6 m2</t>
  </si>
  <si>
    <t>187605347</t>
  </si>
  <si>
    <t>Montáž výkladců z hliníkových nebo ocelových profilů do betonu do 6 m2</t>
  </si>
  <si>
    <t>https://podminky.urs.cz/item/CS_URS_2024_02/767671151</t>
  </si>
  <si>
    <t>767671152</t>
  </si>
  <si>
    <t>Montáž výkladců do betonu plochy přes 6 do 9 m2</t>
  </si>
  <si>
    <t>-866895598</t>
  </si>
  <si>
    <t>Montáž výkladců z hliníkových nebo ocelových profilů do betonu přes 6 do 9 m2</t>
  </si>
  <si>
    <t>https://podminky.urs.cz/item/CS_URS_2024_02/767671152</t>
  </si>
  <si>
    <t>767671153</t>
  </si>
  <si>
    <t>Montáž výkladců do betonu plochy přes 9 do 12 m2</t>
  </si>
  <si>
    <t>873232616</t>
  </si>
  <si>
    <t>Montáž výkladců z hliníkových nebo ocelových profilů do betonu přes 9 do 12 m2</t>
  </si>
  <si>
    <t>https://podminky.urs.cz/item/CS_URS_2024_02/767671153</t>
  </si>
  <si>
    <t>767671154</t>
  </si>
  <si>
    <t>Montáž výkladců do betonu plochy přes 12 do 15 m2</t>
  </si>
  <si>
    <t>-1764927478</t>
  </si>
  <si>
    <t>Montáž výkladců z hliníkových nebo ocelových profilů do betonu přes 12 do 15 m2</t>
  </si>
  <si>
    <t>https://podminky.urs.cz/item/CS_URS_2024_02/767671154</t>
  </si>
  <si>
    <t>767671155</t>
  </si>
  <si>
    <t>Montáž výkladců do betonu plochy přes 15 m2</t>
  </si>
  <si>
    <t>-2038820727</t>
  </si>
  <si>
    <t>Montáž výkladců z hliníkových nebo ocelových profilů do betonu přes 15 m2</t>
  </si>
  <si>
    <t>https://podminky.urs.cz/item/CS_URS_2024_02/767671155</t>
  </si>
  <si>
    <t>998767101</t>
  </si>
  <si>
    <t>Přesun hmot tonážní pro zámečnické konstrukce v objektech v do 6 m</t>
  </si>
  <si>
    <t>t</t>
  </si>
  <si>
    <t>306414070</t>
  </si>
  <si>
    <t>Přesun hmot pro zámečnické konstrukce stanovený z hmotnosti přesunovaného materiálu vodorovná dopravní vzdálenost do 50 m základní v objektech výšky do 6 m</t>
  </si>
  <si>
    <t>https://podminky.urs.cz/item/CS_URS_2024_02/998767101</t>
  </si>
  <si>
    <t>79</t>
  </si>
  <si>
    <t>998767102</t>
  </si>
  <si>
    <t>Přesun hmot tonážní pro zámečnické konstrukce v objektech v přes 6 do 12 m</t>
  </si>
  <si>
    <t>158719165</t>
  </si>
  <si>
    <t>Přesun hmot pro zámečnické konstrukce stanovený z hmotnosti přesunovaného materiálu vodorovná dopravní vzdálenost do 50 m základní v objektech výšky přes 6 do 12 m</t>
  </si>
  <si>
    <t>https://podminky.urs.cz/item/CS_URS_2024_02/998767102</t>
  </si>
  <si>
    <t>80</t>
  </si>
  <si>
    <t>998767103</t>
  </si>
  <si>
    <t>Přesun hmot tonážní pro zámečnické konstrukce v objektech v přes 12 do 24 m</t>
  </si>
  <si>
    <t>1296450559</t>
  </si>
  <si>
    <t>Přesun hmot pro zámečnické konstrukce stanovený z hmotnosti přesunovaného materiálu vodorovná dopravní vzdálenost do 50 m základní v objektech výšky přes 12 do 24 m</t>
  </si>
  <si>
    <t>https://podminky.urs.cz/item/CS_URS_2024_02/998767103</t>
  </si>
  <si>
    <t>81</t>
  </si>
  <si>
    <t>998767104</t>
  </si>
  <si>
    <t>Přesun hmot tonážní pro zámečnické konstrukce v objektech v přes 24 do 36 m</t>
  </si>
  <si>
    <t>113539135</t>
  </si>
  <si>
    <t>Přesun hmot pro zámečnické konstrukce stanovený z hmotnosti přesunovaného materiálu vodorovná dopravní vzdálenost do 50 m základní v objektech výšky přes 24 do 36 m</t>
  </si>
  <si>
    <t>https://podminky.urs.cz/item/CS_URS_2024_02/998767104</t>
  </si>
  <si>
    <t>82</t>
  </si>
  <si>
    <t>998767121</t>
  </si>
  <si>
    <t>Přesun hmot tonážní pro zámečnické konstrukce ruční v objektech v do 6 m</t>
  </si>
  <si>
    <t>-89269113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</si>
  <si>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</si>
  <si>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https://podminky.urs.cz/item/CS_URS_2024_02/998767121</t>
  </si>
  <si>
    <t>83</t>
  </si>
  <si>
    <t>998767122</t>
  </si>
  <si>
    <t>Přesun hmot tonážní pro zámečnické konstrukce ruční v objektech v přes 6 do 12 m</t>
  </si>
  <si>
    <t>-120470185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</si>
  <si>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</si>
  <si>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</si>
  <si>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84</t>
  </si>
  <si>
    <t>998767123</t>
  </si>
  <si>
    <t>Přesun hmot tonážní pro zámečnické konstrukce ruční v objektech v přes 12 do 24 m</t>
  </si>
  <si>
    <t>364092219</t>
  </si>
  <si>
    <t>Přesun hmot pro zámečnické konstrukce stanovený z hmotnosti přesunovaného materiálu vodorovná dopravní vzdálenost do 50 m ruční (bez užití mechanizace) v objektech výšky přes 12 do 24 m</t>
  </si>
  <si>
    <t>https://podminky.urs.cz/item/CS_URS_2024_02/998767123</t>
  </si>
  <si>
    <t>Práce a dodávky M</t>
  </si>
  <si>
    <t>22-M</t>
  </si>
  <si>
    <t>Montáže technologických zařízení pro dopravní stavby</t>
  </si>
  <si>
    <t>85</t>
  </si>
  <si>
    <t>220860205</t>
  </si>
  <si>
    <t>Montáž parkovištní závory</t>
  </si>
  <si>
    <t>-153171227</t>
  </si>
  <si>
    <t>Montáž parkovištní závory se zapojením, upevněním a přezkoušením</t>
  </si>
  <si>
    <t>https://podminky.urs.cz/item/CS_URS_2024_02/220860205</t>
  </si>
  <si>
    <t>86</t>
  </si>
  <si>
    <t>74910460</t>
  </si>
  <si>
    <t>závora silniční ráhno dl 3m s frekvencí 10000cyklů/den</t>
  </si>
  <si>
    <t>-437732359</t>
  </si>
  <si>
    <t>87</t>
  </si>
  <si>
    <t>74910485</t>
  </si>
  <si>
    <t>závora silniční ráhno dl 5m s frekvencí 5000cyklů/den</t>
  </si>
  <si>
    <t>-1457705581</t>
  </si>
  <si>
    <t>88</t>
  </si>
  <si>
    <t>74910500</t>
  </si>
  <si>
    <t>závora silniční ráhno dl 6m</t>
  </si>
  <si>
    <t>-1157637210</t>
  </si>
  <si>
    <t>89</t>
  </si>
  <si>
    <t>74910510</t>
  </si>
  <si>
    <t>závora silniční ráhno dl 8m</t>
  </si>
  <si>
    <t>1076109198</t>
  </si>
  <si>
    <t>90</t>
  </si>
  <si>
    <t>74910520</t>
  </si>
  <si>
    <t>sada LED pásu do ramene závory 5m</t>
  </si>
  <si>
    <t>129123801</t>
  </si>
  <si>
    <t>91</t>
  </si>
  <si>
    <t>74910525</t>
  </si>
  <si>
    <t>sada LED pásu do ramene závory 6-8m</t>
  </si>
  <si>
    <t>-931076838</t>
  </si>
  <si>
    <t>92</t>
  </si>
  <si>
    <t>74910545</t>
  </si>
  <si>
    <t>podpěra nastavitelná pro rameno závory 6-8m</t>
  </si>
  <si>
    <t>1019077967</t>
  </si>
  <si>
    <t>93</t>
  </si>
  <si>
    <t>74910440</t>
  </si>
  <si>
    <t>semafor LED červená/zelená pro sloup</t>
  </si>
  <si>
    <t>-1002604254</t>
  </si>
  <si>
    <t>94</t>
  </si>
  <si>
    <t>220860206</t>
  </si>
  <si>
    <t>Uvedeni parkovištní závory do trvalého provozu</t>
  </si>
  <si>
    <t>1898459429</t>
  </si>
  <si>
    <t>Uvedení do trvalého provozu parkovištní závory</t>
  </si>
  <si>
    <t>https://podminky.urs.cz/item/CS_URS_2024_02/220860206</t>
  </si>
  <si>
    <t>95</t>
  </si>
  <si>
    <t>220960116</t>
  </si>
  <si>
    <t>Montáž indukčního smyčkového detektoru</t>
  </si>
  <si>
    <t>915336658</t>
  </si>
  <si>
    <t>Montáž dopravního detektoru včetně rozměření a označení místa pro vyvrtání otvorů, vyvrtání otvorů, vyříznutí závitů, montáže skříňky se zapojením, nastavení a vyzkoušení, připojení uzemnění indukčního smyčkového ISD</t>
  </si>
  <si>
    <t>https://podminky.urs.cz/item/CS_URS_2024_02/220960116</t>
  </si>
  <si>
    <t>96</t>
  </si>
  <si>
    <t>74910535</t>
  </si>
  <si>
    <t>detektor indukční dvoukanálový pro závoru</t>
  </si>
  <si>
    <t>256</t>
  </si>
  <si>
    <t>2088959818</t>
  </si>
  <si>
    <t>97</t>
  </si>
  <si>
    <t>220960161</t>
  </si>
  <si>
    <t>Uložení indukční smyčky</t>
  </si>
  <si>
    <t>1760874793</t>
  </si>
  <si>
    <t>Uložení indukční smyčky včetně vyměření a zhotovení indukční smyčky, uložení smyčky do předem připravené drážky s proměřením před a po uložení</t>
  </si>
  <si>
    <t>https://podminky.urs.cz/item/CS_URS_2024_02/220960161</t>
  </si>
  <si>
    <t>98</t>
  </si>
  <si>
    <t>220960165</t>
  </si>
  <si>
    <t>Montáž jednozávitové indukční smyčky s impedančním transformátorem</t>
  </si>
  <si>
    <t>47197296</t>
  </si>
  <si>
    <t>Montáž indukční smyčky jednozávitové s impedančním transformátorem</t>
  </si>
  <si>
    <t>https://podminky.urs.cz/item/CS_URS_2024_02/220960165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</si>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</sst>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67641111" TargetMode="External" /><Relationship Id="rId2" Type="http://schemas.openxmlformats.org/officeDocument/2006/relationships/hyperlink" Target="https://podminky.urs.cz/item/CS_URS_2024_02/767641112" TargetMode="External" /><Relationship Id="rId3" Type="http://schemas.openxmlformats.org/officeDocument/2006/relationships/hyperlink" Target="https://podminky.urs.cz/item/CS_URS_2024_02/767641114" TargetMode="External" /><Relationship Id="rId4" Type="http://schemas.openxmlformats.org/officeDocument/2006/relationships/hyperlink" Target="https://podminky.urs.cz/item/CS_URS_2024_02/767642111" TargetMode="External" /><Relationship Id="rId5" Type="http://schemas.openxmlformats.org/officeDocument/2006/relationships/hyperlink" Target="https://podminky.urs.cz/item/CS_URS_2024_02/767642112" TargetMode="External" /><Relationship Id="rId6" Type="http://schemas.openxmlformats.org/officeDocument/2006/relationships/hyperlink" Target="https://podminky.urs.cz/item/CS_URS_2024_02/767642114" TargetMode="External" /><Relationship Id="rId7" Type="http://schemas.openxmlformats.org/officeDocument/2006/relationships/hyperlink" Target="https://podminky.urs.cz/item/CS_URS_2024_02/767651111" TargetMode="External" /><Relationship Id="rId8" Type="http://schemas.openxmlformats.org/officeDocument/2006/relationships/hyperlink" Target="https://podminky.urs.cz/item/CS_URS_2024_02/767651112" TargetMode="External" /><Relationship Id="rId9" Type="http://schemas.openxmlformats.org/officeDocument/2006/relationships/hyperlink" Target="https://podminky.urs.cz/item/CS_URS_2024_02/767651113" TargetMode="External" /><Relationship Id="rId10" Type="http://schemas.openxmlformats.org/officeDocument/2006/relationships/hyperlink" Target="https://podminky.urs.cz/item/CS_URS_2024_02/767651114" TargetMode="External" /><Relationship Id="rId11" Type="http://schemas.openxmlformats.org/officeDocument/2006/relationships/hyperlink" Target="https://podminky.urs.cz/item/CS_URS_2024_02/767651121" TargetMode="External" /><Relationship Id="rId12" Type="http://schemas.openxmlformats.org/officeDocument/2006/relationships/hyperlink" Target="https://podminky.urs.cz/item/CS_URS_2024_02/767651126" TargetMode="External" /><Relationship Id="rId13" Type="http://schemas.openxmlformats.org/officeDocument/2006/relationships/hyperlink" Target="https://podminky.urs.cz/item/CS_URS_2024_02/767651131" TargetMode="External" /><Relationship Id="rId14" Type="http://schemas.openxmlformats.org/officeDocument/2006/relationships/hyperlink" Target="https://podminky.urs.cz/item/CS_URS_2024_02/767658911" TargetMode="External" /><Relationship Id="rId15" Type="http://schemas.openxmlformats.org/officeDocument/2006/relationships/hyperlink" Target="https://podminky.urs.cz/item/CS_URS_2024_02/767658912" TargetMode="External" /><Relationship Id="rId16" Type="http://schemas.openxmlformats.org/officeDocument/2006/relationships/hyperlink" Target="https://podminky.urs.cz/item/CS_URS_2024_02/767658913" TargetMode="External" /><Relationship Id="rId17" Type="http://schemas.openxmlformats.org/officeDocument/2006/relationships/hyperlink" Target="https://podminky.urs.cz/item/CS_URS_2024_02/767658914" TargetMode="External" /><Relationship Id="rId18" Type="http://schemas.openxmlformats.org/officeDocument/2006/relationships/hyperlink" Target="https://podminky.urs.cz/item/CS_URS_2024_02/767658915" TargetMode="External" /><Relationship Id="rId19" Type="http://schemas.openxmlformats.org/officeDocument/2006/relationships/hyperlink" Target="https://podminky.urs.cz/item/CS_URS_2024_02/767658916" TargetMode="External" /><Relationship Id="rId20" Type="http://schemas.openxmlformats.org/officeDocument/2006/relationships/hyperlink" Target="https://podminky.urs.cz/item/CS_URS_2024_02/767658917" TargetMode="External" /><Relationship Id="rId21" Type="http://schemas.openxmlformats.org/officeDocument/2006/relationships/hyperlink" Target="https://podminky.urs.cz/item/CS_URS_2024_02/767662310" TargetMode="External" /><Relationship Id="rId22" Type="http://schemas.openxmlformats.org/officeDocument/2006/relationships/hyperlink" Target="https://podminky.urs.cz/item/CS_URS_2024_02/767662311" TargetMode="External" /><Relationship Id="rId23" Type="http://schemas.openxmlformats.org/officeDocument/2006/relationships/hyperlink" Target="https://podminky.urs.cz/item/CS_URS_2024_02/767662312" TargetMode="External" /><Relationship Id="rId24" Type="http://schemas.openxmlformats.org/officeDocument/2006/relationships/hyperlink" Target="https://podminky.urs.cz/item/CS_URS_2024_02/767662313" TargetMode="External" /><Relationship Id="rId25" Type="http://schemas.openxmlformats.org/officeDocument/2006/relationships/hyperlink" Target="https://podminky.urs.cz/item/CS_URS_2024_02/767662314" TargetMode="External" /><Relationship Id="rId26" Type="http://schemas.openxmlformats.org/officeDocument/2006/relationships/hyperlink" Target="https://podminky.urs.cz/item/CS_URS_2024_02/767662315" TargetMode="External" /><Relationship Id="rId27" Type="http://schemas.openxmlformats.org/officeDocument/2006/relationships/hyperlink" Target="https://podminky.urs.cz/item/CS_URS_2024_02/767662322" TargetMode="External" /><Relationship Id="rId28" Type="http://schemas.openxmlformats.org/officeDocument/2006/relationships/hyperlink" Target="https://podminky.urs.cz/item/CS_URS_2024_02/767662323" TargetMode="External" /><Relationship Id="rId29" Type="http://schemas.openxmlformats.org/officeDocument/2006/relationships/hyperlink" Target="https://podminky.urs.cz/item/CS_URS_2024_02/767662324" TargetMode="External" /><Relationship Id="rId30" Type="http://schemas.openxmlformats.org/officeDocument/2006/relationships/hyperlink" Target="https://podminky.urs.cz/item/CS_URS_2024_02/767662325" TargetMode="External" /><Relationship Id="rId31" Type="http://schemas.openxmlformats.org/officeDocument/2006/relationships/hyperlink" Target="https://podminky.urs.cz/item/CS_URS_2024_02/767662326" TargetMode="External" /><Relationship Id="rId32" Type="http://schemas.openxmlformats.org/officeDocument/2006/relationships/hyperlink" Target="https://podminky.urs.cz/item/CS_URS_2024_02/767662327" TargetMode="External" /><Relationship Id="rId33" Type="http://schemas.openxmlformats.org/officeDocument/2006/relationships/hyperlink" Target="https://podminky.urs.cz/item/CS_URS_2024_02/767671111" TargetMode="External" /><Relationship Id="rId34" Type="http://schemas.openxmlformats.org/officeDocument/2006/relationships/hyperlink" Target="https://podminky.urs.cz/item/CS_URS_2024_02/767671112" TargetMode="External" /><Relationship Id="rId35" Type="http://schemas.openxmlformats.org/officeDocument/2006/relationships/hyperlink" Target="https://podminky.urs.cz/item/CS_URS_2024_02/767671113" TargetMode="External" /><Relationship Id="rId36" Type="http://schemas.openxmlformats.org/officeDocument/2006/relationships/hyperlink" Target="https://podminky.urs.cz/item/CS_URS_2024_02/767671114" TargetMode="External" /><Relationship Id="rId37" Type="http://schemas.openxmlformats.org/officeDocument/2006/relationships/hyperlink" Target="https://podminky.urs.cz/item/CS_URS_2024_02/767671115" TargetMode="External" /><Relationship Id="rId38" Type="http://schemas.openxmlformats.org/officeDocument/2006/relationships/hyperlink" Target="https://podminky.urs.cz/item/CS_URS_2024_02/767671131" TargetMode="External" /><Relationship Id="rId39" Type="http://schemas.openxmlformats.org/officeDocument/2006/relationships/hyperlink" Target="https://podminky.urs.cz/item/CS_URS_2024_02/767671132" TargetMode="External" /><Relationship Id="rId40" Type="http://schemas.openxmlformats.org/officeDocument/2006/relationships/hyperlink" Target="https://podminky.urs.cz/item/CS_URS_2024_02/767671133" TargetMode="External" /><Relationship Id="rId41" Type="http://schemas.openxmlformats.org/officeDocument/2006/relationships/hyperlink" Target="https://podminky.urs.cz/item/CS_URS_2024_02/767671134" TargetMode="External" /><Relationship Id="rId42" Type="http://schemas.openxmlformats.org/officeDocument/2006/relationships/hyperlink" Target="https://podminky.urs.cz/item/CS_URS_2024_02/767671135" TargetMode="External" /><Relationship Id="rId43" Type="http://schemas.openxmlformats.org/officeDocument/2006/relationships/hyperlink" Target="https://podminky.urs.cz/item/CS_URS_2024_02/767671151" TargetMode="External" /><Relationship Id="rId44" Type="http://schemas.openxmlformats.org/officeDocument/2006/relationships/hyperlink" Target="https://podminky.urs.cz/item/CS_URS_2024_02/767671152" TargetMode="External" /><Relationship Id="rId45" Type="http://schemas.openxmlformats.org/officeDocument/2006/relationships/hyperlink" Target="https://podminky.urs.cz/item/CS_URS_2024_02/767671153" TargetMode="External" /><Relationship Id="rId46" Type="http://schemas.openxmlformats.org/officeDocument/2006/relationships/hyperlink" Target="https://podminky.urs.cz/item/CS_URS_2024_02/767671154" TargetMode="External" /><Relationship Id="rId47" Type="http://schemas.openxmlformats.org/officeDocument/2006/relationships/hyperlink" Target="https://podminky.urs.cz/item/CS_URS_2024_02/767671155" TargetMode="External" /><Relationship Id="rId48" Type="http://schemas.openxmlformats.org/officeDocument/2006/relationships/hyperlink" Target="https://podminky.urs.cz/item/CS_URS_2024_02/998767101" TargetMode="External" /><Relationship Id="rId49" Type="http://schemas.openxmlformats.org/officeDocument/2006/relationships/hyperlink" Target="https://podminky.urs.cz/item/CS_URS_2024_02/998767102" TargetMode="External" /><Relationship Id="rId50" Type="http://schemas.openxmlformats.org/officeDocument/2006/relationships/hyperlink" Target="https://podminky.urs.cz/item/CS_URS_2024_02/998767103" TargetMode="External" /><Relationship Id="rId51" Type="http://schemas.openxmlformats.org/officeDocument/2006/relationships/hyperlink" Target="https://podminky.urs.cz/item/CS_URS_2024_02/998767104" TargetMode="External" /><Relationship Id="rId52" Type="http://schemas.openxmlformats.org/officeDocument/2006/relationships/hyperlink" Target="https://podminky.urs.cz/item/CS_URS_2024_02/998767121" TargetMode="External" /><Relationship Id="rId53" Type="http://schemas.openxmlformats.org/officeDocument/2006/relationships/hyperlink" Target="https://podminky.urs.cz/item/CS_URS_2024_02/998767122" TargetMode="External" /><Relationship Id="rId54" Type="http://schemas.openxmlformats.org/officeDocument/2006/relationships/hyperlink" Target="https://podminky.urs.cz/item/CS_URS_2024_02/998767123" TargetMode="External" /><Relationship Id="rId55" Type="http://schemas.openxmlformats.org/officeDocument/2006/relationships/hyperlink" Target="https://podminky.urs.cz/item/CS_URS_2024_02/220860205" TargetMode="External" /><Relationship Id="rId56" Type="http://schemas.openxmlformats.org/officeDocument/2006/relationships/hyperlink" Target="https://podminky.urs.cz/item/CS_URS_2024_02/220860206" TargetMode="External" /><Relationship Id="rId57" Type="http://schemas.openxmlformats.org/officeDocument/2006/relationships/hyperlink" Target="https://podminky.urs.cz/item/CS_URS_2024_02/220960116" TargetMode="External" /><Relationship Id="rId58" Type="http://schemas.openxmlformats.org/officeDocument/2006/relationships/hyperlink" Target="https://podminky.urs.cz/item/CS_URS_2024_02/220960161" TargetMode="External" /><Relationship Id="rId59" Type="http://schemas.openxmlformats.org/officeDocument/2006/relationships/hyperlink" Target="https://podminky.urs.cz/item/CS_URS_2024_02/220960165" TargetMode="External" /><Relationship Id="rId6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27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30</v>
      </c>
      <c r="AO20" s="24"/>
      <c r="AP20" s="24"/>
      <c r="AQ20" s="24"/>
      <c r="AR20" s="22"/>
      <c r="BE20" s="33"/>
      <c r="BS20" s="19" t="s">
        <v>34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2024_014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Pravidelný servis a údržba automatických dveří, vrat, mříží a pohonů OŘ Ústí nad Labem 2025 - 2029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6. 11. 2024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Správa železnic, státní organizace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'PS01 - Pravidelný servis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'PS01 - Pravidelný servis ...'!P131</f>
        <v>0</v>
      </c>
      <c r="AV55" s="122">
        <f>'PS01 - Pravidelný servis ...'!J33</f>
        <v>0</v>
      </c>
      <c r="AW55" s="122">
        <f>'PS01 - Pravidelný servis ...'!J34</f>
        <v>0</v>
      </c>
      <c r="AX55" s="122">
        <f>'PS01 - Pravidelný servis ...'!J35</f>
        <v>0</v>
      </c>
      <c r="AY55" s="122">
        <f>'PS01 - Pravidelný servis ...'!J36</f>
        <v>0</v>
      </c>
      <c r="AZ55" s="122">
        <f>'PS01 - Pravidelný servis ...'!F33</f>
        <v>0</v>
      </c>
      <c r="BA55" s="122">
        <f>'PS01 - Pravidelný servis ...'!F34</f>
        <v>0</v>
      </c>
      <c r="BB55" s="122">
        <f>'PS01 - Pravidelný servis ...'!F35</f>
        <v>0</v>
      </c>
      <c r="BC55" s="122">
        <f>'PS01 - Pravidelný servis ...'!F36</f>
        <v>0</v>
      </c>
      <c r="BD55" s="124">
        <f>'PS01 - Pravidelný servis 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'PS02 - Hodinové sazby'!J30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'PS02 - Hodinové sazby'!P82</f>
        <v>0</v>
      </c>
      <c r="AV56" s="122">
        <f>'PS02 - Hodinové sazby'!J33</f>
        <v>0</v>
      </c>
      <c r="AW56" s="122">
        <f>'PS02 - Hodinové sazby'!J34</f>
        <v>0</v>
      </c>
      <c r="AX56" s="122">
        <f>'PS02 - Hodinové sazby'!J35</f>
        <v>0</v>
      </c>
      <c r="AY56" s="122">
        <f>'PS02 - Hodinové sazby'!J36</f>
        <v>0</v>
      </c>
      <c r="AZ56" s="122">
        <f>'PS02 - Hodinové sazby'!F33</f>
        <v>0</v>
      </c>
      <c r="BA56" s="122">
        <f>'PS02 - Hodinové sazby'!F34</f>
        <v>0</v>
      </c>
      <c r="BB56" s="122">
        <f>'PS02 - Hodinové sazby'!F35</f>
        <v>0</v>
      </c>
      <c r="BC56" s="122">
        <f>'PS02 - Hodinové sazby'!F36</f>
        <v>0</v>
      </c>
      <c r="BD56" s="124">
        <f>'PS02 - Hodinové sazby'!F37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'PS03 - Náhradní díly'!J30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'PS03 - Náhradní díly'!P81</f>
        <v>0</v>
      </c>
      <c r="AV57" s="122">
        <f>'PS03 - Náhradní díly'!J33</f>
        <v>0</v>
      </c>
      <c r="AW57" s="122">
        <f>'PS03 - Náhradní díly'!J34</f>
        <v>0</v>
      </c>
      <c r="AX57" s="122">
        <f>'PS03 - Náhradní díly'!J35</f>
        <v>0</v>
      </c>
      <c r="AY57" s="122">
        <f>'PS03 - Náhradní díly'!J36</f>
        <v>0</v>
      </c>
      <c r="AZ57" s="122">
        <f>'PS03 - Náhradní díly'!F33</f>
        <v>0</v>
      </c>
      <c r="BA57" s="122">
        <f>'PS03 - Náhradní díly'!F34</f>
        <v>0</v>
      </c>
      <c r="BB57" s="122">
        <f>'PS03 - Náhradní díly'!F35</f>
        <v>0</v>
      </c>
      <c r="BC57" s="122">
        <f>'PS03 - Náhradní díly'!F36</f>
        <v>0</v>
      </c>
      <c r="BD57" s="124">
        <f>'PS03 - Náhradní díly'!F37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16.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'PS04 - Ucelené konstrukce'!J30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6">
        <v>0</v>
      </c>
      <c r="AT58" s="127">
        <f>ROUND(SUM(AV58:AW58),2)</f>
        <v>0</v>
      </c>
      <c r="AU58" s="128">
        <f>'PS04 - Ucelené konstrukce'!P83</f>
        <v>0</v>
      </c>
      <c r="AV58" s="127">
        <f>'PS04 - Ucelené konstrukce'!J33</f>
        <v>0</v>
      </c>
      <c r="AW58" s="127">
        <f>'PS04 - Ucelené konstrukce'!J34</f>
        <v>0</v>
      </c>
      <c r="AX58" s="127">
        <f>'PS04 - Ucelené konstrukce'!J35</f>
        <v>0</v>
      </c>
      <c r="AY58" s="127">
        <f>'PS04 - Ucelené konstrukce'!J36</f>
        <v>0</v>
      </c>
      <c r="AZ58" s="127">
        <f>'PS04 - Ucelené konstrukce'!F33</f>
        <v>0</v>
      </c>
      <c r="BA58" s="127">
        <f>'PS04 - Ucelené konstrukce'!F34</f>
        <v>0</v>
      </c>
      <c r="BB58" s="127">
        <f>'PS04 - Ucelené konstrukce'!F35</f>
        <v>0</v>
      </c>
      <c r="BC58" s="127">
        <f>'PS04 - Ucelené konstrukce'!F36</f>
        <v>0</v>
      </c>
      <c r="BD58" s="129">
        <f>'PS04 - Ucelené konstrukce'!F37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OEeFCg5bL3asN5rbqnP87NZapJ2KOiMX/1jEmKdUQjdtkIy/hVZPvyW93VM0nBeflD1mlvuLhniRnjvk0dTXhg==" hashValue="krC3FA+yZhTfoOLnasWRrbgbciMHnPZHvuZ4STb/NQ0GffATF6dFnhcbZNRtIjehlRuhVo9JcLAruudRYxHUE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Pravidelný servis ...'!C2" display="/"/>
    <hyperlink ref="A56" location="'PS02 - Hodinové sazby'!C2" display="/"/>
    <hyperlink ref="A57" location="'PS03 - Náhradní díly'!C2" display="/"/>
    <hyperlink ref="A58" location="'PS04 - Ucelené konstruk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 údržba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95</v>
      </c>
      <c r="G12" s="40"/>
      <c r="H12" s="40"/>
      <c r="I12" s="134" t="s">
        <v>23</v>
      </c>
      <c r="J12" s="139" t="str">
        <f>'Rekapitulace zakázky'!AN8</f>
        <v>6. 11. 2024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ROUND(J131,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ROUND((SUM(BE131:BE620)),  2)</f>
        <v>0</v>
      </c>
      <c r="G33" s="40"/>
      <c r="H33" s="40"/>
      <c r="I33" s="150">
        <v>0.20999999999999999</v>
      </c>
      <c r="J33" s="149">
        <f>ROUND(((SUM(BE131:BE620))*I33),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ROUND((SUM(BF131:BF620)),  2)</f>
        <v>0</v>
      </c>
      <c r="G34" s="40"/>
      <c r="H34" s="40"/>
      <c r="I34" s="150">
        <v>0.12</v>
      </c>
      <c r="J34" s="149">
        <f>ROUND(((SUM(BF131:BF620))*I34),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ROUND((SUM(BG131:BG620)),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ROUND((SUM(BH131:BH620)),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ROUND((SUM(BI131:BI620)),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 údržba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PS01 - Pravidelný servis zařízení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6. 11. 2024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J131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J132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</v>
      </c>
      <c r="E61" s="176"/>
      <c r="F61" s="176"/>
      <c r="G61" s="176"/>
      <c r="H61" s="176"/>
      <c r="I61" s="176"/>
      <c r="J61" s="177">
        <f>J133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J157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6"/>
      <c r="J64" s="177">
        <f>J162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J170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6"/>
      <c r="J66" s="177">
        <f>J178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6"/>
      <c r="J67" s="177">
        <f>J203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6"/>
      <c r="J68" s="177">
        <f>J213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6"/>
      <c r="J69" s="177">
        <f>J224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110</v>
      </c>
      <c r="E70" s="176"/>
      <c r="F70" s="176"/>
      <c r="G70" s="176"/>
      <c r="H70" s="176"/>
      <c r="I70" s="176"/>
      <c r="J70" s="177">
        <f>J245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111</v>
      </c>
      <c r="E71" s="176"/>
      <c r="F71" s="176"/>
      <c r="G71" s="176"/>
      <c r="H71" s="176"/>
      <c r="I71" s="176"/>
      <c r="J71" s="177">
        <f>J250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112</v>
      </c>
      <c r="E72" s="176"/>
      <c r="F72" s="176"/>
      <c r="G72" s="176"/>
      <c r="H72" s="176"/>
      <c r="I72" s="176"/>
      <c r="J72" s="177">
        <f>J261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113</v>
      </c>
      <c r="E73" s="176"/>
      <c r="F73" s="176"/>
      <c r="G73" s="176"/>
      <c r="H73" s="176"/>
      <c r="I73" s="176"/>
      <c r="J73" s="177">
        <f>J267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114</v>
      </c>
      <c r="E74" s="176"/>
      <c r="F74" s="176"/>
      <c r="G74" s="176"/>
      <c r="H74" s="176"/>
      <c r="I74" s="176"/>
      <c r="J74" s="177">
        <f>J292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115</v>
      </c>
      <c r="E75" s="176"/>
      <c r="F75" s="176"/>
      <c r="G75" s="176"/>
      <c r="H75" s="176"/>
      <c r="I75" s="176"/>
      <c r="J75" s="177">
        <f>J300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116</v>
      </c>
      <c r="E76" s="176"/>
      <c r="F76" s="176"/>
      <c r="G76" s="176"/>
      <c r="H76" s="176"/>
      <c r="I76" s="176"/>
      <c r="J76" s="177">
        <f>J305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117</v>
      </c>
      <c r="E77" s="176"/>
      <c r="F77" s="176"/>
      <c r="G77" s="176"/>
      <c r="H77" s="176"/>
      <c r="I77" s="176"/>
      <c r="J77" s="177">
        <f>J318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118</v>
      </c>
      <c r="E78" s="176"/>
      <c r="F78" s="176"/>
      <c r="G78" s="176"/>
      <c r="H78" s="176"/>
      <c r="I78" s="176"/>
      <c r="J78" s="177">
        <f>J334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119</v>
      </c>
      <c r="E79" s="176"/>
      <c r="F79" s="176"/>
      <c r="G79" s="176"/>
      <c r="H79" s="176"/>
      <c r="I79" s="176"/>
      <c r="J79" s="177">
        <f>J347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120</v>
      </c>
      <c r="E80" s="176"/>
      <c r="F80" s="176"/>
      <c r="G80" s="176"/>
      <c r="H80" s="176"/>
      <c r="I80" s="176"/>
      <c r="J80" s="177">
        <f>J361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121</v>
      </c>
      <c r="E81" s="176"/>
      <c r="F81" s="176"/>
      <c r="G81" s="176"/>
      <c r="H81" s="176"/>
      <c r="I81" s="176"/>
      <c r="J81" s="177">
        <f>J369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122</v>
      </c>
      <c r="E82" s="176"/>
      <c r="F82" s="176"/>
      <c r="G82" s="176"/>
      <c r="H82" s="176"/>
      <c r="I82" s="176"/>
      <c r="J82" s="177">
        <f>J374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123</v>
      </c>
      <c r="E83" s="176"/>
      <c r="F83" s="176"/>
      <c r="G83" s="176"/>
      <c r="H83" s="176"/>
      <c r="I83" s="176"/>
      <c r="J83" s="177">
        <f>J379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124</v>
      </c>
      <c r="E84" s="176"/>
      <c r="F84" s="176"/>
      <c r="G84" s="176"/>
      <c r="H84" s="176"/>
      <c r="I84" s="176"/>
      <c r="J84" s="177">
        <f>J395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125</v>
      </c>
      <c r="E85" s="176"/>
      <c r="F85" s="176"/>
      <c r="G85" s="176"/>
      <c r="H85" s="176"/>
      <c r="I85" s="176"/>
      <c r="J85" s="177">
        <f>J400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126</v>
      </c>
      <c r="E86" s="176"/>
      <c r="F86" s="176"/>
      <c r="G86" s="176"/>
      <c r="H86" s="176"/>
      <c r="I86" s="176"/>
      <c r="J86" s="177">
        <f>J409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127</v>
      </c>
      <c r="E87" s="176"/>
      <c r="F87" s="176"/>
      <c r="G87" s="176"/>
      <c r="H87" s="176"/>
      <c r="I87" s="176"/>
      <c r="J87" s="177">
        <f>J417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128</v>
      </c>
      <c r="E88" s="176"/>
      <c r="F88" s="176"/>
      <c r="G88" s="176"/>
      <c r="H88" s="176"/>
      <c r="I88" s="176"/>
      <c r="J88" s="177">
        <f>J430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129</v>
      </c>
      <c r="E89" s="176"/>
      <c r="F89" s="176"/>
      <c r="G89" s="176"/>
      <c r="H89" s="176"/>
      <c r="I89" s="176"/>
      <c r="J89" s="177">
        <f>J435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3"/>
      <c r="C90" s="174"/>
      <c r="D90" s="175" t="s">
        <v>130</v>
      </c>
      <c r="E90" s="176"/>
      <c r="F90" s="176"/>
      <c r="G90" s="176"/>
      <c r="H90" s="176"/>
      <c r="I90" s="176"/>
      <c r="J90" s="177">
        <f>J440</f>
        <v>0</v>
      </c>
      <c r="K90" s="174"/>
      <c r="L90" s="178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73"/>
      <c r="C91" s="174"/>
      <c r="D91" s="175" t="s">
        <v>131</v>
      </c>
      <c r="E91" s="176"/>
      <c r="F91" s="176"/>
      <c r="G91" s="176"/>
      <c r="H91" s="176"/>
      <c r="I91" s="176"/>
      <c r="J91" s="177">
        <f>J445</f>
        <v>0</v>
      </c>
      <c r="K91" s="174"/>
      <c r="L91" s="178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73"/>
      <c r="C92" s="174"/>
      <c r="D92" s="175" t="s">
        <v>132</v>
      </c>
      <c r="E92" s="176"/>
      <c r="F92" s="176"/>
      <c r="G92" s="176"/>
      <c r="H92" s="176"/>
      <c r="I92" s="176"/>
      <c r="J92" s="177">
        <f>J458</f>
        <v>0</v>
      </c>
      <c r="K92" s="174"/>
      <c r="L92" s="178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73"/>
      <c r="C93" s="174"/>
      <c r="D93" s="175" t="s">
        <v>133</v>
      </c>
      <c r="E93" s="176"/>
      <c r="F93" s="176"/>
      <c r="G93" s="176"/>
      <c r="H93" s="176"/>
      <c r="I93" s="176"/>
      <c r="J93" s="177">
        <f>J466</f>
        <v>0</v>
      </c>
      <c r="K93" s="174"/>
      <c r="L93" s="178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73"/>
      <c r="C94" s="174"/>
      <c r="D94" s="175" t="s">
        <v>134</v>
      </c>
      <c r="E94" s="176"/>
      <c r="F94" s="176"/>
      <c r="G94" s="176"/>
      <c r="H94" s="176"/>
      <c r="I94" s="176"/>
      <c r="J94" s="177">
        <f>J476</f>
        <v>0</v>
      </c>
      <c r="K94" s="174"/>
      <c r="L94" s="178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73"/>
      <c r="C95" s="174"/>
      <c r="D95" s="175" t="s">
        <v>135</v>
      </c>
      <c r="E95" s="176"/>
      <c r="F95" s="176"/>
      <c r="G95" s="176"/>
      <c r="H95" s="176"/>
      <c r="I95" s="176"/>
      <c r="J95" s="177">
        <f>J485</f>
        <v>0</v>
      </c>
      <c r="K95" s="174"/>
      <c r="L95" s="178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9.92" customHeight="1">
      <c r="A96" s="10"/>
      <c r="B96" s="173"/>
      <c r="C96" s="174"/>
      <c r="D96" s="175" t="s">
        <v>136</v>
      </c>
      <c r="E96" s="176"/>
      <c r="F96" s="176"/>
      <c r="G96" s="176"/>
      <c r="H96" s="176"/>
      <c r="I96" s="176"/>
      <c r="J96" s="177">
        <f>J494</f>
        <v>0</v>
      </c>
      <c r="K96" s="174"/>
      <c r="L96" s="17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3"/>
      <c r="C97" s="174"/>
      <c r="D97" s="175" t="s">
        <v>137</v>
      </c>
      <c r="E97" s="176"/>
      <c r="F97" s="176"/>
      <c r="G97" s="176"/>
      <c r="H97" s="176"/>
      <c r="I97" s="176"/>
      <c r="J97" s="177">
        <f>J499</f>
        <v>0</v>
      </c>
      <c r="K97" s="174"/>
      <c r="L97" s="17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3"/>
      <c r="C98" s="174"/>
      <c r="D98" s="175" t="s">
        <v>138</v>
      </c>
      <c r="E98" s="176"/>
      <c r="F98" s="176"/>
      <c r="G98" s="176"/>
      <c r="H98" s="176"/>
      <c r="I98" s="176"/>
      <c r="J98" s="177">
        <f>J512</f>
        <v>0</v>
      </c>
      <c r="K98" s="174"/>
      <c r="L98" s="17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3"/>
      <c r="C99" s="174"/>
      <c r="D99" s="175" t="s">
        <v>139</v>
      </c>
      <c r="E99" s="176"/>
      <c r="F99" s="176"/>
      <c r="G99" s="176"/>
      <c r="H99" s="176"/>
      <c r="I99" s="176"/>
      <c r="J99" s="177">
        <f>J517</f>
        <v>0</v>
      </c>
      <c r="K99" s="174"/>
      <c r="L99" s="17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3"/>
      <c r="C100" s="174"/>
      <c r="D100" s="175" t="s">
        <v>140</v>
      </c>
      <c r="E100" s="176"/>
      <c r="F100" s="176"/>
      <c r="G100" s="176"/>
      <c r="H100" s="176"/>
      <c r="I100" s="176"/>
      <c r="J100" s="177">
        <f>J549</f>
        <v>0</v>
      </c>
      <c r="K100" s="174"/>
      <c r="L100" s="17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3"/>
      <c r="C101" s="174"/>
      <c r="D101" s="175" t="s">
        <v>141</v>
      </c>
      <c r="E101" s="176"/>
      <c r="F101" s="176"/>
      <c r="G101" s="176"/>
      <c r="H101" s="176"/>
      <c r="I101" s="176"/>
      <c r="J101" s="177">
        <f>J554</f>
        <v>0</v>
      </c>
      <c r="K101" s="174"/>
      <c r="L101" s="17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3"/>
      <c r="C102" s="174"/>
      <c r="D102" s="175" t="s">
        <v>142</v>
      </c>
      <c r="E102" s="176"/>
      <c r="F102" s="176"/>
      <c r="G102" s="176"/>
      <c r="H102" s="176"/>
      <c r="I102" s="176"/>
      <c r="J102" s="177">
        <f>J559</f>
        <v>0</v>
      </c>
      <c r="K102" s="174"/>
      <c r="L102" s="17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3"/>
      <c r="C103" s="174"/>
      <c r="D103" s="175" t="s">
        <v>143</v>
      </c>
      <c r="E103" s="176"/>
      <c r="F103" s="176"/>
      <c r="G103" s="176"/>
      <c r="H103" s="176"/>
      <c r="I103" s="176"/>
      <c r="J103" s="177">
        <f>J564</f>
        <v>0</v>
      </c>
      <c r="K103" s="174"/>
      <c r="L103" s="17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3"/>
      <c r="C104" s="174"/>
      <c r="D104" s="175" t="s">
        <v>144</v>
      </c>
      <c r="E104" s="176"/>
      <c r="F104" s="176"/>
      <c r="G104" s="176"/>
      <c r="H104" s="176"/>
      <c r="I104" s="176"/>
      <c r="J104" s="177">
        <f>J569</f>
        <v>0</v>
      </c>
      <c r="K104" s="174"/>
      <c r="L104" s="17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3"/>
      <c r="C105" s="174"/>
      <c r="D105" s="175" t="s">
        <v>145</v>
      </c>
      <c r="E105" s="176"/>
      <c r="F105" s="176"/>
      <c r="G105" s="176"/>
      <c r="H105" s="176"/>
      <c r="I105" s="176"/>
      <c r="J105" s="177">
        <f>J574</f>
        <v>0</v>
      </c>
      <c r="K105" s="174"/>
      <c r="L105" s="17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3"/>
      <c r="C106" s="174"/>
      <c r="D106" s="175" t="s">
        <v>146</v>
      </c>
      <c r="E106" s="176"/>
      <c r="F106" s="176"/>
      <c r="G106" s="176"/>
      <c r="H106" s="176"/>
      <c r="I106" s="176"/>
      <c r="J106" s="177">
        <f>J579</f>
        <v>0</v>
      </c>
      <c r="K106" s="174"/>
      <c r="L106" s="17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3"/>
      <c r="C107" s="174"/>
      <c r="D107" s="175" t="s">
        <v>147</v>
      </c>
      <c r="E107" s="176"/>
      <c r="F107" s="176"/>
      <c r="G107" s="176"/>
      <c r="H107" s="176"/>
      <c r="I107" s="176"/>
      <c r="J107" s="177">
        <f>J584</f>
        <v>0</v>
      </c>
      <c r="K107" s="174"/>
      <c r="L107" s="17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3"/>
      <c r="C108" s="174"/>
      <c r="D108" s="175" t="s">
        <v>148</v>
      </c>
      <c r="E108" s="176"/>
      <c r="F108" s="176"/>
      <c r="G108" s="176"/>
      <c r="H108" s="176"/>
      <c r="I108" s="176"/>
      <c r="J108" s="177">
        <f>J589</f>
        <v>0</v>
      </c>
      <c r="K108" s="174"/>
      <c r="L108" s="17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3"/>
      <c r="C109" s="174"/>
      <c r="D109" s="175" t="s">
        <v>149</v>
      </c>
      <c r="E109" s="176"/>
      <c r="F109" s="176"/>
      <c r="G109" s="176"/>
      <c r="H109" s="176"/>
      <c r="I109" s="176"/>
      <c r="J109" s="177">
        <f>J594</f>
        <v>0</v>
      </c>
      <c r="K109" s="174"/>
      <c r="L109" s="17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3"/>
      <c r="C110" s="174"/>
      <c r="D110" s="175" t="s">
        <v>150</v>
      </c>
      <c r="E110" s="176"/>
      <c r="F110" s="176"/>
      <c r="G110" s="176"/>
      <c r="H110" s="176"/>
      <c r="I110" s="176"/>
      <c r="J110" s="177">
        <f>J603</f>
        <v>0</v>
      </c>
      <c r="K110" s="174"/>
      <c r="L110" s="17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3"/>
      <c r="C111" s="174"/>
      <c r="D111" s="175" t="s">
        <v>151</v>
      </c>
      <c r="E111" s="176"/>
      <c r="F111" s="176"/>
      <c r="G111" s="176"/>
      <c r="H111" s="176"/>
      <c r="I111" s="176"/>
      <c r="J111" s="177">
        <f>J613</f>
        <v>0</v>
      </c>
      <c r="K111" s="174"/>
      <c r="L111" s="17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3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136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7" s="2" customFormat="1" ht="6.96" customHeight="1">
      <c r="A117" s="40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136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4.96" customHeight="1">
      <c r="A118" s="40"/>
      <c r="B118" s="41"/>
      <c r="C118" s="25" t="s">
        <v>152</v>
      </c>
      <c r="D118" s="42"/>
      <c r="E118" s="42"/>
      <c r="F118" s="42"/>
      <c r="G118" s="42"/>
      <c r="H118" s="42"/>
      <c r="I118" s="42"/>
      <c r="J118" s="42"/>
      <c r="K118" s="42"/>
      <c r="L118" s="136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136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4" t="s">
        <v>16</v>
      </c>
      <c r="D120" s="42"/>
      <c r="E120" s="42"/>
      <c r="F120" s="42"/>
      <c r="G120" s="42"/>
      <c r="H120" s="42"/>
      <c r="I120" s="42"/>
      <c r="J120" s="42"/>
      <c r="K120" s="42"/>
      <c r="L120" s="136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162" t="str">
        <f>E7</f>
        <v>Pravidelný servis a údržba automatických dveří, vrat, mříží a pohonů OŘ Ústí nad Labem 2025 - 2029</v>
      </c>
      <c r="F121" s="34"/>
      <c r="G121" s="34"/>
      <c r="H121" s="34"/>
      <c r="I121" s="42"/>
      <c r="J121" s="42"/>
      <c r="K121" s="42"/>
      <c r="L121" s="136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4" t="s">
        <v>93</v>
      </c>
      <c r="D122" s="42"/>
      <c r="E122" s="42"/>
      <c r="F122" s="42"/>
      <c r="G122" s="42"/>
      <c r="H122" s="42"/>
      <c r="I122" s="42"/>
      <c r="J122" s="42"/>
      <c r="K122" s="42"/>
      <c r="L122" s="136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6.5" customHeight="1">
      <c r="A123" s="40"/>
      <c r="B123" s="41"/>
      <c r="C123" s="42"/>
      <c r="D123" s="42"/>
      <c r="E123" s="71" t="str">
        <f>E9</f>
        <v>PS01 - Pravidelný servis zařízení</v>
      </c>
      <c r="F123" s="42"/>
      <c r="G123" s="42"/>
      <c r="H123" s="42"/>
      <c r="I123" s="42"/>
      <c r="J123" s="42"/>
      <c r="K123" s="42"/>
      <c r="L123" s="136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136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4" t="s">
        <v>21</v>
      </c>
      <c r="D125" s="42"/>
      <c r="E125" s="42"/>
      <c r="F125" s="29" t="str">
        <f>F12</f>
        <v>OŘ Ústí nad Labem</v>
      </c>
      <c r="G125" s="42"/>
      <c r="H125" s="42"/>
      <c r="I125" s="34" t="s">
        <v>23</v>
      </c>
      <c r="J125" s="74" t="str">
        <f>IF(J12="","",J12)</f>
        <v>6. 11. 2024</v>
      </c>
      <c r="K125" s="42"/>
      <c r="L125" s="136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136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5.15" customHeight="1">
      <c r="A127" s="40"/>
      <c r="B127" s="41"/>
      <c r="C127" s="34" t="s">
        <v>25</v>
      </c>
      <c r="D127" s="42"/>
      <c r="E127" s="42"/>
      <c r="F127" s="29" t="str">
        <f>E15</f>
        <v>Správa železnic, státní organizace</v>
      </c>
      <c r="G127" s="42"/>
      <c r="H127" s="42"/>
      <c r="I127" s="34" t="s">
        <v>33</v>
      </c>
      <c r="J127" s="38" t="str">
        <f>E21</f>
        <v xml:space="preserve"> </v>
      </c>
      <c r="K127" s="42"/>
      <c r="L127" s="136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5.65" customHeight="1">
      <c r="A128" s="40"/>
      <c r="B128" s="41"/>
      <c r="C128" s="34" t="s">
        <v>31</v>
      </c>
      <c r="D128" s="42"/>
      <c r="E128" s="42"/>
      <c r="F128" s="29" t="str">
        <f>IF(E18="","",E18)</f>
        <v>Vyplň údaj</v>
      </c>
      <c r="G128" s="42"/>
      <c r="H128" s="42"/>
      <c r="I128" s="34" t="s">
        <v>35</v>
      </c>
      <c r="J128" s="38" t="str">
        <f>E24</f>
        <v>Správa železnic, státní organizace</v>
      </c>
      <c r="K128" s="42"/>
      <c r="L128" s="136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136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179"/>
      <c r="B130" s="180"/>
      <c r="C130" s="181" t="s">
        <v>153</v>
      </c>
      <c r="D130" s="182" t="s">
        <v>57</v>
      </c>
      <c r="E130" s="182" t="s">
        <v>53</v>
      </c>
      <c r="F130" s="182" t="s">
        <v>54</v>
      </c>
      <c r="G130" s="182" t="s">
        <v>154</v>
      </c>
      <c r="H130" s="182" t="s">
        <v>155</v>
      </c>
      <c r="I130" s="182" t="s">
        <v>156</v>
      </c>
      <c r="J130" s="182" t="s">
        <v>98</v>
      </c>
      <c r="K130" s="183" t="s">
        <v>157</v>
      </c>
      <c r="L130" s="184"/>
      <c r="M130" s="94" t="s">
        <v>19</v>
      </c>
      <c r="N130" s="95" t="s">
        <v>42</v>
      </c>
      <c r="O130" s="95" t="s">
        <v>158</v>
      </c>
      <c r="P130" s="95" t="s">
        <v>159</v>
      </c>
      <c r="Q130" s="95" t="s">
        <v>160</v>
      </c>
      <c r="R130" s="95" t="s">
        <v>161</v>
      </c>
      <c r="S130" s="95" t="s">
        <v>162</v>
      </c>
      <c r="T130" s="95" t="s">
        <v>163</v>
      </c>
      <c r="U130" s="96" t="s">
        <v>164</v>
      </c>
      <c r="V130" s="179"/>
      <c r="W130" s="179"/>
      <c r="X130" s="179"/>
      <c r="Y130" s="179"/>
      <c r="Z130" s="179"/>
      <c r="AA130" s="179"/>
      <c r="AB130" s="179"/>
      <c r="AC130" s="179"/>
      <c r="AD130" s="179"/>
      <c r="AE130" s="179"/>
    </row>
    <row r="131" s="2" customFormat="1" ht="22.8" customHeight="1">
      <c r="A131" s="40"/>
      <c r="B131" s="41"/>
      <c r="C131" s="101" t="s">
        <v>165</v>
      </c>
      <c r="D131" s="42"/>
      <c r="E131" s="42"/>
      <c r="F131" s="42"/>
      <c r="G131" s="42"/>
      <c r="H131" s="42"/>
      <c r="I131" s="42"/>
      <c r="J131" s="185">
        <f>BK131</f>
        <v>0</v>
      </c>
      <c r="K131" s="42"/>
      <c r="L131" s="46"/>
      <c r="M131" s="97"/>
      <c r="N131" s="186"/>
      <c r="O131" s="98"/>
      <c r="P131" s="187">
        <f>P132</f>
        <v>0</v>
      </c>
      <c r="Q131" s="98"/>
      <c r="R131" s="187">
        <f>R132</f>
        <v>0</v>
      </c>
      <c r="S131" s="98"/>
      <c r="T131" s="187">
        <f>T132</f>
        <v>0</v>
      </c>
      <c r="U131" s="99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71</v>
      </c>
      <c r="AU131" s="19" t="s">
        <v>99</v>
      </c>
      <c r="BK131" s="188">
        <f>BK132</f>
        <v>0</v>
      </c>
    </row>
    <row r="132" s="12" customFormat="1" ht="25.92" customHeight="1">
      <c r="A132" s="12"/>
      <c r="B132" s="189"/>
      <c r="C132" s="190"/>
      <c r="D132" s="191" t="s">
        <v>71</v>
      </c>
      <c r="E132" s="192" t="s">
        <v>166</v>
      </c>
      <c r="F132" s="192" t="s">
        <v>166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P133+P141+P157+P162+P170+P178+P203+P213+P224+P245+P250+P261+P267+P292+P300+P305+P318+P334+P347+P361+P369+P374+P379+P395+P400+P409+P417+P430+P435+P440+P445+P458+P466+P476+P485+P494+P499+P512+P517+P549+P554+P559+P564+P569+P574+P579+P584+P589+P594+P603+P613</f>
        <v>0</v>
      </c>
      <c r="Q132" s="197"/>
      <c r="R132" s="198">
        <f>R133+R141+R157+R162+R170+R178+R203+R213+R224+R245+R250+R261+R267+R292+R300+R305+R318+R334+R347+R361+R369+R374+R379+R395+R400+R409+R417+R430+R435+R440+R445+R458+R466+R476+R485+R494+R499+R512+R517+R549+R554+R559+R564+R569+R574+R579+R584+R589+R594+R603+R613</f>
        <v>0</v>
      </c>
      <c r="S132" s="197"/>
      <c r="T132" s="198">
        <f>T133+T141+T157+T162+T170+T178+T203+T213+T224+T245+T250+T261+T267+T292+T300+T305+T318+T334+T347+T361+T369+T374+T379+T395+T400+T409+T417+T430+T435+T440+T445+T458+T466+T476+T485+T494+T499+T512+T517+T549+T554+T559+T564+T569+T574+T579+T584+T589+T594+T603+T613</f>
        <v>0</v>
      </c>
      <c r="U132" s="199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72</v>
      </c>
      <c r="AY132" s="200" t="s">
        <v>167</v>
      </c>
      <c r="BK132" s="202">
        <f>BK133+BK141+BK157+BK162+BK170+BK178+BK203+BK213+BK224+BK245+BK250+BK261+BK267+BK292+BK300+BK305+BK318+BK334+BK347+BK361+BK369+BK374+BK379+BK395+BK400+BK409+BK417+BK430+BK435+BK440+BK445+BK458+BK466+BK476+BK485+BK494+BK499+BK512+BK517+BK549+BK554+BK559+BK564+BK569+BK574+BK579+BK584+BK589+BK594+BK603+BK613</f>
        <v>0</v>
      </c>
    </row>
    <row r="133" s="12" customFormat="1" ht="22.8" customHeight="1">
      <c r="A133" s="12"/>
      <c r="B133" s="189"/>
      <c r="C133" s="190"/>
      <c r="D133" s="191" t="s">
        <v>71</v>
      </c>
      <c r="E133" s="203" t="s">
        <v>168</v>
      </c>
      <c r="F133" s="203" t="s">
        <v>169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SUM(P134:P140)</f>
        <v>0</v>
      </c>
      <c r="Q133" s="197"/>
      <c r="R133" s="198">
        <f>SUM(R134:R140)</f>
        <v>0</v>
      </c>
      <c r="S133" s="197"/>
      <c r="T133" s="198">
        <f>SUM(T134:T140)</f>
        <v>0</v>
      </c>
      <c r="U133" s="199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80</v>
      </c>
      <c r="AT133" s="201" t="s">
        <v>71</v>
      </c>
      <c r="AU133" s="201" t="s">
        <v>80</v>
      </c>
      <c r="AY133" s="200" t="s">
        <v>167</v>
      </c>
      <c r="BK133" s="202">
        <f>SUM(BK134:BK140)</f>
        <v>0</v>
      </c>
    </row>
    <row r="134" s="2" customFormat="1" ht="24.15" customHeight="1">
      <c r="A134" s="40"/>
      <c r="B134" s="41"/>
      <c r="C134" s="205" t="s">
        <v>80</v>
      </c>
      <c r="D134" s="205" t="s">
        <v>170</v>
      </c>
      <c r="E134" s="206" t="s">
        <v>171</v>
      </c>
      <c r="F134" s="207" t="s">
        <v>172</v>
      </c>
      <c r="G134" s="208" t="s">
        <v>173</v>
      </c>
      <c r="H134" s="209">
        <v>16</v>
      </c>
      <c r="I134" s="210"/>
      <c r="J134" s="211">
        <f>ROUND(I134*H134,2)</f>
        <v>0</v>
      </c>
      <c r="K134" s="207" t="s">
        <v>19</v>
      </c>
      <c r="L134" s="46"/>
      <c r="M134" s="212" t="s">
        <v>19</v>
      </c>
      <c r="N134" s="213" t="s">
        <v>43</v>
      </c>
      <c r="O134" s="86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19</v>
      </c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174</v>
      </c>
      <c r="AT134" s="216" t="s">
        <v>170</v>
      </c>
      <c r="AU134" s="216" t="s">
        <v>82</v>
      </c>
      <c r="AY134" s="19" t="s">
        <v>167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9" t="s">
        <v>80</v>
      </c>
      <c r="BK134" s="217">
        <f>ROUND(I134*H134,2)</f>
        <v>0</v>
      </c>
      <c r="BL134" s="19" t="s">
        <v>174</v>
      </c>
      <c r="BM134" s="216" t="s">
        <v>175</v>
      </c>
    </row>
    <row r="135" s="2" customFormat="1">
      <c r="A135" s="40"/>
      <c r="B135" s="41"/>
      <c r="C135" s="42"/>
      <c r="D135" s="218" t="s">
        <v>176</v>
      </c>
      <c r="E135" s="42"/>
      <c r="F135" s="219" t="s">
        <v>177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6"/>
      <c r="U135" s="87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176</v>
      </c>
      <c r="AU135" s="19" t="s">
        <v>82</v>
      </c>
    </row>
    <row r="136" s="13" customFormat="1">
      <c r="A136" s="13"/>
      <c r="B136" s="223"/>
      <c r="C136" s="224"/>
      <c r="D136" s="218" t="s">
        <v>178</v>
      </c>
      <c r="E136" s="225" t="s">
        <v>19</v>
      </c>
      <c r="F136" s="226" t="s">
        <v>179</v>
      </c>
      <c r="G136" s="224"/>
      <c r="H136" s="225" t="s">
        <v>19</v>
      </c>
      <c r="I136" s="227"/>
      <c r="J136" s="224"/>
      <c r="K136" s="224"/>
      <c r="L136" s="228"/>
      <c r="M136" s="229"/>
      <c r="N136" s="230"/>
      <c r="O136" s="230"/>
      <c r="P136" s="230"/>
      <c r="Q136" s="230"/>
      <c r="R136" s="230"/>
      <c r="S136" s="230"/>
      <c r="T136" s="230"/>
      <c r="U136" s="231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178</v>
      </c>
      <c r="AU136" s="232" t="s">
        <v>82</v>
      </c>
      <c r="AV136" s="13" t="s">
        <v>80</v>
      </c>
      <c r="AW136" s="13" t="s">
        <v>34</v>
      </c>
      <c r="AX136" s="13" t="s">
        <v>72</v>
      </c>
      <c r="AY136" s="232" t="s">
        <v>167</v>
      </c>
    </row>
    <row r="137" s="14" customFormat="1">
      <c r="A137" s="14"/>
      <c r="B137" s="233"/>
      <c r="C137" s="234"/>
      <c r="D137" s="218" t="s">
        <v>178</v>
      </c>
      <c r="E137" s="235" t="s">
        <v>19</v>
      </c>
      <c r="F137" s="236" t="s">
        <v>180</v>
      </c>
      <c r="G137" s="234"/>
      <c r="H137" s="237">
        <v>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1"/>
      <c r="U137" s="242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178</v>
      </c>
      <c r="AU137" s="243" t="s">
        <v>82</v>
      </c>
      <c r="AV137" s="14" t="s">
        <v>82</v>
      </c>
      <c r="AW137" s="14" t="s">
        <v>34</v>
      </c>
      <c r="AX137" s="14" t="s">
        <v>72</v>
      </c>
      <c r="AY137" s="243" t="s">
        <v>167</v>
      </c>
    </row>
    <row r="138" s="13" customFormat="1">
      <c r="A138" s="13"/>
      <c r="B138" s="223"/>
      <c r="C138" s="224"/>
      <c r="D138" s="218" t="s">
        <v>178</v>
      </c>
      <c r="E138" s="225" t="s">
        <v>19</v>
      </c>
      <c r="F138" s="226" t="s">
        <v>181</v>
      </c>
      <c r="G138" s="224"/>
      <c r="H138" s="225" t="s">
        <v>19</v>
      </c>
      <c r="I138" s="227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0"/>
      <c r="U138" s="231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178</v>
      </c>
      <c r="AU138" s="232" t="s">
        <v>82</v>
      </c>
      <c r="AV138" s="13" t="s">
        <v>80</v>
      </c>
      <c r="AW138" s="13" t="s">
        <v>34</v>
      </c>
      <c r="AX138" s="13" t="s">
        <v>72</v>
      </c>
      <c r="AY138" s="232" t="s">
        <v>167</v>
      </c>
    </row>
    <row r="139" s="14" customFormat="1">
      <c r="A139" s="14"/>
      <c r="B139" s="233"/>
      <c r="C139" s="234"/>
      <c r="D139" s="218" t="s">
        <v>178</v>
      </c>
      <c r="E139" s="235" t="s">
        <v>19</v>
      </c>
      <c r="F139" s="236" t="s">
        <v>180</v>
      </c>
      <c r="G139" s="234"/>
      <c r="H139" s="237">
        <v>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1"/>
      <c r="U139" s="242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178</v>
      </c>
      <c r="AU139" s="243" t="s">
        <v>82</v>
      </c>
      <c r="AV139" s="14" t="s">
        <v>82</v>
      </c>
      <c r="AW139" s="14" t="s">
        <v>34</v>
      </c>
      <c r="AX139" s="14" t="s">
        <v>72</v>
      </c>
      <c r="AY139" s="243" t="s">
        <v>167</v>
      </c>
    </row>
    <row r="140" s="15" customFormat="1">
      <c r="A140" s="15"/>
      <c r="B140" s="244"/>
      <c r="C140" s="245"/>
      <c r="D140" s="218" t="s">
        <v>178</v>
      </c>
      <c r="E140" s="246" t="s">
        <v>19</v>
      </c>
      <c r="F140" s="247" t="s">
        <v>182</v>
      </c>
      <c r="G140" s="245"/>
      <c r="H140" s="248">
        <v>16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2"/>
      <c r="U140" s="253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4" t="s">
        <v>178</v>
      </c>
      <c r="AU140" s="254" t="s">
        <v>82</v>
      </c>
      <c r="AV140" s="15" t="s">
        <v>174</v>
      </c>
      <c r="AW140" s="15" t="s">
        <v>34</v>
      </c>
      <c r="AX140" s="15" t="s">
        <v>80</v>
      </c>
      <c r="AY140" s="254" t="s">
        <v>167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183</v>
      </c>
      <c r="F141" s="203" t="s">
        <v>184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SUM(P142:P156)</f>
        <v>0</v>
      </c>
      <c r="Q141" s="197"/>
      <c r="R141" s="198">
        <f>SUM(R142:R156)</f>
        <v>0</v>
      </c>
      <c r="S141" s="197"/>
      <c r="T141" s="198">
        <f>SUM(T142:T156)</f>
        <v>0</v>
      </c>
      <c r="U141" s="199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80</v>
      </c>
      <c r="AT141" s="201" t="s">
        <v>71</v>
      </c>
      <c r="AU141" s="201" t="s">
        <v>80</v>
      </c>
      <c r="AY141" s="200" t="s">
        <v>167</v>
      </c>
      <c r="BK141" s="202">
        <f>SUM(BK142:BK156)</f>
        <v>0</v>
      </c>
    </row>
    <row r="142" s="2" customFormat="1" ht="24.15" customHeight="1">
      <c r="A142" s="40"/>
      <c r="B142" s="41"/>
      <c r="C142" s="205" t="s">
        <v>82</v>
      </c>
      <c r="D142" s="205" t="s">
        <v>170</v>
      </c>
      <c r="E142" s="206" t="s">
        <v>185</v>
      </c>
      <c r="F142" s="207" t="s">
        <v>186</v>
      </c>
      <c r="G142" s="208" t="s">
        <v>173</v>
      </c>
      <c r="H142" s="209">
        <v>32</v>
      </c>
      <c r="I142" s="210"/>
      <c r="J142" s="211">
        <f>ROUND(I142*H142,2)</f>
        <v>0</v>
      </c>
      <c r="K142" s="207" t="s">
        <v>19</v>
      </c>
      <c r="L142" s="46"/>
      <c r="M142" s="212" t="s">
        <v>19</v>
      </c>
      <c r="N142" s="213" t="s">
        <v>43</v>
      </c>
      <c r="O142" s="86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19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174</v>
      </c>
      <c r="AT142" s="216" t="s">
        <v>170</v>
      </c>
      <c r="AU142" s="216" t="s">
        <v>82</v>
      </c>
      <c r="AY142" s="19" t="s">
        <v>167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9" t="s">
        <v>80</v>
      </c>
      <c r="BK142" s="217">
        <f>ROUND(I142*H142,2)</f>
        <v>0</v>
      </c>
      <c r="BL142" s="19" t="s">
        <v>174</v>
      </c>
      <c r="BM142" s="216" t="s">
        <v>187</v>
      </c>
    </row>
    <row r="143" s="2" customFormat="1">
      <c r="A143" s="40"/>
      <c r="B143" s="41"/>
      <c r="C143" s="42"/>
      <c r="D143" s="218" t="s">
        <v>176</v>
      </c>
      <c r="E143" s="42"/>
      <c r="F143" s="219" t="s">
        <v>188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6"/>
      <c r="U143" s="87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176</v>
      </c>
      <c r="AU143" s="19" t="s">
        <v>82</v>
      </c>
    </row>
    <row r="144" s="13" customFormat="1">
      <c r="A144" s="13"/>
      <c r="B144" s="223"/>
      <c r="C144" s="224"/>
      <c r="D144" s="218" t="s">
        <v>178</v>
      </c>
      <c r="E144" s="225" t="s">
        <v>19</v>
      </c>
      <c r="F144" s="226" t="s">
        <v>189</v>
      </c>
      <c r="G144" s="224"/>
      <c r="H144" s="225" t="s">
        <v>19</v>
      </c>
      <c r="I144" s="227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0"/>
      <c r="U144" s="231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178</v>
      </c>
      <c r="AU144" s="232" t="s">
        <v>82</v>
      </c>
      <c r="AV144" s="13" t="s">
        <v>80</v>
      </c>
      <c r="AW144" s="13" t="s">
        <v>34</v>
      </c>
      <c r="AX144" s="13" t="s">
        <v>72</v>
      </c>
      <c r="AY144" s="232" t="s">
        <v>167</v>
      </c>
    </row>
    <row r="145" s="14" customFormat="1">
      <c r="A145" s="14"/>
      <c r="B145" s="233"/>
      <c r="C145" s="234"/>
      <c r="D145" s="218" t="s">
        <v>178</v>
      </c>
      <c r="E145" s="235" t="s">
        <v>19</v>
      </c>
      <c r="F145" s="236" t="s">
        <v>190</v>
      </c>
      <c r="G145" s="234"/>
      <c r="H145" s="237">
        <v>16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178</v>
      </c>
      <c r="AU145" s="243" t="s">
        <v>82</v>
      </c>
      <c r="AV145" s="14" t="s">
        <v>82</v>
      </c>
      <c r="AW145" s="14" t="s">
        <v>34</v>
      </c>
      <c r="AX145" s="14" t="s">
        <v>72</v>
      </c>
      <c r="AY145" s="243" t="s">
        <v>167</v>
      </c>
    </row>
    <row r="146" s="13" customFormat="1">
      <c r="A146" s="13"/>
      <c r="B146" s="223"/>
      <c r="C146" s="224"/>
      <c r="D146" s="218" t="s">
        <v>178</v>
      </c>
      <c r="E146" s="225" t="s">
        <v>19</v>
      </c>
      <c r="F146" s="226" t="s">
        <v>191</v>
      </c>
      <c r="G146" s="224"/>
      <c r="H146" s="225" t="s">
        <v>19</v>
      </c>
      <c r="I146" s="227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0"/>
      <c r="U146" s="231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178</v>
      </c>
      <c r="AU146" s="232" t="s">
        <v>82</v>
      </c>
      <c r="AV146" s="13" t="s">
        <v>80</v>
      </c>
      <c r="AW146" s="13" t="s">
        <v>34</v>
      </c>
      <c r="AX146" s="13" t="s">
        <v>72</v>
      </c>
      <c r="AY146" s="232" t="s">
        <v>167</v>
      </c>
    </row>
    <row r="147" s="14" customFormat="1">
      <c r="A147" s="14"/>
      <c r="B147" s="233"/>
      <c r="C147" s="234"/>
      <c r="D147" s="218" t="s">
        <v>178</v>
      </c>
      <c r="E147" s="235" t="s">
        <v>19</v>
      </c>
      <c r="F147" s="236" t="s">
        <v>190</v>
      </c>
      <c r="G147" s="234"/>
      <c r="H147" s="237">
        <v>16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1"/>
      <c r="U147" s="242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178</v>
      </c>
      <c r="AU147" s="243" t="s">
        <v>82</v>
      </c>
      <c r="AV147" s="14" t="s">
        <v>82</v>
      </c>
      <c r="AW147" s="14" t="s">
        <v>34</v>
      </c>
      <c r="AX147" s="14" t="s">
        <v>72</v>
      </c>
      <c r="AY147" s="243" t="s">
        <v>167</v>
      </c>
    </row>
    <row r="148" s="15" customFormat="1">
      <c r="A148" s="15"/>
      <c r="B148" s="244"/>
      <c r="C148" s="245"/>
      <c r="D148" s="218" t="s">
        <v>178</v>
      </c>
      <c r="E148" s="246" t="s">
        <v>19</v>
      </c>
      <c r="F148" s="247" t="s">
        <v>182</v>
      </c>
      <c r="G148" s="245"/>
      <c r="H148" s="248">
        <v>32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2"/>
      <c r="U148" s="253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4" t="s">
        <v>178</v>
      </c>
      <c r="AU148" s="254" t="s">
        <v>82</v>
      </c>
      <c r="AV148" s="15" t="s">
        <v>174</v>
      </c>
      <c r="AW148" s="15" t="s">
        <v>34</v>
      </c>
      <c r="AX148" s="15" t="s">
        <v>80</v>
      </c>
      <c r="AY148" s="254" t="s">
        <v>167</v>
      </c>
    </row>
    <row r="149" s="2" customFormat="1" ht="24.15" customHeight="1">
      <c r="A149" s="40"/>
      <c r="B149" s="41"/>
      <c r="C149" s="205" t="s">
        <v>192</v>
      </c>
      <c r="D149" s="205" t="s">
        <v>170</v>
      </c>
      <c r="E149" s="206" t="s">
        <v>193</v>
      </c>
      <c r="F149" s="207" t="s">
        <v>194</v>
      </c>
      <c r="G149" s="208" t="s">
        <v>173</v>
      </c>
      <c r="H149" s="209">
        <v>24</v>
      </c>
      <c r="I149" s="210"/>
      <c r="J149" s="211">
        <f>ROUND(I149*H149,2)</f>
        <v>0</v>
      </c>
      <c r="K149" s="207" t="s">
        <v>19</v>
      </c>
      <c r="L149" s="46"/>
      <c r="M149" s="212" t="s">
        <v>19</v>
      </c>
      <c r="N149" s="213" t="s">
        <v>43</v>
      </c>
      <c r="O149" s="86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19</v>
      </c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6" t="s">
        <v>174</v>
      </c>
      <c r="AT149" s="216" t="s">
        <v>170</v>
      </c>
      <c r="AU149" s="216" t="s">
        <v>82</v>
      </c>
      <c r="AY149" s="19" t="s">
        <v>167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9" t="s">
        <v>80</v>
      </c>
      <c r="BK149" s="217">
        <f>ROUND(I149*H149,2)</f>
        <v>0</v>
      </c>
      <c r="BL149" s="19" t="s">
        <v>174</v>
      </c>
      <c r="BM149" s="216" t="s">
        <v>195</v>
      </c>
    </row>
    <row r="150" s="2" customFormat="1">
      <c r="A150" s="40"/>
      <c r="B150" s="41"/>
      <c r="C150" s="42"/>
      <c r="D150" s="218" t="s">
        <v>176</v>
      </c>
      <c r="E150" s="42"/>
      <c r="F150" s="219" t="s">
        <v>196</v>
      </c>
      <c r="G150" s="42"/>
      <c r="H150" s="42"/>
      <c r="I150" s="220"/>
      <c r="J150" s="42"/>
      <c r="K150" s="42"/>
      <c r="L150" s="46"/>
      <c r="M150" s="221"/>
      <c r="N150" s="222"/>
      <c r="O150" s="86"/>
      <c r="P150" s="86"/>
      <c r="Q150" s="86"/>
      <c r="R150" s="86"/>
      <c r="S150" s="86"/>
      <c r="T150" s="86"/>
      <c r="U150" s="87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176</v>
      </c>
      <c r="AU150" s="19" t="s">
        <v>82</v>
      </c>
    </row>
    <row r="151" s="13" customFormat="1">
      <c r="A151" s="13"/>
      <c r="B151" s="223"/>
      <c r="C151" s="224"/>
      <c r="D151" s="218" t="s">
        <v>178</v>
      </c>
      <c r="E151" s="225" t="s">
        <v>19</v>
      </c>
      <c r="F151" s="226" t="s">
        <v>197</v>
      </c>
      <c r="G151" s="224"/>
      <c r="H151" s="225" t="s">
        <v>19</v>
      </c>
      <c r="I151" s="227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0"/>
      <c r="U151" s="231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178</v>
      </c>
      <c r="AU151" s="232" t="s">
        <v>82</v>
      </c>
      <c r="AV151" s="13" t="s">
        <v>80</v>
      </c>
      <c r="AW151" s="13" t="s">
        <v>34</v>
      </c>
      <c r="AX151" s="13" t="s">
        <v>72</v>
      </c>
      <c r="AY151" s="232" t="s">
        <v>167</v>
      </c>
    </row>
    <row r="152" s="14" customFormat="1">
      <c r="A152" s="14"/>
      <c r="B152" s="233"/>
      <c r="C152" s="234"/>
      <c r="D152" s="218" t="s">
        <v>178</v>
      </c>
      <c r="E152" s="235" t="s">
        <v>19</v>
      </c>
      <c r="F152" s="236" t="s">
        <v>198</v>
      </c>
      <c r="G152" s="234"/>
      <c r="H152" s="237">
        <v>24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1"/>
      <c r="U152" s="242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3" t="s">
        <v>178</v>
      </c>
      <c r="AU152" s="243" t="s">
        <v>82</v>
      </c>
      <c r="AV152" s="14" t="s">
        <v>82</v>
      </c>
      <c r="AW152" s="14" t="s">
        <v>34</v>
      </c>
      <c r="AX152" s="14" t="s">
        <v>80</v>
      </c>
      <c r="AY152" s="243" t="s">
        <v>167</v>
      </c>
    </row>
    <row r="153" s="2" customFormat="1" ht="24.15" customHeight="1">
      <c r="A153" s="40"/>
      <c r="B153" s="41"/>
      <c r="C153" s="205" t="s">
        <v>174</v>
      </c>
      <c r="D153" s="205" t="s">
        <v>170</v>
      </c>
      <c r="E153" s="206" t="s">
        <v>199</v>
      </c>
      <c r="F153" s="207" t="s">
        <v>200</v>
      </c>
      <c r="G153" s="208" t="s">
        <v>173</v>
      </c>
      <c r="H153" s="209">
        <v>8</v>
      </c>
      <c r="I153" s="210"/>
      <c r="J153" s="211">
        <f>ROUND(I153*H153,2)</f>
        <v>0</v>
      </c>
      <c r="K153" s="207" t="s">
        <v>19</v>
      </c>
      <c r="L153" s="46"/>
      <c r="M153" s="212" t="s">
        <v>19</v>
      </c>
      <c r="N153" s="213" t="s">
        <v>43</v>
      </c>
      <c r="O153" s="86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19</v>
      </c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6" t="s">
        <v>174</v>
      </c>
      <c r="AT153" s="216" t="s">
        <v>170</v>
      </c>
      <c r="AU153" s="216" t="s">
        <v>82</v>
      </c>
      <c r="AY153" s="19" t="s">
        <v>167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9" t="s">
        <v>80</v>
      </c>
      <c r="BK153" s="217">
        <f>ROUND(I153*H153,2)</f>
        <v>0</v>
      </c>
      <c r="BL153" s="19" t="s">
        <v>174</v>
      </c>
      <c r="BM153" s="216" t="s">
        <v>201</v>
      </c>
    </row>
    <row r="154" s="2" customFormat="1">
      <c r="A154" s="40"/>
      <c r="B154" s="41"/>
      <c r="C154" s="42"/>
      <c r="D154" s="218" t="s">
        <v>176</v>
      </c>
      <c r="E154" s="42"/>
      <c r="F154" s="219" t="s">
        <v>202</v>
      </c>
      <c r="G154" s="42"/>
      <c r="H154" s="42"/>
      <c r="I154" s="220"/>
      <c r="J154" s="42"/>
      <c r="K154" s="42"/>
      <c r="L154" s="46"/>
      <c r="M154" s="221"/>
      <c r="N154" s="222"/>
      <c r="O154" s="86"/>
      <c r="P154" s="86"/>
      <c r="Q154" s="86"/>
      <c r="R154" s="86"/>
      <c r="S154" s="86"/>
      <c r="T154" s="86"/>
      <c r="U154" s="87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176</v>
      </c>
      <c r="AU154" s="19" t="s">
        <v>82</v>
      </c>
    </row>
    <row r="155" s="13" customFormat="1">
      <c r="A155" s="13"/>
      <c r="B155" s="223"/>
      <c r="C155" s="224"/>
      <c r="D155" s="218" t="s">
        <v>178</v>
      </c>
      <c r="E155" s="225" t="s">
        <v>19</v>
      </c>
      <c r="F155" s="226" t="s">
        <v>203</v>
      </c>
      <c r="G155" s="224"/>
      <c r="H155" s="225" t="s">
        <v>19</v>
      </c>
      <c r="I155" s="227"/>
      <c r="J155" s="224"/>
      <c r="K155" s="224"/>
      <c r="L155" s="228"/>
      <c r="M155" s="229"/>
      <c r="N155" s="230"/>
      <c r="O155" s="230"/>
      <c r="P155" s="230"/>
      <c r="Q155" s="230"/>
      <c r="R155" s="230"/>
      <c r="S155" s="230"/>
      <c r="T155" s="230"/>
      <c r="U155" s="231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178</v>
      </c>
      <c r="AU155" s="232" t="s">
        <v>82</v>
      </c>
      <c r="AV155" s="13" t="s">
        <v>80</v>
      </c>
      <c r="AW155" s="13" t="s">
        <v>34</v>
      </c>
      <c r="AX155" s="13" t="s">
        <v>72</v>
      </c>
      <c r="AY155" s="232" t="s">
        <v>167</v>
      </c>
    </row>
    <row r="156" s="14" customFormat="1">
      <c r="A156" s="14"/>
      <c r="B156" s="233"/>
      <c r="C156" s="234"/>
      <c r="D156" s="218" t="s">
        <v>178</v>
      </c>
      <c r="E156" s="235" t="s">
        <v>19</v>
      </c>
      <c r="F156" s="236" t="s">
        <v>180</v>
      </c>
      <c r="G156" s="234"/>
      <c r="H156" s="237">
        <v>8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178</v>
      </c>
      <c r="AU156" s="243" t="s">
        <v>82</v>
      </c>
      <c r="AV156" s="14" t="s">
        <v>82</v>
      </c>
      <c r="AW156" s="14" t="s">
        <v>34</v>
      </c>
      <c r="AX156" s="14" t="s">
        <v>80</v>
      </c>
      <c r="AY156" s="243" t="s">
        <v>167</v>
      </c>
    </row>
    <row r="157" s="12" customFormat="1" ht="22.8" customHeight="1">
      <c r="A157" s="12"/>
      <c r="B157" s="189"/>
      <c r="C157" s="190"/>
      <c r="D157" s="191" t="s">
        <v>71</v>
      </c>
      <c r="E157" s="203" t="s">
        <v>204</v>
      </c>
      <c r="F157" s="203" t="s">
        <v>205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SUM(P158:P161)</f>
        <v>0</v>
      </c>
      <c r="Q157" s="197"/>
      <c r="R157" s="198">
        <f>SUM(R158:R161)</f>
        <v>0</v>
      </c>
      <c r="S157" s="197"/>
      <c r="T157" s="198">
        <f>SUM(T158:T161)</f>
        <v>0</v>
      </c>
      <c r="U157" s="199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80</v>
      </c>
      <c r="AT157" s="201" t="s">
        <v>71</v>
      </c>
      <c r="AU157" s="201" t="s">
        <v>80</v>
      </c>
      <c r="AY157" s="200" t="s">
        <v>167</v>
      </c>
      <c r="BK157" s="202">
        <f>SUM(BK158:BK161)</f>
        <v>0</v>
      </c>
    </row>
    <row r="158" s="2" customFormat="1" ht="24.15" customHeight="1">
      <c r="A158" s="40"/>
      <c r="B158" s="41"/>
      <c r="C158" s="205" t="s">
        <v>206</v>
      </c>
      <c r="D158" s="205" t="s">
        <v>170</v>
      </c>
      <c r="E158" s="206" t="s">
        <v>207</v>
      </c>
      <c r="F158" s="207" t="s">
        <v>172</v>
      </c>
      <c r="G158" s="208" t="s">
        <v>173</v>
      </c>
      <c r="H158" s="209">
        <v>8</v>
      </c>
      <c r="I158" s="210"/>
      <c r="J158" s="211">
        <f>ROUND(I158*H158,2)</f>
        <v>0</v>
      </c>
      <c r="K158" s="207" t="s">
        <v>19</v>
      </c>
      <c r="L158" s="46"/>
      <c r="M158" s="212" t="s">
        <v>19</v>
      </c>
      <c r="N158" s="213" t="s">
        <v>43</v>
      </c>
      <c r="O158" s="86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19</v>
      </c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6" t="s">
        <v>174</v>
      </c>
      <c r="AT158" s="216" t="s">
        <v>170</v>
      </c>
      <c r="AU158" s="216" t="s">
        <v>82</v>
      </c>
      <c r="AY158" s="19" t="s">
        <v>167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9" t="s">
        <v>80</v>
      </c>
      <c r="BK158" s="217">
        <f>ROUND(I158*H158,2)</f>
        <v>0</v>
      </c>
      <c r="BL158" s="19" t="s">
        <v>174</v>
      </c>
      <c r="BM158" s="216" t="s">
        <v>208</v>
      </c>
    </row>
    <row r="159" s="2" customFormat="1">
      <c r="A159" s="40"/>
      <c r="B159" s="41"/>
      <c r="C159" s="42"/>
      <c r="D159" s="218" t="s">
        <v>176</v>
      </c>
      <c r="E159" s="42"/>
      <c r="F159" s="219" t="s">
        <v>209</v>
      </c>
      <c r="G159" s="42"/>
      <c r="H159" s="42"/>
      <c r="I159" s="220"/>
      <c r="J159" s="42"/>
      <c r="K159" s="42"/>
      <c r="L159" s="46"/>
      <c r="M159" s="221"/>
      <c r="N159" s="222"/>
      <c r="O159" s="86"/>
      <c r="P159" s="86"/>
      <c r="Q159" s="86"/>
      <c r="R159" s="86"/>
      <c r="S159" s="86"/>
      <c r="T159" s="86"/>
      <c r="U159" s="87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176</v>
      </c>
      <c r="AU159" s="19" t="s">
        <v>82</v>
      </c>
    </row>
    <row r="160" s="13" customFormat="1">
      <c r="A160" s="13"/>
      <c r="B160" s="223"/>
      <c r="C160" s="224"/>
      <c r="D160" s="218" t="s">
        <v>178</v>
      </c>
      <c r="E160" s="225" t="s">
        <v>19</v>
      </c>
      <c r="F160" s="226" t="s">
        <v>210</v>
      </c>
      <c r="G160" s="224"/>
      <c r="H160" s="225" t="s">
        <v>19</v>
      </c>
      <c r="I160" s="227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0"/>
      <c r="U160" s="231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178</v>
      </c>
      <c r="AU160" s="232" t="s">
        <v>82</v>
      </c>
      <c r="AV160" s="13" t="s">
        <v>80</v>
      </c>
      <c r="AW160" s="13" t="s">
        <v>34</v>
      </c>
      <c r="AX160" s="13" t="s">
        <v>72</v>
      </c>
      <c r="AY160" s="232" t="s">
        <v>167</v>
      </c>
    </row>
    <row r="161" s="14" customFormat="1">
      <c r="A161" s="14"/>
      <c r="B161" s="233"/>
      <c r="C161" s="234"/>
      <c r="D161" s="218" t="s">
        <v>178</v>
      </c>
      <c r="E161" s="235" t="s">
        <v>19</v>
      </c>
      <c r="F161" s="236" t="s">
        <v>180</v>
      </c>
      <c r="G161" s="234"/>
      <c r="H161" s="237">
        <v>8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1"/>
      <c r="U161" s="242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178</v>
      </c>
      <c r="AU161" s="243" t="s">
        <v>82</v>
      </c>
      <c r="AV161" s="14" t="s">
        <v>82</v>
      </c>
      <c r="AW161" s="14" t="s">
        <v>34</v>
      </c>
      <c r="AX161" s="14" t="s">
        <v>80</v>
      </c>
      <c r="AY161" s="243" t="s">
        <v>167</v>
      </c>
    </row>
    <row r="162" s="12" customFormat="1" ht="22.8" customHeight="1">
      <c r="A162" s="12"/>
      <c r="B162" s="189"/>
      <c r="C162" s="190"/>
      <c r="D162" s="191" t="s">
        <v>71</v>
      </c>
      <c r="E162" s="203" t="s">
        <v>211</v>
      </c>
      <c r="F162" s="203" t="s">
        <v>212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SUM(P163:P169)</f>
        <v>0</v>
      </c>
      <c r="Q162" s="197"/>
      <c r="R162" s="198">
        <f>SUM(R163:R169)</f>
        <v>0</v>
      </c>
      <c r="S162" s="197"/>
      <c r="T162" s="198">
        <f>SUM(T163:T169)</f>
        <v>0</v>
      </c>
      <c r="U162" s="199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80</v>
      </c>
      <c r="AT162" s="201" t="s">
        <v>71</v>
      </c>
      <c r="AU162" s="201" t="s">
        <v>80</v>
      </c>
      <c r="AY162" s="200" t="s">
        <v>167</v>
      </c>
      <c r="BK162" s="202">
        <f>SUM(BK163:BK169)</f>
        <v>0</v>
      </c>
    </row>
    <row r="163" s="2" customFormat="1" ht="24.15" customHeight="1">
      <c r="A163" s="40"/>
      <c r="B163" s="41"/>
      <c r="C163" s="205" t="s">
        <v>213</v>
      </c>
      <c r="D163" s="205" t="s">
        <v>170</v>
      </c>
      <c r="E163" s="206" t="s">
        <v>214</v>
      </c>
      <c r="F163" s="207" t="s">
        <v>186</v>
      </c>
      <c r="G163" s="208" t="s">
        <v>173</v>
      </c>
      <c r="H163" s="209">
        <v>16</v>
      </c>
      <c r="I163" s="210"/>
      <c r="J163" s="211">
        <f>ROUND(I163*H163,2)</f>
        <v>0</v>
      </c>
      <c r="K163" s="207" t="s">
        <v>19</v>
      </c>
      <c r="L163" s="46"/>
      <c r="M163" s="212" t="s">
        <v>19</v>
      </c>
      <c r="N163" s="213" t="s">
        <v>43</v>
      </c>
      <c r="O163" s="86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19</v>
      </c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6" t="s">
        <v>174</v>
      </c>
      <c r="AT163" s="216" t="s">
        <v>170</v>
      </c>
      <c r="AU163" s="216" t="s">
        <v>82</v>
      </c>
      <c r="AY163" s="19" t="s">
        <v>167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9" t="s">
        <v>80</v>
      </c>
      <c r="BK163" s="217">
        <f>ROUND(I163*H163,2)</f>
        <v>0</v>
      </c>
      <c r="BL163" s="19" t="s">
        <v>174</v>
      </c>
      <c r="BM163" s="216" t="s">
        <v>215</v>
      </c>
    </row>
    <row r="164" s="2" customFormat="1">
      <c r="A164" s="40"/>
      <c r="B164" s="41"/>
      <c r="C164" s="42"/>
      <c r="D164" s="218" t="s">
        <v>176</v>
      </c>
      <c r="E164" s="42"/>
      <c r="F164" s="219" t="s">
        <v>216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6"/>
      <c r="U164" s="87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176</v>
      </c>
      <c r="AU164" s="19" t="s">
        <v>82</v>
      </c>
    </row>
    <row r="165" s="13" customFormat="1">
      <c r="A165" s="13"/>
      <c r="B165" s="223"/>
      <c r="C165" s="224"/>
      <c r="D165" s="218" t="s">
        <v>178</v>
      </c>
      <c r="E165" s="225" t="s">
        <v>19</v>
      </c>
      <c r="F165" s="226" t="s">
        <v>217</v>
      </c>
      <c r="G165" s="224"/>
      <c r="H165" s="225" t="s">
        <v>19</v>
      </c>
      <c r="I165" s="227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0"/>
      <c r="U165" s="231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178</v>
      </c>
      <c r="AU165" s="232" t="s">
        <v>82</v>
      </c>
      <c r="AV165" s="13" t="s">
        <v>80</v>
      </c>
      <c r="AW165" s="13" t="s">
        <v>34</v>
      </c>
      <c r="AX165" s="13" t="s">
        <v>72</v>
      </c>
      <c r="AY165" s="232" t="s">
        <v>167</v>
      </c>
    </row>
    <row r="166" s="14" customFormat="1">
      <c r="A166" s="14"/>
      <c r="B166" s="233"/>
      <c r="C166" s="234"/>
      <c r="D166" s="218" t="s">
        <v>178</v>
      </c>
      <c r="E166" s="235" t="s">
        <v>19</v>
      </c>
      <c r="F166" s="236" t="s">
        <v>180</v>
      </c>
      <c r="G166" s="234"/>
      <c r="H166" s="237">
        <v>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1"/>
      <c r="U166" s="242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178</v>
      </c>
      <c r="AU166" s="243" t="s">
        <v>82</v>
      </c>
      <c r="AV166" s="14" t="s">
        <v>82</v>
      </c>
      <c r="AW166" s="14" t="s">
        <v>34</v>
      </c>
      <c r="AX166" s="14" t="s">
        <v>72</v>
      </c>
      <c r="AY166" s="243" t="s">
        <v>167</v>
      </c>
    </row>
    <row r="167" s="13" customFormat="1">
      <c r="A167" s="13"/>
      <c r="B167" s="223"/>
      <c r="C167" s="224"/>
      <c r="D167" s="218" t="s">
        <v>178</v>
      </c>
      <c r="E167" s="225" t="s">
        <v>19</v>
      </c>
      <c r="F167" s="226" t="s">
        <v>218</v>
      </c>
      <c r="G167" s="224"/>
      <c r="H167" s="225" t="s">
        <v>19</v>
      </c>
      <c r="I167" s="227"/>
      <c r="J167" s="224"/>
      <c r="K167" s="224"/>
      <c r="L167" s="228"/>
      <c r="M167" s="229"/>
      <c r="N167" s="230"/>
      <c r="O167" s="230"/>
      <c r="P167" s="230"/>
      <c r="Q167" s="230"/>
      <c r="R167" s="230"/>
      <c r="S167" s="230"/>
      <c r="T167" s="230"/>
      <c r="U167" s="231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178</v>
      </c>
      <c r="AU167" s="232" t="s">
        <v>82</v>
      </c>
      <c r="AV167" s="13" t="s">
        <v>80</v>
      </c>
      <c r="AW167" s="13" t="s">
        <v>34</v>
      </c>
      <c r="AX167" s="13" t="s">
        <v>72</v>
      </c>
      <c r="AY167" s="232" t="s">
        <v>167</v>
      </c>
    </row>
    <row r="168" s="14" customFormat="1">
      <c r="A168" s="14"/>
      <c r="B168" s="233"/>
      <c r="C168" s="234"/>
      <c r="D168" s="218" t="s">
        <v>178</v>
      </c>
      <c r="E168" s="235" t="s">
        <v>19</v>
      </c>
      <c r="F168" s="236" t="s">
        <v>180</v>
      </c>
      <c r="G168" s="234"/>
      <c r="H168" s="237">
        <v>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1"/>
      <c r="U168" s="242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178</v>
      </c>
      <c r="AU168" s="243" t="s">
        <v>82</v>
      </c>
      <c r="AV168" s="14" t="s">
        <v>82</v>
      </c>
      <c r="AW168" s="14" t="s">
        <v>34</v>
      </c>
      <c r="AX168" s="14" t="s">
        <v>72</v>
      </c>
      <c r="AY168" s="243" t="s">
        <v>167</v>
      </c>
    </row>
    <row r="169" s="15" customFormat="1">
      <c r="A169" s="15"/>
      <c r="B169" s="244"/>
      <c r="C169" s="245"/>
      <c r="D169" s="218" t="s">
        <v>178</v>
      </c>
      <c r="E169" s="246" t="s">
        <v>19</v>
      </c>
      <c r="F169" s="247" t="s">
        <v>182</v>
      </c>
      <c r="G169" s="245"/>
      <c r="H169" s="248">
        <v>16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2"/>
      <c r="U169" s="253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4" t="s">
        <v>178</v>
      </c>
      <c r="AU169" s="254" t="s">
        <v>82</v>
      </c>
      <c r="AV169" s="15" t="s">
        <v>174</v>
      </c>
      <c r="AW169" s="15" t="s">
        <v>34</v>
      </c>
      <c r="AX169" s="15" t="s">
        <v>80</v>
      </c>
      <c r="AY169" s="254" t="s">
        <v>167</v>
      </c>
    </row>
    <row r="170" s="12" customFormat="1" ht="22.8" customHeight="1">
      <c r="A170" s="12"/>
      <c r="B170" s="189"/>
      <c r="C170" s="190"/>
      <c r="D170" s="191" t="s">
        <v>71</v>
      </c>
      <c r="E170" s="203" t="s">
        <v>219</v>
      </c>
      <c r="F170" s="203" t="s">
        <v>220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SUM(P171:P177)</f>
        <v>0</v>
      </c>
      <c r="Q170" s="197"/>
      <c r="R170" s="198">
        <f>SUM(R171:R177)</f>
        <v>0</v>
      </c>
      <c r="S170" s="197"/>
      <c r="T170" s="198">
        <f>SUM(T171:T177)</f>
        <v>0</v>
      </c>
      <c r="U170" s="199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80</v>
      </c>
      <c r="AT170" s="201" t="s">
        <v>71</v>
      </c>
      <c r="AU170" s="201" t="s">
        <v>80</v>
      </c>
      <c r="AY170" s="200" t="s">
        <v>167</v>
      </c>
      <c r="BK170" s="202">
        <f>SUM(BK171:BK177)</f>
        <v>0</v>
      </c>
    </row>
    <row r="171" s="2" customFormat="1" ht="24.15" customHeight="1">
      <c r="A171" s="40"/>
      <c r="B171" s="41"/>
      <c r="C171" s="205" t="s">
        <v>221</v>
      </c>
      <c r="D171" s="205" t="s">
        <v>170</v>
      </c>
      <c r="E171" s="206" t="s">
        <v>222</v>
      </c>
      <c r="F171" s="207" t="s">
        <v>223</v>
      </c>
      <c r="G171" s="208" t="s">
        <v>173</v>
      </c>
      <c r="H171" s="209">
        <v>16</v>
      </c>
      <c r="I171" s="210"/>
      <c r="J171" s="211">
        <f>ROUND(I171*H171,2)</f>
        <v>0</v>
      </c>
      <c r="K171" s="207" t="s">
        <v>19</v>
      </c>
      <c r="L171" s="46"/>
      <c r="M171" s="212" t="s">
        <v>19</v>
      </c>
      <c r="N171" s="213" t="s">
        <v>43</v>
      </c>
      <c r="O171" s="86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4">
        <f>S171*H171</f>
        <v>0</v>
      </c>
      <c r="U171" s="215" t="s">
        <v>19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174</v>
      </c>
      <c r="AT171" s="216" t="s">
        <v>170</v>
      </c>
      <c r="AU171" s="216" t="s">
        <v>82</v>
      </c>
      <c r="AY171" s="19" t="s">
        <v>167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9" t="s">
        <v>80</v>
      </c>
      <c r="BK171" s="217">
        <f>ROUND(I171*H171,2)</f>
        <v>0</v>
      </c>
      <c r="BL171" s="19" t="s">
        <v>174</v>
      </c>
      <c r="BM171" s="216" t="s">
        <v>224</v>
      </c>
    </row>
    <row r="172" s="2" customFormat="1">
      <c r="A172" s="40"/>
      <c r="B172" s="41"/>
      <c r="C172" s="42"/>
      <c r="D172" s="218" t="s">
        <v>176</v>
      </c>
      <c r="E172" s="42"/>
      <c r="F172" s="219" t="s">
        <v>225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6"/>
      <c r="U172" s="87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176</v>
      </c>
      <c r="AU172" s="19" t="s">
        <v>82</v>
      </c>
    </row>
    <row r="173" s="13" customFormat="1">
      <c r="A173" s="13"/>
      <c r="B173" s="223"/>
      <c r="C173" s="224"/>
      <c r="D173" s="218" t="s">
        <v>178</v>
      </c>
      <c r="E173" s="225" t="s">
        <v>19</v>
      </c>
      <c r="F173" s="226" t="s">
        <v>226</v>
      </c>
      <c r="G173" s="224"/>
      <c r="H173" s="225" t="s">
        <v>19</v>
      </c>
      <c r="I173" s="227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0"/>
      <c r="U173" s="231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178</v>
      </c>
      <c r="AU173" s="232" t="s">
        <v>82</v>
      </c>
      <c r="AV173" s="13" t="s">
        <v>80</v>
      </c>
      <c r="AW173" s="13" t="s">
        <v>34</v>
      </c>
      <c r="AX173" s="13" t="s">
        <v>72</v>
      </c>
      <c r="AY173" s="232" t="s">
        <v>167</v>
      </c>
    </row>
    <row r="174" s="14" customFormat="1">
      <c r="A174" s="14"/>
      <c r="B174" s="233"/>
      <c r="C174" s="234"/>
      <c r="D174" s="218" t="s">
        <v>178</v>
      </c>
      <c r="E174" s="235" t="s">
        <v>19</v>
      </c>
      <c r="F174" s="236" t="s">
        <v>180</v>
      </c>
      <c r="G174" s="234"/>
      <c r="H174" s="237">
        <v>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1"/>
      <c r="U174" s="242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178</v>
      </c>
      <c r="AU174" s="243" t="s">
        <v>82</v>
      </c>
      <c r="AV174" s="14" t="s">
        <v>82</v>
      </c>
      <c r="AW174" s="14" t="s">
        <v>34</v>
      </c>
      <c r="AX174" s="14" t="s">
        <v>72</v>
      </c>
      <c r="AY174" s="243" t="s">
        <v>167</v>
      </c>
    </row>
    <row r="175" s="13" customFormat="1">
      <c r="A175" s="13"/>
      <c r="B175" s="223"/>
      <c r="C175" s="224"/>
      <c r="D175" s="218" t="s">
        <v>178</v>
      </c>
      <c r="E175" s="225" t="s">
        <v>19</v>
      </c>
      <c r="F175" s="226" t="s">
        <v>227</v>
      </c>
      <c r="G175" s="224"/>
      <c r="H175" s="225" t="s">
        <v>19</v>
      </c>
      <c r="I175" s="227"/>
      <c r="J175" s="224"/>
      <c r="K175" s="224"/>
      <c r="L175" s="228"/>
      <c r="M175" s="229"/>
      <c r="N175" s="230"/>
      <c r="O175" s="230"/>
      <c r="P175" s="230"/>
      <c r="Q175" s="230"/>
      <c r="R175" s="230"/>
      <c r="S175" s="230"/>
      <c r="T175" s="230"/>
      <c r="U175" s="231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178</v>
      </c>
      <c r="AU175" s="232" t="s">
        <v>82</v>
      </c>
      <c r="AV175" s="13" t="s">
        <v>80</v>
      </c>
      <c r="AW175" s="13" t="s">
        <v>34</v>
      </c>
      <c r="AX175" s="13" t="s">
        <v>72</v>
      </c>
      <c r="AY175" s="232" t="s">
        <v>167</v>
      </c>
    </row>
    <row r="176" s="14" customFormat="1">
      <c r="A176" s="14"/>
      <c r="B176" s="233"/>
      <c r="C176" s="234"/>
      <c r="D176" s="218" t="s">
        <v>178</v>
      </c>
      <c r="E176" s="235" t="s">
        <v>19</v>
      </c>
      <c r="F176" s="236" t="s">
        <v>180</v>
      </c>
      <c r="G176" s="234"/>
      <c r="H176" s="237">
        <v>8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1"/>
      <c r="U176" s="242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178</v>
      </c>
      <c r="AU176" s="243" t="s">
        <v>82</v>
      </c>
      <c r="AV176" s="14" t="s">
        <v>82</v>
      </c>
      <c r="AW176" s="14" t="s">
        <v>34</v>
      </c>
      <c r="AX176" s="14" t="s">
        <v>72</v>
      </c>
      <c r="AY176" s="243" t="s">
        <v>167</v>
      </c>
    </row>
    <row r="177" s="15" customFormat="1">
      <c r="A177" s="15"/>
      <c r="B177" s="244"/>
      <c r="C177" s="245"/>
      <c r="D177" s="218" t="s">
        <v>178</v>
      </c>
      <c r="E177" s="246" t="s">
        <v>19</v>
      </c>
      <c r="F177" s="247" t="s">
        <v>182</v>
      </c>
      <c r="G177" s="245"/>
      <c r="H177" s="248">
        <v>16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2"/>
      <c r="U177" s="253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4" t="s">
        <v>178</v>
      </c>
      <c r="AU177" s="254" t="s">
        <v>82</v>
      </c>
      <c r="AV177" s="15" t="s">
        <v>174</v>
      </c>
      <c r="AW177" s="15" t="s">
        <v>34</v>
      </c>
      <c r="AX177" s="15" t="s">
        <v>80</v>
      </c>
      <c r="AY177" s="254" t="s">
        <v>167</v>
      </c>
    </row>
    <row r="178" s="12" customFormat="1" ht="22.8" customHeight="1">
      <c r="A178" s="12"/>
      <c r="B178" s="189"/>
      <c r="C178" s="190"/>
      <c r="D178" s="191" t="s">
        <v>71</v>
      </c>
      <c r="E178" s="203" t="s">
        <v>228</v>
      </c>
      <c r="F178" s="203" t="s">
        <v>229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SUM(P179:P202)</f>
        <v>0</v>
      </c>
      <c r="Q178" s="197"/>
      <c r="R178" s="198">
        <f>SUM(R179:R202)</f>
        <v>0</v>
      </c>
      <c r="S178" s="197"/>
      <c r="T178" s="198">
        <f>SUM(T179:T202)</f>
        <v>0</v>
      </c>
      <c r="U178" s="199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80</v>
      </c>
      <c r="AT178" s="201" t="s">
        <v>71</v>
      </c>
      <c r="AU178" s="201" t="s">
        <v>80</v>
      </c>
      <c r="AY178" s="200" t="s">
        <v>167</v>
      </c>
      <c r="BK178" s="202">
        <f>SUM(BK179:BK202)</f>
        <v>0</v>
      </c>
    </row>
    <row r="179" s="2" customFormat="1" ht="24.15" customHeight="1">
      <c r="A179" s="40"/>
      <c r="B179" s="41"/>
      <c r="C179" s="205" t="s">
        <v>230</v>
      </c>
      <c r="D179" s="205" t="s">
        <v>170</v>
      </c>
      <c r="E179" s="206" t="s">
        <v>231</v>
      </c>
      <c r="F179" s="207" t="s">
        <v>172</v>
      </c>
      <c r="G179" s="208" t="s">
        <v>173</v>
      </c>
      <c r="H179" s="209">
        <v>104</v>
      </c>
      <c r="I179" s="210"/>
      <c r="J179" s="211">
        <f>ROUND(I179*H179,2)</f>
        <v>0</v>
      </c>
      <c r="K179" s="207" t="s">
        <v>19</v>
      </c>
      <c r="L179" s="46"/>
      <c r="M179" s="212" t="s">
        <v>19</v>
      </c>
      <c r="N179" s="213" t="s">
        <v>43</v>
      </c>
      <c r="O179" s="86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4">
        <f>S179*H179</f>
        <v>0</v>
      </c>
      <c r="U179" s="215" t="s">
        <v>19</v>
      </c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6" t="s">
        <v>174</v>
      </c>
      <c r="AT179" s="216" t="s">
        <v>170</v>
      </c>
      <c r="AU179" s="216" t="s">
        <v>82</v>
      </c>
      <c r="AY179" s="19" t="s">
        <v>167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9" t="s">
        <v>80</v>
      </c>
      <c r="BK179" s="217">
        <f>ROUND(I179*H179,2)</f>
        <v>0</v>
      </c>
      <c r="BL179" s="19" t="s">
        <v>174</v>
      </c>
      <c r="BM179" s="216" t="s">
        <v>232</v>
      </c>
    </row>
    <row r="180" s="2" customFormat="1">
      <c r="A180" s="40"/>
      <c r="B180" s="41"/>
      <c r="C180" s="42"/>
      <c r="D180" s="218" t="s">
        <v>176</v>
      </c>
      <c r="E180" s="42"/>
      <c r="F180" s="219" t="s">
        <v>233</v>
      </c>
      <c r="G180" s="42"/>
      <c r="H180" s="42"/>
      <c r="I180" s="220"/>
      <c r="J180" s="42"/>
      <c r="K180" s="42"/>
      <c r="L180" s="46"/>
      <c r="M180" s="221"/>
      <c r="N180" s="222"/>
      <c r="O180" s="86"/>
      <c r="P180" s="86"/>
      <c r="Q180" s="86"/>
      <c r="R180" s="86"/>
      <c r="S180" s="86"/>
      <c r="T180" s="86"/>
      <c r="U180" s="87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176</v>
      </c>
      <c r="AU180" s="19" t="s">
        <v>82</v>
      </c>
    </row>
    <row r="181" s="13" customFormat="1">
      <c r="A181" s="13"/>
      <c r="B181" s="223"/>
      <c r="C181" s="224"/>
      <c r="D181" s="218" t="s">
        <v>178</v>
      </c>
      <c r="E181" s="225" t="s">
        <v>19</v>
      </c>
      <c r="F181" s="226" t="s">
        <v>234</v>
      </c>
      <c r="G181" s="224"/>
      <c r="H181" s="225" t="s">
        <v>19</v>
      </c>
      <c r="I181" s="227"/>
      <c r="J181" s="224"/>
      <c r="K181" s="224"/>
      <c r="L181" s="228"/>
      <c r="M181" s="229"/>
      <c r="N181" s="230"/>
      <c r="O181" s="230"/>
      <c r="P181" s="230"/>
      <c r="Q181" s="230"/>
      <c r="R181" s="230"/>
      <c r="S181" s="230"/>
      <c r="T181" s="230"/>
      <c r="U181" s="231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178</v>
      </c>
      <c r="AU181" s="232" t="s">
        <v>82</v>
      </c>
      <c r="AV181" s="13" t="s">
        <v>80</v>
      </c>
      <c r="AW181" s="13" t="s">
        <v>34</v>
      </c>
      <c r="AX181" s="13" t="s">
        <v>72</v>
      </c>
      <c r="AY181" s="232" t="s">
        <v>167</v>
      </c>
    </row>
    <row r="182" s="14" customFormat="1">
      <c r="A182" s="14"/>
      <c r="B182" s="233"/>
      <c r="C182" s="234"/>
      <c r="D182" s="218" t="s">
        <v>178</v>
      </c>
      <c r="E182" s="235" t="s">
        <v>19</v>
      </c>
      <c r="F182" s="236" t="s">
        <v>235</v>
      </c>
      <c r="G182" s="234"/>
      <c r="H182" s="237">
        <v>40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1"/>
      <c r="U182" s="242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3" t="s">
        <v>178</v>
      </c>
      <c r="AU182" s="243" t="s">
        <v>82</v>
      </c>
      <c r="AV182" s="14" t="s">
        <v>82</v>
      </c>
      <c r="AW182" s="14" t="s">
        <v>34</v>
      </c>
      <c r="AX182" s="14" t="s">
        <v>72</v>
      </c>
      <c r="AY182" s="243" t="s">
        <v>167</v>
      </c>
    </row>
    <row r="183" s="13" customFormat="1">
      <c r="A183" s="13"/>
      <c r="B183" s="223"/>
      <c r="C183" s="224"/>
      <c r="D183" s="218" t="s">
        <v>178</v>
      </c>
      <c r="E183" s="225" t="s">
        <v>19</v>
      </c>
      <c r="F183" s="226" t="s">
        <v>236</v>
      </c>
      <c r="G183" s="224"/>
      <c r="H183" s="225" t="s">
        <v>19</v>
      </c>
      <c r="I183" s="227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0"/>
      <c r="U183" s="231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178</v>
      </c>
      <c r="AU183" s="232" t="s">
        <v>82</v>
      </c>
      <c r="AV183" s="13" t="s">
        <v>80</v>
      </c>
      <c r="AW183" s="13" t="s">
        <v>34</v>
      </c>
      <c r="AX183" s="13" t="s">
        <v>72</v>
      </c>
      <c r="AY183" s="232" t="s">
        <v>167</v>
      </c>
    </row>
    <row r="184" s="14" customFormat="1">
      <c r="A184" s="14"/>
      <c r="B184" s="233"/>
      <c r="C184" s="234"/>
      <c r="D184" s="218" t="s">
        <v>178</v>
      </c>
      <c r="E184" s="235" t="s">
        <v>19</v>
      </c>
      <c r="F184" s="236" t="s">
        <v>180</v>
      </c>
      <c r="G184" s="234"/>
      <c r="H184" s="237">
        <v>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1"/>
      <c r="U184" s="242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178</v>
      </c>
      <c r="AU184" s="243" t="s">
        <v>82</v>
      </c>
      <c r="AV184" s="14" t="s">
        <v>82</v>
      </c>
      <c r="AW184" s="14" t="s">
        <v>34</v>
      </c>
      <c r="AX184" s="14" t="s">
        <v>72</v>
      </c>
      <c r="AY184" s="243" t="s">
        <v>167</v>
      </c>
    </row>
    <row r="185" s="13" customFormat="1">
      <c r="A185" s="13"/>
      <c r="B185" s="223"/>
      <c r="C185" s="224"/>
      <c r="D185" s="218" t="s">
        <v>178</v>
      </c>
      <c r="E185" s="225" t="s">
        <v>19</v>
      </c>
      <c r="F185" s="226" t="s">
        <v>237</v>
      </c>
      <c r="G185" s="224"/>
      <c r="H185" s="225" t="s">
        <v>19</v>
      </c>
      <c r="I185" s="227"/>
      <c r="J185" s="224"/>
      <c r="K185" s="224"/>
      <c r="L185" s="228"/>
      <c r="M185" s="229"/>
      <c r="N185" s="230"/>
      <c r="O185" s="230"/>
      <c r="P185" s="230"/>
      <c r="Q185" s="230"/>
      <c r="R185" s="230"/>
      <c r="S185" s="230"/>
      <c r="T185" s="230"/>
      <c r="U185" s="231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178</v>
      </c>
      <c r="AU185" s="232" t="s">
        <v>82</v>
      </c>
      <c r="AV185" s="13" t="s">
        <v>80</v>
      </c>
      <c r="AW185" s="13" t="s">
        <v>34</v>
      </c>
      <c r="AX185" s="13" t="s">
        <v>72</v>
      </c>
      <c r="AY185" s="232" t="s">
        <v>167</v>
      </c>
    </row>
    <row r="186" s="14" customFormat="1">
      <c r="A186" s="14"/>
      <c r="B186" s="233"/>
      <c r="C186" s="234"/>
      <c r="D186" s="218" t="s">
        <v>178</v>
      </c>
      <c r="E186" s="235" t="s">
        <v>19</v>
      </c>
      <c r="F186" s="236" t="s">
        <v>190</v>
      </c>
      <c r="G186" s="234"/>
      <c r="H186" s="237">
        <v>16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1"/>
      <c r="U186" s="242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3" t="s">
        <v>178</v>
      </c>
      <c r="AU186" s="243" t="s">
        <v>82</v>
      </c>
      <c r="AV186" s="14" t="s">
        <v>82</v>
      </c>
      <c r="AW186" s="14" t="s">
        <v>34</v>
      </c>
      <c r="AX186" s="14" t="s">
        <v>72</v>
      </c>
      <c r="AY186" s="243" t="s">
        <v>167</v>
      </c>
    </row>
    <row r="187" s="13" customFormat="1">
      <c r="A187" s="13"/>
      <c r="B187" s="223"/>
      <c r="C187" s="224"/>
      <c r="D187" s="218" t="s">
        <v>178</v>
      </c>
      <c r="E187" s="225" t="s">
        <v>19</v>
      </c>
      <c r="F187" s="226" t="s">
        <v>238</v>
      </c>
      <c r="G187" s="224"/>
      <c r="H187" s="225" t="s">
        <v>19</v>
      </c>
      <c r="I187" s="227"/>
      <c r="J187" s="224"/>
      <c r="K187" s="224"/>
      <c r="L187" s="228"/>
      <c r="M187" s="229"/>
      <c r="N187" s="230"/>
      <c r="O187" s="230"/>
      <c r="P187" s="230"/>
      <c r="Q187" s="230"/>
      <c r="R187" s="230"/>
      <c r="S187" s="230"/>
      <c r="T187" s="230"/>
      <c r="U187" s="231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178</v>
      </c>
      <c r="AU187" s="232" t="s">
        <v>82</v>
      </c>
      <c r="AV187" s="13" t="s">
        <v>80</v>
      </c>
      <c r="AW187" s="13" t="s">
        <v>34</v>
      </c>
      <c r="AX187" s="13" t="s">
        <v>72</v>
      </c>
      <c r="AY187" s="232" t="s">
        <v>167</v>
      </c>
    </row>
    <row r="188" s="14" customFormat="1">
      <c r="A188" s="14"/>
      <c r="B188" s="233"/>
      <c r="C188" s="234"/>
      <c r="D188" s="218" t="s">
        <v>178</v>
      </c>
      <c r="E188" s="235" t="s">
        <v>19</v>
      </c>
      <c r="F188" s="236" t="s">
        <v>180</v>
      </c>
      <c r="G188" s="234"/>
      <c r="H188" s="237">
        <v>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1"/>
      <c r="U188" s="242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3" t="s">
        <v>178</v>
      </c>
      <c r="AU188" s="243" t="s">
        <v>82</v>
      </c>
      <c r="AV188" s="14" t="s">
        <v>82</v>
      </c>
      <c r="AW188" s="14" t="s">
        <v>34</v>
      </c>
      <c r="AX188" s="14" t="s">
        <v>72</v>
      </c>
      <c r="AY188" s="243" t="s">
        <v>167</v>
      </c>
    </row>
    <row r="189" s="13" customFormat="1">
      <c r="A189" s="13"/>
      <c r="B189" s="223"/>
      <c r="C189" s="224"/>
      <c r="D189" s="218" t="s">
        <v>178</v>
      </c>
      <c r="E189" s="225" t="s">
        <v>19</v>
      </c>
      <c r="F189" s="226" t="s">
        <v>239</v>
      </c>
      <c r="G189" s="224"/>
      <c r="H189" s="225" t="s">
        <v>19</v>
      </c>
      <c r="I189" s="227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0"/>
      <c r="U189" s="231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178</v>
      </c>
      <c r="AU189" s="232" t="s">
        <v>82</v>
      </c>
      <c r="AV189" s="13" t="s">
        <v>80</v>
      </c>
      <c r="AW189" s="13" t="s">
        <v>34</v>
      </c>
      <c r="AX189" s="13" t="s">
        <v>72</v>
      </c>
      <c r="AY189" s="232" t="s">
        <v>167</v>
      </c>
    </row>
    <row r="190" s="14" customFormat="1">
      <c r="A190" s="14"/>
      <c r="B190" s="233"/>
      <c r="C190" s="234"/>
      <c r="D190" s="218" t="s">
        <v>178</v>
      </c>
      <c r="E190" s="235" t="s">
        <v>19</v>
      </c>
      <c r="F190" s="236" t="s">
        <v>180</v>
      </c>
      <c r="G190" s="234"/>
      <c r="H190" s="237">
        <v>8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1"/>
      <c r="U190" s="242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3" t="s">
        <v>178</v>
      </c>
      <c r="AU190" s="243" t="s">
        <v>82</v>
      </c>
      <c r="AV190" s="14" t="s">
        <v>82</v>
      </c>
      <c r="AW190" s="14" t="s">
        <v>34</v>
      </c>
      <c r="AX190" s="14" t="s">
        <v>72</v>
      </c>
      <c r="AY190" s="243" t="s">
        <v>167</v>
      </c>
    </row>
    <row r="191" s="13" customFormat="1">
      <c r="A191" s="13"/>
      <c r="B191" s="223"/>
      <c r="C191" s="224"/>
      <c r="D191" s="218" t="s">
        <v>178</v>
      </c>
      <c r="E191" s="225" t="s">
        <v>19</v>
      </c>
      <c r="F191" s="226" t="s">
        <v>240</v>
      </c>
      <c r="G191" s="224"/>
      <c r="H191" s="225" t="s">
        <v>19</v>
      </c>
      <c r="I191" s="227"/>
      <c r="J191" s="224"/>
      <c r="K191" s="224"/>
      <c r="L191" s="228"/>
      <c r="M191" s="229"/>
      <c r="N191" s="230"/>
      <c r="O191" s="230"/>
      <c r="P191" s="230"/>
      <c r="Q191" s="230"/>
      <c r="R191" s="230"/>
      <c r="S191" s="230"/>
      <c r="T191" s="230"/>
      <c r="U191" s="231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178</v>
      </c>
      <c r="AU191" s="232" t="s">
        <v>82</v>
      </c>
      <c r="AV191" s="13" t="s">
        <v>80</v>
      </c>
      <c r="AW191" s="13" t="s">
        <v>34</v>
      </c>
      <c r="AX191" s="13" t="s">
        <v>72</v>
      </c>
      <c r="AY191" s="232" t="s">
        <v>167</v>
      </c>
    </row>
    <row r="192" s="14" customFormat="1">
      <c r="A192" s="14"/>
      <c r="B192" s="233"/>
      <c r="C192" s="234"/>
      <c r="D192" s="218" t="s">
        <v>178</v>
      </c>
      <c r="E192" s="235" t="s">
        <v>19</v>
      </c>
      <c r="F192" s="236" t="s">
        <v>180</v>
      </c>
      <c r="G192" s="234"/>
      <c r="H192" s="237">
        <v>8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1"/>
      <c r="U192" s="242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178</v>
      </c>
      <c r="AU192" s="243" t="s">
        <v>82</v>
      </c>
      <c r="AV192" s="14" t="s">
        <v>82</v>
      </c>
      <c r="AW192" s="14" t="s">
        <v>34</v>
      </c>
      <c r="AX192" s="14" t="s">
        <v>72</v>
      </c>
      <c r="AY192" s="243" t="s">
        <v>167</v>
      </c>
    </row>
    <row r="193" s="13" customFormat="1">
      <c r="A193" s="13"/>
      <c r="B193" s="223"/>
      <c r="C193" s="224"/>
      <c r="D193" s="218" t="s">
        <v>178</v>
      </c>
      <c r="E193" s="225" t="s">
        <v>19</v>
      </c>
      <c r="F193" s="226" t="s">
        <v>241</v>
      </c>
      <c r="G193" s="224"/>
      <c r="H193" s="225" t="s">
        <v>19</v>
      </c>
      <c r="I193" s="227"/>
      <c r="J193" s="224"/>
      <c r="K193" s="224"/>
      <c r="L193" s="228"/>
      <c r="M193" s="229"/>
      <c r="N193" s="230"/>
      <c r="O193" s="230"/>
      <c r="P193" s="230"/>
      <c r="Q193" s="230"/>
      <c r="R193" s="230"/>
      <c r="S193" s="230"/>
      <c r="T193" s="230"/>
      <c r="U193" s="231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178</v>
      </c>
      <c r="AU193" s="232" t="s">
        <v>82</v>
      </c>
      <c r="AV193" s="13" t="s">
        <v>80</v>
      </c>
      <c r="AW193" s="13" t="s">
        <v>34</v>
      </c>
      <c r="AX193" s="13" t="s">
        <v>72</v>
      </c>
      <c r="AY193" s="232" t="s">
        <v>167</v>
      </c>
    </row>
    <row r="194" s="14" customFormat="1">
      <c r="A194" s="14"/>
      <c r="B194" s="233"/>
      <c r="C194" s="234"/>
      <c r="D194" s="218" t="s">
        <v>178</v>
      </c>
      <c r="E194" s="235" t="s">
        <v>19</v>
      </c>
      <c r="F194" s="236" t="s">
        <v>180</v>
      </c>
      <c r="G194" s="234"/>
      <c r="H194" s="237">
        <v>8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1"/>
      <c r="U194" s="24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3" t="s">
        <v>178</v>
      </c>
      <c r="AU194" s="243" t="s">
        <v>82</v>
      </c>
      <c r="AV194" s="14" t="s">
        <v>82</v>
      </c>
      <c r="AW194" s="14" t="s">
        <v>34</v>
      </c>
      <c r="AX194" s="14" t="s">
        <v>72</v>
      </c>
      <c r="AY194" s="243" t="s">
        <v>167</v>
      </c>
    </row>
    <row r="195" s="13" customFormat="1">
      <c r="A195" s="13"/>
      <c r="B195" s="223"/>
      <c r="C195" s="224"/>
      <c r="D195" s="218" t="s">
        <v>178</v>
      </c>
      <c r="E195" s="225" t="s">
        <v>19</v>
      </c>
      <c r="F195" s="226" t="s">
        <v>242</v>
      </c>
      <c r="G195" s="224"/>
      <c r="H195" s="225" t="s">
        <v>19</v>
      </c>
      <c r="I195" s="227"/>
      <c r="J195" s="224"/>
      <c r="K195" s="224"/>
      <c r="L195" s="228"/>
      <c r="M195" s="229"/>
      <c r="N195" s="230"/>
      <c r="O195" s="230"/>
      <c r="P195" s="230"/>
      <c r="Q195" s="230"/>
      <c r="R195" s="230"/>
      <c r="S195" s="230"/>
      <c r="T195" s="230"/>
      <c r="U195" s="231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2" t="s">
        <v>178</v>
      </c>
      <c r="AU195" s="232" t="s">
        <v>82</v>
      </c>
      <c r="AV195" s="13" t="s">
        <v>80</v>
      </c>
      <c r="AW195" s="13" t="s">
        <v>34</v>
      </c>
      <c r="AX195" s="13" t="s">
        <v>72</v>
      </c>
      <c r="AY195" s="232" t="s">
        <v>167</v>
      </c>
    </row>
    <row r="196" s="14" customFormat="1">
      <c r="A196" s="14"/>
      <c r="B196" s="233"/>
      <c r="C196" s="234"/>
      <c r="D196" s="218" t="s">
        <v>178</v>
      </c>
      <c r="E196" s="235" t="s">
        <v>19</v>
      </c>
      <c r="F196" s="236" t="s">
        <v>180</v>
      </c>
      <c r="G196" s="234"/>
      <c r="H196" s="237">
        <v>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1"/>
      <c r="U196" s="242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178</v>
      </c>
      <c r="AU196" s="243" t="s">
        <v>82</v>
      </c>
      <c r="AV196" s="14" t="s">
        <v>82</v>
      </c>
      <c r="AW196" s="14" t="s">
        <v>34</v>
      </c>
      <c r="AX196" s="14" t="s">
        <v>72</v>
      </c>
      <c r="AY196" s="243" t="s">
        <v>167</v>
      </c>
    </row>
    <row r="197" s="15" customFormat="1">
      <c r="A197" s="15"/>
      <c r="B197" s="244"/>
      <c r="C197" s="245"/>
      <c r="D197" s="218" t="s">
        <v>178</v>
      </c>
      <c r="E197" s="246" t="s">
        <v>19</v>
      </c>
      <c r="F197" s="247" t="s">
        <v>182</v>
      </c>
      <c r="G197" s="245"/>
      <c r="H197" s="248">
        <v>104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2"/>
      <c r="U197" s="253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4" t="s">
        <v>178</v>
      </c>
      <c r="AU197" s="254" t="s">
        <v>82</v>
      </c>
      <c r="AV197" s="15" t="s">
        <v>174</v>
      </c>
      <c r="AW197" s="15" t="s">
        <v>34</v>
      </c>
      <c r="AX197" s="15" t="s">
        <v>80</v>
      </c>
      <c r="AY197" s="254" t="s">
        <v>167</v>
      </c>
    </row>
    <row r="198" s="2" customFormat="1" ht="24.15" customHeight="1">
      <c r="A198" s="40"/>
      <c r="B198" s="41"/>
      <c r="C198" s="205" t="s">
        <v>243</v>
      </c>
      <c r="D198" s="205" t="s">
        <v>170</v>
      </c>
      <c r="E198" s="206" t="s">
        <v>244</v>
      </c>
      <c r="F198" s="207" t="s">
        <v>245</v>
      </c>
      <c r="G198" s="208" t="s">
        <v>173</v>
      </c>
      <c r="H198" s="209">
        <v>8</v>
      </c>
      <c r="I198" s="210"/>
      <c r="J198" s="211">
        <f>ROUND(I198*H198,2)</f>
        <v>0</v>
      </c>
      <c r="K198" s="207" t="s">
        <v>19</v>
      </c>
      <c r="L198" s="46"/>
      <c r="M198" s="212" t="s">
        <v>19</v>
      </c>
      <c r="N198" s="213" t="s">
        <v>43</v>
      </c>
      <c r="O198" s="86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4">
        <f>S198*H198</f>
        <v>0</v>
      </c>
      <c r="U198" s="215" t="s">
        <v>19</v>
      </c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6" t="s">
        <v>174</v>
      </c>
      <c r="AT198" s="216" t="s">
        <v>170</v>
      </c>
      <c r="AU198" s="216" t="s">
        <v>82</v>
      </c>
      <c r="AY198" s="19" t="s">
        <v>167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9" t="s">
        <v>80</v>
      </c>
      <c r="BK198" s="217">
        <f>ROUND(I198*H198,2)</f>
        <v>0</v>
      </c>
      <c r="BL198" s="19" t="s">
        <v>174</v>
      </c>
      <c r="BM198" s="216" t="s">
        <v>246</v>
      </c>
    </row>
    <row r="199" s="2" customFormat="1">
      <c r="A199" s="40"/>
      <c r="B199" s="41"/>
      <c r="C199" s="42"/>
      <c r="D199" s="218" t="s">
        <v>176</v>
      </c>
      <c r="E199" s="42"/>
      <c r="F199" s="219" t="s">
        <v>247</v>
      </c>
      <c r="G199" s="42"/>
      <c r="H199" s="42"/>
      <c r="I199" s="220"/>
      <c r="J199" s="42"/>
      <c r="K199" s="42"/>
      <c r="L199" s="46"/>
      <c r="M199" s="221"/>
      <c r="N199" s="222"/>
      <c r="O199" s="86"/>
      <c r="P199" s="86"/>
      <c r="Q199" s="86"/>
      <c r="R199" s="86"/>
      <c r="S199" s="86"/>
      <c r="T199" s="86"/>
      <c r="U199" s="87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176</v>
      </c>
      <c r="AU199" s="19" t="s">
        <v>82</v>
      </c>
    </row>
    <row r="200" s="2" customFormat="1">
      <c r="A200" s="40"/>
      <c r="B200" s="41"/>
      <c r="C200" s="42"/>
      <c r="D200" s="218" t="s">
        <v>248</v>
      </c>
      <c r="E200" s="42"/>
      <c r="F200" s="255" t="s">
        <v>249</v>
      </c>
      <c r="G200" s="42"/>
      <c r="H200" s="42"/>
      <c r="I200" s="220"/>
      <c r="J200" s="42"/>
      <c r="K200" s="42"/>
      <c r="L200" s="46"/>
      <c r="M200" s="221"/>
      <c r="N200" s="222"/>
      <c r="O200" s="86"/>
      <c r="P200" s="86"/>
      <c r="Q200" s="86"/>
      <c r="R200" s="86"/>
      <c r="S200" s="86"/>
      <c r="T200" s="86"/>
      <c r="U200" s="87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248</v>
      </c>
      <c r="AU200" s="19" t="s">
        <v>82</v>
      </c>
    </row>
    <row r="201" s="13" customFormat="1">
      <c r="A201" s="13"/>
      <c r="B201" s="223"/>
      <c r="C201" s="224"/>
      <c r="D201" s="218" t="s">
        <v>178</v>
      </c>
      <c r="E201" s="225" t="s">
        <v>19</v>
      </c>
      <c r="F201" s="226" t="s">
        <v>250</v>
      </c>
      <c r="G201" s="224"/>
      <c r="H201" s="225" t="s">
        <v>19</v>
      </c>
      <c r="I201" s="227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0"/>
      <c r="U201" s="231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178</v>
      </c>
      <c r="AU201" s="232" t="s">
        <v>82</v>
      </c>
      <c r="AV201" s="13" t="s">
        <v>80</v>
      </c>
      <c r="AW201" s="13" t="s">
        <v>34</v>
      </c>
      <c r="AX201" s="13" t="s">
        <v>72</v>
      </c>
      <c r="AY201" s="232" t="s">
        <v>167</v>
      </c>
    </row>
    <row r="202" s="14" customFormat="1">
      <c r="A202" s="14"/>
      <c r="B202" s="233"/>
      <c r="C202" s="234"/>
      <c r="D202" s="218" t="s">
        <v>178</v>
      </c>
      <c r="E202" s="235" t="s">
        <v>19</v>
      </c>
      <c r="F202" s="236" t="s">
        <v>180</v>
      </c>
      <c r="G202" s="234"/>
      <c r="H202" s="237">
        <v>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1"/>
      <c r="U202" s="242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178</v>
      </c>
      <c r="AU202" s="243" t="s">
        <v>82</v>
      </c>
      <c r="AV202" s="14" t="s">
        <v>82</v>
      </c>
      <c r="AW202" s="14" t="s">
        <v>34</v>
      </c>
      <c r="AX202" s="14" t="s">
        <v>80</v>
      </c>
      <c r="AY202" s="243" t="s">
        <v>167</v>
      </c>
    </row>
    <row r="203" s="12" customFormat="1" ht="22.8" customHeight="1">
      <c r="A203" s="12"/>
      <c r="B203" s="189"/>
      <c r="C203" s="190"/>
      <c r="D203" s="191" t="s">
        <v>71</v>
      </c>
      <c r="E203" s="203" t="s">
        <v>251</v>
      </c>
      <c r="F203" s="203" t="s">
        <v>252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SUM(P204:P212)</f>
        <v>0</v>
      </c>
      <c r="Q203" s="197"/>
      <c r="R203" s="198">
        <f>SUM(R204:R212)</f>
        <v>0</v>
      </c>
      <c r="S203" s="197"/>
      <c r="T203" s="198">
        <f>SUM(T204:T212)</f>
        <v>0</v>
      </c>
      <c r="U203" s="199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0" t="s">
        <v>80</v>
      </c>
      <c r="AT203" s="201" t="s">
        <v>71</v>
      </c>
      <c r="AU203" s="201" t="s">
        <v>80</v>
      </c>
      <c r="AY203" s="200" t="s">
        <v>167</v>
      </c>
      <c r="BK203" s="202">
        <f>SUM(BK204:BK212)</f>
        <v>0</v>
      </c>
    </row>
    <row r="204" s="2" customFormat="1" ht="24.15" customHeight="1">
      <c r="A204" s="40"/>
      <c r="B204" s="41"/>
      <c r="C204" s="205" t="s">
        <v>253</v>
      </c>
      <c r="D204" s="205" t="s">
        <v>170</v>
      </c>
      <c r="E204" s="206" t="s">
        <v>254</v>
      </c>
      <c r="F204" s="207" t="s">
        <v>186</v>
      </c>
      <c r="G204" s="208" t="s">
        <v>173</v>
      </c>
      <c r="H204" s="209">
        <v>56</v>
      </c>
      <c r="I204" s="210"/>
      <c r="J204" s="211">
        <f>ROUND(I204*H204,2)</f>
        <v>0</v>
      </c>
      <c r="K204" s="207" t="s">
        <v>19</v>
      </c>
      <c r="L204" s="46"/>
      <c r="M204" s="212" t="s">
        <v>19</v>
      </c>
      <c r="N204" s="213" t="s">
        <v>43</v>
      </c>
      <c r="O204" s="86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4">
        <f>S204*H204</f>
        <v>0</v>
      </c>
      <c r="U204" s="215" t="s">
        <v>19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174</v>
      </c>
      <c r="AT204" s="216" t="s">
        <v>170</v>
      </c>
      <c r="AU204" s="216" t="s">
        <v>82</v>
      </c>
      <c r="AY204" s="19" t="s">
        <v>167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9" t="s">
        <v>80</v>
      </c>
      <c r="BK204" s="217">
        <f>ROUND(I204*H204,2)</f>
        <v>0</v>
      </c>
      <c r="BL204" s="19" t="s">
        <v>174</v>
      </c>
      <c r="BM204" s="216" t="s">
        <v>255</v>
      </c>
    </row>
    <row r="205" s="2" customFormat="1">
      <c r="A205" s="40"/>
      <c r="B205" s="41"/>
      <c r="C205" s="42"/>
      <c r="D205" s="218" t="s">
        <v>176</v>
      </c>
      <c r="E205" s="42"/>
      <c r="F205" s="219" t="s">
        <v>256</v>
      </c>
      <c r="G205" s="42"/>
      <c r="H205" s="42"/>
      <c r="I205" s="220"/>
      <c r="J205" s="42"/>
      <c r="K205" s="42"/>
      <c r="L205" s="46"/>
      <c r="M205" s="221"/>
      <c r="N205" s="222"/>
      <c r="O205" s="86"/>
      <c r="P205" s="86"/>
      <c r="Q205" s="86"/>
      <c r="R205" s="86"/>
      <c r="S205" s="86"/>
      <c r="T205" s="86"/>
      <c r="U205" s="87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176</v>
      </c>
      <c r="AU205" s="19" t="s">
        <v>82</v>
      </c>
    </row>
    <row r="206" s="13" customFormat="1">
      <c r="A206" s="13"/>
      <c r="B206" s="223"/>
      <c r="C206" s="224"/>
      <c r="D206" s="218" t="s">
        <v>178</v>
      </c>
      <c r="E206" s="225" t="s">
        <v>19</v>
      </c>
      <c r="F206" s="226" t="s">
        <v>257</v>
      </c>
      <c r="G206" s="224"/>
      <c r="H206" s="225" t="s">
        <v>19</v>
      </c>
      <c r="I206" s="227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0"/>
      <c r="U206" s="231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178</v>
      </c>
      <c r="AU206" s="232" t="s">
        <v>82</v>
      </c>
      <c r="AV206" s="13" t="s">
        <v>80</v>
      </c>
      <c r="AW206" s="13" t="s">
        <v>34</v>
      </c>
      <c r="AX206" s="13" t="s">
        <v>72</v>
      </c>
      <c r="AY206" s="232" t="s">
        <v>167</v>
      </c>
    </row>
    <row r="207" s="14" customFormat="1">
      <c r="A207" s="14"/>
      <c r="B207" s="233"/>
      <c r="C207" s="234"/>
      <c r="D207" s="218" t="s">
        <v>178</v>
      </c>
      <c r="E207" s="235" t="s">
        <v>19</v>
      </c>
      <c r="F207" s="236" t="s">
        <v>190</v>
      </c>
      <c r="G207" s="234"/>
      <c r="H207" s="237">
        <v>16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1"/>
      <c r="U207" s="242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3" t="s">
        <v>178</v>
      </c>
      <c r="AU207" s="243" t="s">
        <v>82</v>
      </c>
      <c r="AV207" s="14" t="s">
        <v>82</v>
      </c>
      <c r="AW207" s="14" t="s">
        <v>34</v>
      </c>
      <c r="AX207" s="14" t="s">
        <v>72</v>
      </c>
      <c r="AY207" s="243" t="s">
        <v>167</v>
      </c>
    </row>
    <row r="208" s="13" customFormat="1">
      <c r="A208" s="13"/>
      <c r="B208" s="223"/>
      <c r="C208" s="224"/>
      <c r="D208" s="218" t="s">
        <v>178</v>
      </c>
      <c r="E208" s="225" t="s">
        <v>19</v>
      </c>
      <c r="F208" s="226" t="s">
        <v>258</v>
      </c>
      <c r="G208" s="224"/>
      <c r="H208" s="225" t="s">
        <v>19</v>
      </c>
      <c r="I208" s="227"/>
      <c r="J208" s="224"/>
      <c r="K208" s="224"/>
      <c r="L208" s="228"/>
      <c r="M208" s="229"/>
      <c r="N208" s="230"/>
      <c r="O208" s="230"/>
      <c r="P208" s="230"/>
      <c r="Q208" s="230"/>
      <c r="R208" s="230"/>
      <c r="S208" s="230"/>
      <c r="T208" s="230"/>
      <c r="U208" s="231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178</v>
      </c>
      <c r="AU208" s="232" t="s">
        <v>82</v>
      </c>
      <c r="AV208" s="13" t="s">
        <v>80</v>
      </c>
      <c r="AW208" s="13" t="s">
        <v>34</v>
      </c>
      <c r="AX208" s="13" t="s">
        <v>72</v>
      </c>
      <c r="AY208" s="232" t="s">
        <v>167</v>
      </c>
    </row>
    <row r="209" s="14" customFormat="1">
      <c r="A209" s="14"/>
      <c r="B209" s="233"/>
      <c r="C209" s="234"/>
      <c r="D209" s="218" t="s">
        <v>178</v>
      </c>
      <c r="E209" s="235" t="s">
        <v>19</v>
      </c>
      <c r="F209" s="236" t="s">
        <v>259</v>
      </c>
      <c r="G209" s="234"/>
      <c r="H209" s="237">
        <v>32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1"/>
      <c r="U209" s="242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178</v>
      </c>
      <c r="AU209" s="243" t="s">
        <v>82</v>
      </c>
      <c r="AV209" s="14" t="s">
        <v>82</v>
      </c>
      <c r="AW209" s="14" t="s">
        <v>34</v>
      </c>
      <c r="AX209" s="14" t="s">
        <v>72</v>
      </c>
      <c r="AY209" s="243" t="s">
        <v>167</v>
      </c>
    </row>
    <row r="210" s="13" customFormat="1">
      <c r="A210" s="13"/>
      <c r="B210" s="223"/>
      <c r="C210" s="224"/>
      <c r="D210" s="218" t="s">
        <v>178</v>
      </c>
      <c r="E210" s="225" t="s">
        <v>19</v>
      </c>
      <c r="F210" s="226" t="s">
        <v>260</v>
      </c>
      <c r="G210" s="224"/>
      <c r="H210" s="225" t="s">
        <v>19</v>
      </c>
      <c r="I210" s="227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0"/>
      <c r="U210" s="231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178</v>
      </c>
      <c r="AU210" s="232" t="s">
        <v>82</v>
      </c>
      <c r="AV210" s="13" t="s">
        <v>80</v>
      </c>
      <c r="AW210" s="13" t="s">
        <v>34</v>
      </c>
      <c r="AX210" s="13" t="s">
        <v>72</v>
      </c>
      <c r="AY210" s="232" t="s">
        <v>167</v>
      </c>
    </row>
    <row r="211" s="14" customFormat="1">
      <c r="A211" s="14"/>
      <c r="B211" s="233"/>
      <c r="C211" s="234"/>
      <c r="D211" s="218" t="s">
        <v>178</v>
      </c>
      <c r="E211" s="235" t="s">
        <v>19</v>
      </c>
      <c r="F211" s="236" t="s">
        <v>180</v>
      </c>
      <c r="G211" s="234"/>
      <c r="H211" s="237">
        <v>8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1"/>
      <c r="U211" s="242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178</v>
      </c>
      <c r="AU211" s="243" t="s">
        <v>82</v>
      </c>
      <c r="AV211" s="14" t="s">
        <v>82</v>
      </c>
      <c r="AW211" s="14" t="s">
        <v>34</v>
      </c>
      <c r="AX211" s="14" t="s">
        <v>72</v>
      </c>
      <c r="AY211" s="243" t="s">
        <v>167</v>
      </c>
    </row>
    <row r="212" s="15" customFormat="1">
      <c r="A212" s="15"/>
      <c r="B212" s="244"/>
      <c r="C212" s="245"/>
      <c r="D212" s="218" t="s">
        <v>178</v>
      </c>
      <c r="E212" s="246" t="s">
        <v>19</v>
      </c>
      <c r="F212" s="247" t="s">
        <v>182</v>
      </c>
      <c r="G212" s="245"/>
      <c r="H212" s="248">
        <v>56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2"/>
      <c r="U212" s="253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4" t="s">
        <v>178</v>
      </c>
      <c r="AU212" s="254" t="s">
        <v>82</v>
      </c>
      <c r="AV212" s="15" t="s">
        <v>174</v>
      </c>
      <c r="AW212" s="15" t="s">
        <v>34</v>
      </c>
      <c r="AX212" s="15" t="s">
        <v>80</v>
      </c>
      <c r="AY212" s="254" t="s">
        <v>167</v>
      </c>
    </row>
    <row r="213" s="12" customFormat="1" ht="22.8" customHeight="1">
      <c r="A213" s="12"/>
      <c r="B213" s="189"/>
      <c r="C213" s="190"/>
      <c r="D213" s="191" t="s">
        <v>71</v>
      </c>
      <c r="E213" s="203" t="s">
        <v>261</v>
      </c>
      <c r="F213" s="203" t="s">
        <v>262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SUM(P214:P223)</f>
        <v>0</v>
      </c>
      <c r="Q213" s="197"/>
      <c r="R213" s="198">
        <f>SUM(R214:R223)</f>
        <v>0</v>
      </c>
      <c r="S213" s="197"/>
      <c r="T213" s="198">
        <f>SUM(T214:T223)</f>
        <v>0</v>
      </c>
      <c r="U213" s="199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80</v>
      </c>
      <c r="AT213" s="201" t="s">
        <v>71</v>
      </c>
      <c r="AU213" s="201" t="s">
        <v>80</v>
      </c>
      <c r="AY213" s="200" t="s">
        <v>167</v>
      </c>
      <c r="BK213" s="202">
        <f>SUM(BK214:BK223)</f>
        <v>0</v>
      </c>
    </row>
    <row r="214" s="2" customFormat="1" ht="24.15" customHeight="1">
      <c r="A214" s="40"/>
      <c r="B214" s="41"/>
      <c r="C214" s="205" t="s">
        <v>263</v>
      </c>
      <c r="D214" s="205" t="s">
        <v>170</v>
      </c>
      <c r="E214" s="206" t="s">
        <v>264</v>
      </c>
      <c r="F214" s="207" t="s">
        <v>172</v>
      </c>
      <c r="G214" s="208" t="s">
        <v>173</v>
      </c>
      <c r="H214" s="209">
        <v>8</v>
      </c>
      <c r="I214" s="210"/>
      <c r="J214" s="211">
        <f>ROUND(I214*H214,2)</f>
        <v>0</v>
      </c>
      <c r="K214" s="207" t="s">
        <v>19</v>
      </c>
      <c r="L214" s="46"/>
      <c r="M214" s="212" t="s">
        <v>19</v>
      </c>
      <c r="N214" s="213" t="s">
        <v>43</v>
      </c>
      <c r="O214" s="86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4">
        <f>S214*H214</f>
        <v>0</v>
      </c>
      <c r="U214" s="215" t="s">
        <v>19</v>
      </c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6" t="s">
        <v>174</v>
      </c>
      <c r="AT214" s="216" t="s">
        <v>170</v>
      </c>
      <c r="AU214" s="216" t="s">
        <v>82</v>
      </c>
      <c r="AY214" s="19" t="s">
        <v>167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9" t="s">
        <v>80</v>
      </c>
      <c r="BK214" s="217">
        <f>ROUND(I214*H214,2)</f>
        <v>0</v>
      </c>
      <c r="BL214" s="19" t="s">
        <v>174</v>
      </c>
      <c r="BM214" s="216" t="s">
        <v>265</v>
      </c>
    </row>
    <row r="215" s="2" customFormat="1">
      <c r="A215" s="40"/>
      <c r="B215" s="41"/>
      <c r="C215" s="42"/>
      <c r="D215" s="218" t="s">
        <v>176</v>
      </c>
      <c r="E215" s="42"/>
      <c r="F215" s="219" t="s">
        <v>209</v>
      </c>
      <c r="G215" s="42"/>
      <c r="H215" s="42"/>
      <c r="I215" s="220"/>
      <c r="J215" s="42"/>
      <c r="K215" s="42"/>
      <c r="L215" s="46"/>
      <c r="M215" s="221"/>
      <c r="N215" s="222"/>
      <c r="O215" s="86"/>
      <c r="P215" s="86"/>
      <c r="Q215" s="86"/>
      <c r="R215" s="86"/>
      <c r="S215" s="86"/>
      <c r="T215" s="86"/>
      <c r="U215" s="87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176</v>
      </c>
      <c r="AU215" s="19" t="s">
        <v>82</v>
      </c>
    </row>
    <row r="216" s="2" customFormat="1">
      <c r="A216" s="40"/>
      <c r="B216" s="41"/>
      <c r="C216" s="42"/>
      <c r="D216" s="218" t="s">
        <v>248</v>
      </c>
      <c r="E216" s="42"/>
      <c r="F216" s="255" t="s">
        <v>266</v>
      </c>
      <c r="G216" s="42"/>
      <c r="H216" s="42"/>
      <c r="I216" s="220"/>
      <c r="J216" s="42"/>
      <c r="K216" s="42"/>
      <c r="L216" s="46"/>
      <c r="M216" s="221"/>
      <c r="N216" s="222"/>
      <c r="O216" s="86"/>
      <c r="P216" s="86"/>
      <c r="Q216" s="86"/>
      <c r="R216" s="86"/>
      <c r="S216" s="86"/>
      <c r="T216" s="86"/>
      <c r="U216" s="87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248</v>
      </c>
      <c r="AU216" s="19" t="s">
        <v>82</v>
      </c>
    </row>
    <row r="217" s="13" customFormat="1">
      <c r="A217" s="13"/>
      <c r="B217" s="223"/>
      <c r="C217" s="224"/>
      <c r="D217" s="218" t="s">
        <v>178</v>
      </c>
      <c r="E217" s="225" t="s">
        <v>19</v>
      </c>
      <c r="F217" s="226" t="s">
        <v>267</v>
      </c>
      <c r="G217" s="224"/>
      <c r="H217" s="225" t="s">
        <v>19</v>
      </c>
      <c r="I217" s="227"/>
      <c r="J217" s="224"/>
      <c r="K217" s="224"/>
      <c r="L217" s="228"/>
      <c r="M217" s="229"/>
      <c r="N217" s="230"/>
      <c r="O217" s="230"/>
      <c r="P217" s="230"/>
      <c r="Q217" s="230"/>
      <c r="R217" s="230"/>
      <c r="S217" s="230"/>
      <c r="T217" s="230"/>
      <c r="U217" s="231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178</v>
      </c>
      <c r="AU217" s="232" t="s">
        <v>82</v>
      </c>
      <c r="AV217" s="13" t="s">
        <v>80</v>
      </c>
      <c r="AW217" s="13" t="s">
        <v>34</v>
      </c>
      <c r="AX217" s="13" t="s">
        <v>72</v>
      </c>
      <c r="AY217" s="232" t="s">
        <v>167</v>
      </c>
    </row>
    <row r="218" s="14" customFormat="1">
      <c r="A218" s="14"/>
      <c r="B218" s="233"/>
      <c r="C218" s="234"/>
      <c r="D218" s="218" t="s">
        <v>178</v>
      </c>
      <c r="E218" s="235" t="s">
        <v>19</v>
      </c>
      <c r="F218" s="236" t="s">
        <v>180</v>
      </c>
      <c r="G218" s="234"/>
      <c r="H218" s="237">
        <v>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1"/>
      <c r="U218" s="242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178</v>
      </c>
      <c r="AU218" s="243" t="s">
        <v>82</v>
      </c>
      <c r="AV218" s="14" t="s">
        <v>82</v>
      </c>
      <c r="AW218" s="14" t="s">
        <v>34</v>
      </c>
      <c r="AX218" s="14" t="s">
        <v>80</v>
      </c>
      <c r="AY218" s="243" t="s">
        <v>167</v>
      </c>
    </row>
    <row r="219" s="2" customFormat="1" ht="24.15" customHeight="1">
      <c r="A219" s="40"/>
      <c r="B219" s="41"/>
      <c r="C219" s="205" t="s">
        <v>8</v>
      </c>
      <c r="D219" s="205" t="s">
        <v>170</v>
      </c>
      <c r="E219" s="206" t="s">
        <v>268</v>
      </c>
      <c r="F219" s="207" t="s">
        <v>269</v>
      </c>
      <c r="G219" s="208" t="s">
        <v>173</v>
      </c>
      <c r="H219" s="209">
        <v>8</v>
      </c>
      <c r="I219" s="210"/>
      <c r="J219" s="211">
        <f>ROUND(I219*H219,2)</f>
        <v>0</v>
      </c>
      <c r="K219" s="207" t="s">
        <v>19</v>
      </c>
      <c r="L219" s="46"/>
      <c r="M219" s="212" t="s">
        <v>19</v>
      </c>
      <c r="N219" s="213" t="s">
        <v>43</v>
      </c>
      <c r="O219" s="86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4">
        <f>S219*H219</f>
        <v>0</v>
      </c>
      <c r="U219" s="215" t="s">
        <v>19</v>
      </c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6" t="s">
        <v>174</v>
      </c>
      <c r="AT219" s="216" t="s">
        <v>170</v>
      </c>
      <c r="AU219" s="216" t="s">
        <v>82</v>
      </c>
      <c r="AY219" s="19" t="s">
        <v>167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9" t="s">
        <v>80</v>
      </c>
      <c r="BK219" s="217">
        <f>ROUND(I219*H219,2)</f>
        <v>0</v>
      </c>
      <c r="BL219" s="19" t="s">
        <v>174</v>
      </c>
      <c r="BM219" s="216" t="s">
        <v>270</v>
      </c>
    </row>
    <row r="220" s="2" customFormat="1">
      <c r="A220" s="40"/>
      <c r="B220" s="41"/>
      <c r="C220" s="42"/>
      <c r="D220" s="218" t="s">
        <v>176</v>
      </c>
      <c r="E220" s="42"/>
      <c r="F220" s="219" t="s">
        <v>271</v>
      </c>
      <c r="G220" s="42"/>
      <c r="H220" s="42"/>
      <c r="I220" s="220"/>
      <c r="J220" s="42"/>
      <c r="K220" s="42"/>
      <c r="L220" s="46"/>
      <c r="M220" s="221"/>
      <c r="N220" s="222"/>
      <c r="O220" s="86"/>
      <c r="P220" s="86"/>
      <c r="Q220" s="86"/>
      <c r="R220" s="86"/>
      <c r="S220" s="86"/>
      <c r="T220" s="86"/>
      <c r="U220" s="87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176</v>
      </c>
      <c r="AU220" s="19" t="s">
        <v>82</v>
      </c>
    </row>
    <row r="221" s="2" customFormat="1">
      <c r="A221" s="40"/>
      <c r="B221" s="41"/>
      <c r="C221" s="42"/>
      <c r="D221" s="218" t="s">
        <v>248</v>
      </c>
      <c r="E221" s="42"/>
      <c r="F221" s="255" t="s">
        <v>272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6"/>
      <c r="U221" s="87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248</v>
      </c>
      <c r="AU221" s="19" t="s">
        <v>82</v>
      </c>
    </row>
    <row r="222" s="13" customFormat="1">
      <c r="A222" s="13"/>
      <c r="B222" s="223"/>
      <c r="C222" s="224"/>
      <c r="D222" s="218" t="s">
        <v>178</v>
      </c>
      <c r="E222" s="225" t="s">
        <v>19</v>
      </c>
      <c r="F222" s="226" t="s">
        <v>273</v>
      </c>
      <c r="G222" s="224"/>
      <c r="H222" s="225" t="s">
        <v>19</v>
      </c>
      <c r="I222" s="227"/>
      <c r="J222" s="224"/>
      <c r="K222" s="224"/>
      <c r="L222" s="228"/>
      <c r="M222" s="229"/>
      <c r="N222" s="230"/>
      <c r="O222" s="230"/>
      <c r="P222" s="230"/>
      <c r="Q222" s="230"/>
      <c r="R222" s="230"/>
      <c r="S222" s="230"/>
      <c r="T222" s="230"/>
      <c r="U222" s="231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178</v>
      </c>
      <c r="AU222" s="232" t="s">
        <v>82</v>
      </c>
      <c r="AV222" s="13" t="s">
        <v>80</v>
      </c>
      <c r="AW222" s="13" t="s">
        <v>34</v>
      </c>
      <c r="AX222" s="13" t="s">
        <v>72</v>
      </c>
      <c r="AY222" s="232" t="s">
        <v>167</v>
      </c>
    </row>
    <row r="223" s="14" customFormat="1">
      <c r="A223" s="14"/>
      <c r="B223" s="233"/>
      <c r="C223" s="234"/>
      <c r="D223" s="218" t="s">
        <v>178</v>
      </c>
      <c r="E223" s="235" t="s">
        <v>19</v>
      </c>
      <c r="F223" s="236" t="s">
        <v>180</v>
      </c>
      <c r="G223" s="234"/>
      <c r="H223" s="237">
        <v>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1"/>
      <c r="U223" s="242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178</v>
      </c>
      <c r="AU223" s="243" t="s">
        <v>82</v>
      </c>
      <c r="AV223" s="14" t="s">
        <v>82</v>
      </c>
      <c r="AW223" s="14" t="s">
        <v>34</v>
      </c>
      <c r="AX223" s="14" t="s">
        <v>80</v>
      </c>
      <c r="AY223" s="243" t="s">
        <v>167</v>
      </c>
    </row>
    <row r="224" s="12" customFormat="1" ht="22.8" customHeight="1">
      <c r="A224" s="12"/>
      <c r="B224" s="189"/>
      <c r="C224" s="190"/>
      <c r="D224" s="191" t="s">
        <v>71</v>
      </c>
      <c r="E224" s="203" t="s">
        <v>274</v>
      </c>
      <c r="F224" s="203" t="s">
        <v>275</v>
      </c>
      <c r="G224" s="190"/>
      <c r="H224" s="190"/>
      <c r="I224" s="193"/>
      <c r="J224" s="204">
        <f>BK224</f>
        <v>0</v>
      </c>
      <c r="K224" s="190"/>
      <c r="L224" s="195"/>
      <c r="M224" s="196"/>
      <c r="N224" s="197"/>
      <c r="O224" s="197"/>
      <c r="P224" s="198">
        <f>SUM(P225:P244)</f>
        <v>0</v>
      </c>
      <c r="Q224" s="197"/>
      <c r="R224" s="198">
        <f>SUM(R225:R244)</f>
        <v>0</v>
      </c>
      <c r="S224" s="197"/>
      <c r="T224" s="198">
        <f>SUM(T225:T244)</f>
        <v>0</v>
      </c>
      <c r="U224" s="199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0" t="s">
        <v>80</v>
      </c>
      <c r="AT224" s="201" t="s">
        <v>71</v>
      </c>
      <c r="AU224" s="201" t="s">
        <v>80</v>
      </c>
      <c r="AY224" s="200" t="s">
        <v>167</v>
      </c>
      <c r="BK224" s="202">
        <f>SUM(BK225:BK244)</f>
        <v>0</v>
      </c>
    </row>
    <row r="225" s="2" customFormat="1" ht="24.15" customHeight="1">
      <c r="A225" s="40"/>
      <c r="B225" s="41"/>
      <c r="C225" s="205" t="s">
        <v>276</v>
      </c>
      <c r="D225" s="205" t="s">
        <v>170</v>
      </c>
      <c r="E225" s="206" t="s">
        <v>274</v>
      </c>
      <c r="F225" s="207" t="s">
        <v>172</v>
      </c>
      <c r="G225" s="208" t="s">
        <v>173</v>
      </c>
      <c r="H225" s="209">
        <v>32</v>
      </c>
      <c r="I225" s="210"/>
      <c r="J225" s="211">
        <f>ROUND(I225*H225,2)</f>
        <v>0</v>
      </c>
      <c r="K225" s="207" t="s">
        <v>19</v>
      </c>
      <c r="L225" s="46"/>
      <c r="M225" s="212" t="s">
        <v>19</v>
      </c>
      <c r="N225" s="213" t="s">
        <v>43</v>
      </c>
      <c r="O225" s="86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4">
        <f>S225*H225</f>
        <v>0</v>
      </c>
      <c r="U225" s="215" t="s">
        <v>19</v>
      </c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6" t="s">
        <v>174</v>
      </c>
      <c r="AT225" s="216" t="s">
        <v>170</v>
      </c>
      <c r="AU225" s="216" t="s">
        <v>82</v>
      </c>
      <c r="AY225" s="19" t="s">
        <v>167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9" t="s">
        <v>80</v>
      </c>
      <c r="BK225" s="217">
        <f>ROUND(I225*H225,2)</f>
        <v>0</v>
      </c>
      <c r="BL225" s="19" t="s">
        <v>174</v>
      </c>
      <c r="BM225" s="216" t="s">
        <v>277</v>
      </c>
    </row>
    <row r="226" s="2" customFormat="1">
      <c r="A226" s="40"/>
      <c r="B226" s="41"/>
      <c r="C226" s="42"/>
      <c r="D226" s="218" t="s">
        <v>176</v>
      </c>
      <c r="E226" s="42"/>
      <c r="F226" s="219" t="s">
        <v>278</v>
      </c>
      <c r="G226" s="42"/>
      <c r="H226" s="42"/>
      <c r="I226" s="220"/>
      <c r="J226" s="42"/>
      <c r="K226" s="42"/>
      <c r="L226" s="46"/>
      <c r="M226" s="221"/>
      <c r="N226" s="222"/>
      <c r="O226" s="86"/>
      <c r="P226" s="86"/>
      <c r="Q226" s="86"/>
      <c r="R226" s="86"/>
      <c r="S226" s="86"/>
      <c r="T226" s="86"/>
      <c r="U226" s="87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176</v>
      </c>
      <c r="AU226" s="19" t="s">
        <v>82</v>
      </c>
    </row>
    <row r="227" s="13" customFormat="1">
      <c r="A227" s="13"/>
      <c r="B227" s="223"/>
      <c r="C227" s="224"/>
      <c r="D227" s="218" t="s">
        <v>178</v>
      </c>
      <c r="E227" s="225" t="s">
        <v>19</v>
      </c>
      <c r="F227" s="226" t="s">
        <v>279</v>
      </c>
      <c r="G227" s="224"/>
      <c r="H227" s="225" t="s">
        <v>19</v>
      </c>
      <c r="I227" s="227"/>
      <c r="J227" s="224"/>
      <c r="K227" s="224"/>
      <c r="L227" s="228"/>
      <c r="M227" s="229"/>
      <c r="N227" s="230"/>
      <c r="O227" s="230"/>
      <c r="P227" s="230"/>
      <c r="Q227" s="230"/>
      <c r="R227" s="230"/>
      <c r="S227" s="230"/>
      <c r="T227" s="230"/>
      <c r="U227" s="231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178</v>
      </c>
      <c r="AU227" s="232" t="s">
        <v>82</v>
      </c>
      <c r="AV227" s="13" t="s">
        <v>80</v>
      </c>
      <c r="AW227" s="13" t="s">
        <v>34</v>
      </c>
      <c r="AX227" s="13" t="s">
        <v>72</v>
      </c>
      <c r="AY227" s="232" t="s">
        <v>167</v>
      </c>
    </row>
    <row r="228" s="14" customFormat="1">
      <c r="A228" s="14"/>
      <c r="B228" s="233"/>
      <c r="C228" s="234"/>
      <c r="D228" s="218" t="s">
        <v>178</v>
      </c>
      <c r="E228" s="235" t="s">
        <v>19</v>
      </c>
      <c r="F228" s="236" t="s">
        <v>180</v>
      </c>
      <c r="G228" s="234"/>
      <c r="H228" s="237">
        <v>8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1"/>
      <c r="U228" s="242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178</v>
      </c>
      <c r="AU228" s="243" t="s">
        <v>82</v>
      </c>
      <c r="AV228" s="14" t="s">
        <v>82</v>
      </c>
      <c r="AW228" s="14" t="s">
        <v>34</v>
      </c>
      <c r="AX228" s="14" t="s">
        <v>72</v>
      </c>
      <c r="AY228" s="243" t="s">
        <v>167</v>
      </c>
    </row>
    <row r="229" s="13" customFormat="1">
      <c r="A229" s="13"/>
      <c r="B229" s="223"/>
      <c r="C229" s="224"/>
      <c r="D229" s="218" t="s">
        <v>178</v>
      </c>
      <c r="E229" s="225" t="s">
        <v>19</v>
      </c>
      <c r="F229" s="226" t="s">
        <v>280</v>
      </c>
      <c r="G229" s="224"/>
      <c r="H229" s="225" t="s">
        <v>19</v>
      </c>
      <c r="I229" s="227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0"/>
      <c r="U229" s="231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178</v>
      </c>
      <c r="AU229" s="232" t="s">
        <v>82</v>
      </c>
      <c r="AV229" s="13" t="s">
        <v>80</v>
      </c>
      <c r="AW229" s="13" t="s">
        <v>34</v>
      </c>
      <c r="AX229" s="13" t="s">
        <v>72</v>
      </c>
      <c r="AY229" s="232" t="s">
        <v>167</v>
      </c>
    </row>
    <row r="230" s="14" customFormat="1">
      <c r="A230" s="14"/>
      <c r="B230" s="233"/>
      <c r="C230" s="234"/>
      <c r="D230" s="218" t="s">
        <v>178</v>
      </c>
      <c r="E230" s="235" t="s">
        <v>19</v>
      </c>
      <c r="F230" s="236" t="s">
        <v>180</v>
      </c>
      <c r="G230" s="234"/>
      <c r="H230" s="237">
        <v>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1"/>
      <c r="U230" s="242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178</v>
      </c>
      <c r="AU230" s="243" t="s">
        <v>82</v>
      </c>
      <c r="AV230" s="14" t="s">
        <v>82</v>
      </c>
      <c r="AW230" s="14" t="s">
        <v>34</v>
      </c>
      <c r="AX230" s="14" t="s">
        <v>72</v>
      </c>
      <c r="AY230" s="243" t="s">
        <v>167</v>
      </c>
    </row>
    <row r="231" s="13" customFormat="1">
      <c r="A231" s="13"/>
      <c r="B231" s="223"/>
      <c r="C231" s="224"/>
      <c r="D231" s="218" t="s">
        <v>178</v>
      </c>
      <c r="E231" s="225" t="s">
        <v>19</v>
      </c>
      <c r="F231" s="226" t="s">
        <v>281</v>
      </c>
      <c r="G231" s="224"/>
      <c r="H231" s="225" t="s">
        <v>19</v>
      </c>
      <c r="I231" s="227"/>
      <c r="J231" s="224"/>
      <c r="K231" s="224"/>
      <c r="L231" s="228"/>
      <c r="M231" s="229"/>
      <c r="N231" s="230"/>
      <c r="O231" s="230"/>
      <c r="P231" s="230"/>
      <c r="Q231" s="230"/>
      <c r="R231" s="230"/>
      <c r="S231" s="230"/>
      <c r="T231" s="230"/>
      <c r="U231" s="231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178</v>
      </c>
      <c r="AU231" s="232" t="s">
        <v>82</v>
      </c>
      <c r="AV231" s="13" t="s">
        <v>80</v>
      </c>
      <c r="AW231" s="13" t="s">
        <v>34</v>
      </c>
      <c r="AX231" s="13" t="s">
        <v>72</v>
      </c>
      <c r="AY231" s="232" t="s">
        <v>167</v>
      </c>
    </row>
    <row r="232" s="14" customFormat="1">
      <c r="A232" s="14"/>
      <c r="B232" s="233"/>
      <c r="C232" s="234"/>
      <c r="D232" s="218" t="s">
        <v>178</v>
      </c>
      <c r="E232" s="235" t="s">
        <v>19</v>
      </c>
      <c r="F232" s="236" t="s">
        <v>180</v>
      </c>
      <c r="G232" s="234"/>
      <c r="H232" s="237">
        <v>8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1"/>
      <c r="U232" s="242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3" t="s">
        <v>178</v>
      </c>
      <c r="AU232" s="243" t="s">
        <v>82</v>
      </c>
      <c r="AV232" s="14" t="s">
        <v>82</v>
      </c>
      <c r="AW232" s="14" t="s">
        <v>34</v>
      </c>
      <c r="AX232" s="14" t="s">
        <v>72</v>
      </c>
      <c r="AY232" s="243" t="s">
        <v>167</v>
      </c>
    </row>
    <row r="233" s="13" customFormat="1">
      <c r="A233" s="13"/>
      <c r="B233" s="223"/>
      <c r="C233" s="224"/>
      <c r="D233" s="218" t="s">
        <v>178</v>
      </c>
      <c r="E233" s="225" t="s">
        <v>19</v>
      </c>
      <c r="F233" s="226" t="s">
        <v>282</v>
      </c>
      <c r="G233" s="224"/>
      <c r="H233" s="225" t="s">
        <v>19</v>
      </c>
      <c r="I233" s="227"/>
      <c r="J233" s="224"/>
      <c r="K233" s="224"/>
      <c r="L233" s="228"/>
      <c r="M233" s="229"/>
      <c r="N233" s="230"/>
      <c r="O233" s="230"/>
      <c r="P233" s="230"/>
      <c r="Q233" s="230"/>
      <c r="R233" s="230"/>
      <c r="S233" s="230"/>
      <c r="T233" s="230"/>
      <c r="U233" s="231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178</v>
      </c>
      <c r="AU233" s="232" t="s">
        <v>82</v>
      </c>
      <c r="AV233" s="13" t="s">
        <v>80</v>
      </c>
      <c r="AW233" s="13" t="s">
        <v>34</v>
      </c>
      <c r="AX233" s="13" t="s">
        <v>72</v>
      </c>
      <c r="AY233" s="232" t="s">
        <v>167</v>
      </c>
    </row>
    <row r="234" s="14" customFormat="1">
      <c r="A234" s="14"/>
      <c r="B234" s="233"/>
      <c r="C234" s="234"/>
      <c r="D234" s="218" t="s">
        <v>178</v>
      </c>
      <c r="E234" s="235" t="s">
        <v>19</v>
      </c>
      <c r="F234" s="236" t="s">
        <v>180</v>
      </c>
      <c r="G234" s="234"/>
      <c r="H234" s="237">
        <v>8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1"/>
      <c r="U234" s="242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3" t="s">
        <v>178</v>
      </c>
      <c r="AU234" s="243" t="s">
        <v>82</v>
      </c>
      <c r="AV234" s="14" t="s">
        <v>82</v>
      </c>
      <c r="AW234" s="14" t="s">
        <v>34</v>
      </c>
      <c r="AX234" s="14" t="s">
        <v>72</v>
      </c>
      <c r="AY234" s="243" t="s">
        <v>167</v>
      </c>
    </row>
    <row r="235" s="15" customFormat="1">
      <c r="A235" s="15"/>
      <c r="B235" s="244"/>
      <c r="C235" s="245"/>
      <c r="D235" s="218" t="s">
        <v>178</v>
      </c>
      <c r="E235" s="246" t="s">
        <v>19</v>
      </c>
      <c r="F235" s="247" t="s">
        <v>182</v>
      </c>
      <c r="G235" s="245"/>
      <c r="H235" s="248">
        <v>32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2"/>
      <c r="U235" s="253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4" t="s">
        <v>178</v>
      </c>
      <c r="AU235" s="254" t="s">
        <v>82</v>
      </c>
      <c r="AV235" s="15" t="s">
        <v>174</v>
      </c>
      <c r="AW235" s="15" t="s">
        <v>34</v>
      </c>
      <c r="AX235" s="15" t="s">
        <v>80</v>
      </c>
      <c r="AY235" s="254" t="s">
        <v>167</v>
      </c>
    </row>
    <row r="236" s="2" customFormat="1" ht="24.15" customHeight="1">
      <c r="A236" s="40"/>
      <c r="B236" s="41"/>
      <c r="C236" s="205" t="s">
        <v>283</v>
      </c>
      <c r="D236" s="205" t="s">
        <v>170</v>
      </c>
      <c r="E236" s="206" t="s">
        <v>284</v>
      </c>
      <c r="F236" s="207" t="s">
        <v>285</v>
      </c>
      <c r="G236" s="208" t="s">
        <v>173</v>
      </c>
      <c r="H236" s="209">
        <v>8</v>
      </c>
      <c r="I236" s="210"/>
      <c r="J236" s="211">
        <f>ROUND(I236*H236,2)</f>
        <v>0</v>
      </c>
      <c r="K236" s="207" t="s">
        <v>19</v>
      </c>
      <c r="L236" s="46"/>
      <c r="M236" s="212" t="s">
        <v>19</v>
      </c>
      <c r="N236" s="213" t="s">
        <v>43</v>
      </c>
      <c r="O236" s="86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4">
        <f>S236*H236</f>
        <v>0</v>
      </c>
      <c r="U236" s="215" t="s">
        <v>19</v>
      </c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6" t="s">
        <v>174</v>
      </c>
      <c r="AT236" s="216" t="s">
        <v>170</v>
      </c>
      <c r="AU236" s="216" t="s">
        <v>82</v>
      </c>
      <c r="AY236" s="19" t="s">
        <v>167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9" t="s">
        <v>80</v>
      </c>
      <c r="BK236" s="217">
        <f>ROUND(I236*H236,2)</f>
        <v>0</v>
      </c>
      <c r="BL236" s="19" t="s">
        <v>174</v>
      </c>
      <c r="BM236" s="216" t="s">
        <v>286</v>
      </c>
    </row>
    <row r="237" s="2" customFormat="1">
      <c r="A237" s="40"/>
      <c r="B237" s="41"/>
      <c r="C237" s="42"/>
      <c r="D237" s="218" t="s">
        <v>176</v>
      </c>
      <c r="E237" s="42"/>
      <c r="F237" s="219" t="s">
        <v>287</v>
      </c>
      <c r="G237" s="42"/>
      <c r="H237" s="42"/>
      <c r="I237" s="220"/>
      <c r="J237" s="42"/>
      <c r="K237" s="42"/>
      <c r="L237" s="46"/>
      <c r="M237" s="221"/>
      <c r="N237" s="222"/>
      <c r="O237" s="86"/>
      <c r="P237" s="86"/>
      <c r="Q237" s="86"/>
      <c r="R237" s="86"/>
      <c r="S237" s="86"/>
      <c r="T237" s="86"/>
      <c r="U237" s="87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176</v>
      </c>
      <c r="AU237" s="19" t="s">
        <v>82</v>
      </c>
    </row>
    <row r="238" s="13" customFormat="1">
      <c r="A238" s="13"/>
      <c r="B238" s="223"/>
      <c r="C238" s="224"/>
      <c r="D238" s="218" t="s">
        <v>178</v>
      </c>
      <c r="E238" s="225" t="s">
        <v>19</v>
      </c>
      <c r="F238" s="226" t="s">
        <v>288</v>
      </c>
      <c r="G238" s="224"/>
      <c r="H238" s="225" t="s">
        <v>19</v>
      </c>
      <c r="I238" s="227"/>
      <c r="J238" s="224"/>
      <c r="K238" s="224"/>
      <c r="L238" s="228"/>
      <c r="M238" s="229"/>
      <c r="N238" s="230"/>
      <c r="O238" s="230"/>
      <c r="P238" s="230"/>
      <c r="Q238" s="230"/>
      <c r="R238" s="230"/>
      <c r="S238" s="230"/>
      <c r="T238" s="230"/>
      <c r="U238" s="231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178</v>
      </c>
      <c r="AU238" s="232" t="s">
        <v>82</v>
      </c>
      <c r="AV238" s="13" t="s">
        <v>80</v>
      </c>
      <c r="AW238" s="13" t="s">
        <v>34</v>
      </c>
      <c r="AX238" s="13" t="s">
        <v>72</v>
      </c>
      <c r="AY238" s="232" t="s">
        <v>167</v>
      </c>
    </row>
    <row r="239" s="14" customFormat="1">
      <c r="A239" s="14"/>
      <c r="B239" s="233"/>
      <c r="C239" s="234"/>
      <c r="D239" s="218" t="s">
        <v>178</v>
      </c>
      <c r="E239" s="235" t="s">
        <v>19</v>
      </c>
      <c r="F239" s="236" t="s">
        <v>180</v>
      </c>
      <c r="G239" s="234"/>
      <c r="H239" s="237">
        <v>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1"/>
      <c r="U239" s="242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3" t="s">
        <v>178</v>
      </c>
      <c r="AU239" s="243" t="s">
        <v>82</v>
      </c>
      <c r="AV239" s="14" t="s">
        <v>82</v>
      </c>
      <c r="AW239" s="14" t="s">
        <v>34</v>
      </c>
      <c r="AX239" s="14" t="s">
        <v>80</v>
      </c>
      <c r="AY239" s="243" t="s">
        <v>167</v>
      </c>
    </row>
    <row r="240" s="2" customFormat="1" ht="24.15" customHeight="1">
      <c r="A240" s="40"/>
      <c r="B240" s="41"/>
      <c r="C240" s="205" t="s">
        <v>289</v>
      </c>
      <c r="D240" s="205" t="s">
        <v>170</v>
      </c>
      <c r="E240" s="206" t="s">
        <v>290</v>
      </c>
      <c r="F240" s="207" t="s">
        <v>269</v>
      </c>
      <c r="G240" s="208" t="s">
        <v>173</v>
      </c>
      <c r="H240" s="209">
        <v>8</v>
      </c>
      <c r="I240" s="210"/>
      <c r="J240" s="211">
        <f>ROUND(I240*H240,2)</f>
        <v>0</v>
      </c>
      <c r="K240" s="207" t="s">
        <v>19</v>
      </c>
      <c r="L240" s="46"/>
      <c r="M240" s="212" t="s">
        <v>19</v>
      </c>
      <c r="N240" s="213" t="s">
        <v>43</v>
      </c>
      <c r="O240" s="86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4">
        <f>S240*H240</f>
        <v>0</v>
      </c>
      <c r="U240" s="215" t="s">
        <v>19</v>
      </c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174</v>
      </c>
      <c r="AT240" s="216" t="s">
        <v>170</v>
      </c>
      <c r="AU240" s="216" t="s">
        <v>82</v>
      </c>
      <c r="AY240" s="19" t="s">
        <v>167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9" t="s">
        <v>80</v>
      </c>
      <c r="BK240" s="217">
        <f>ROUND(I240*H240,2)</f>
        <v>0</v>
      </c>
      <c r="BL240" s="19" t="s">
        <v>174</v>
      </c>
      <c r="BM240" s="216" t="s">
        <v>291</v>
      </c>
    </row>
    <row r="241" s="2" customFormat="1">
      <c r="A241" s="40"/>
      <c r="B241" s="41"/>
      <c r="C241" s="42"/>
      <c r="D241" s="218" t="s">
        <v>176</v>
      </c>
      <c r="E241" s="42"/>
      <c r="F241" s="219" t="s">
        <v>271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6"/>
      <c r="U241" s="87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176</v>
      </c>
      <c r="AU241" s="19" t="s">
        <v>82</v>
      </c>
    </row>
    <row r="242" s="2" customFormat="1">
      <c r="A242" s="40"/>
      <c r="B242" s="41"/>
      <c r="C242" s="42"/>
      <c r="D242" s="218" t="s">
        <v>248</v>
      </c>
      <c r="E242" s="42"/>
      <c r="F242" s="255" t="s">
        <v>272</v>
      </c>
      <c r="G242" s="42"/>
      <c r="H242" s="42"/>
      <c r="I242" s="220"/>
      <c r="J242" s="42"/>
      <c r="K242" s="42"/>
      <c r="L242" s="46"/>
      <c r="M242" s="221"/>
      <c r="N242" s="222"/>
      <c r="O242" s="86"/>
      <c r="P242" s="86"/>
      <c r="Q242" s="86"/>
      <c r="R242" s="86"/>
      <c r="S242" s="86"/>
      <c r="T242" s="86"/>
      <c r="U242" s="87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248</v>
      </c>
      <c r="AU242" s="19" t="s">
        <v>82</v>
      </c>
    </row>
    <row r="243" s="13" customFormat="1">
      <c r="A243" s="13"/>
      <c r="B243" s="223"/>
      <c r="C243" s="224"/>
      <c r="D243" s="218" t="s">
        <v>178</v>
      </c>
      <c r="E243" s="225" t="s">
        <v>19</v>
      </c>
      <c r="F243" s="226" t="s">
        <v>292</v>
      </c>
      <c r="G243" s="224"/>
      <c r="H243" s="225" t="s">
        <v>19</v>
      </c>
      <c r="I243" s="227"/>
      <c r="J243" s="224"/>
      <c r="K243" s="224"/>
      <c r="L243" s="228"/>
      <c r="M243" s="229"/>
      <c r="N243" s="230"/>
      <c r="O243" s="230"/>
      <c r="P243" s="230"/>
      <c r="Q243" s="230"/>
      <c r="R243" s="230"/>
      <c r="S243" s="230"/>
      <c r="T243" s="230"/>
      <c r="U243" s="231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178</v>
      </c>
      <c r="AU243" s="232" t="s">
        <v>82</v>
      </c>
      <c r="AV243" s="13" t="s">
        <v>80</v>
      </c>
      <c r="AW243" s="13" t="s">
        <v>34</v>
      </c>
      <c r="AX243" s="13" t="s">
        <v>72</v>
      </c>
      <c r="AY243" s="232" t="s">
        <v>167</v>
      </c>
    </row>
    <row r="244" s="14" customFormat="1">
      <c r="A244" s="14"/>
      <c r="B244" s="233"/>
      <c r="C244" s="234"/>
      <c r="D244" s="218" t="s">
        <v>178</v>
      </c>
      <c r="E244" s="235" t="s">
        <v>19</v>
      </c>
      <c r="F244" s="236" t="s">
        <v>180</v>
      </c>
      <c r="G244" s="234"/>
      <c r="H244" s="237">
        <v>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1"/>
      <c r="U244" s="242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178</v>
      </c>
      <c r="AU244" s="243" t="s">
        <v>82</v>
      </c>
      <c r="AV244" s="14" t="s">
        <v>82</v>
      </c>
      <c r="AW244" s="14" t="s">
        <v>34</v>
      </c>
      <c r="AX244" s="14" t="s">
        <v>80</v>
      </c>
      <c r="AY244" s="243" t="s">
        <v>167</v>
      </c>
    </row>
    <row r="245" s="12" customFormat="1" ht="22.8" customHeight="1">
      <c r="A245" s="12"/>
      <c r="B245" s="189"/>
      <c r="C245" s="190"/>
      <c r="D245" s="191" t="s">
        <v>71</v>
      </c>
      <c r="E245" s="203" t="s">
        <v>293</v>
      </c>
      <c r="F245" s="203" t="s">
        <v>294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SUM(P246:P249)</f>
        <v>0</v>
      </c>
      <c r="Q245" s="197"/>
      <c r="R245" s="198">
        <f>SUM(R246:R249)</f>
        <v>0</v>
      </c>
      <c r="S245" s="197"/>
      <c r="T245" s="198">
        <f>SUM(T246:T249)</f>
        <v>0</v>
      </c>
      <c r="U245" s="199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80</v>
      </c>
      <c r="AT245" s="201" t="s">
        <v>71</v>
      </c>
      <c r="AU245" s="201" t="s">
        <v>80</v>
      </c>
      <c r="AY245" s="200" t="s">
        <v>167</v>
      </c>
      <c r="BK245" s="202">
        <f>SUM(BK246:BK249)</f>
        <v>0</v>
      </c>
    </row>
    <row r="246" s="2" customFormat="1" ht="24.15" customHeight="1">
      <c r="A246" s="40"/>
      <c r="B246" s="41"/>
      <c r="C246" s="205" t="s">
        <v>295</v>
      </c>
      <c r="D246" s="205" t="s">
        <v>170</v>
      </c>
      <c r="E246" s="206" t="s">
        <v>296</v>
      </c>
      <c r="F246" s="207" t="s">
        <v>172</v>
      </c>
      <c r="G246" s="208" t="s">
        <v>173</v>
      </c>
      <c r="H246" s="209">
        <v>8</v>
      </c>
      <c r="I246" s="210"/>
      <c r="J246" s="211">
        <f>ROUND(I246*H246,2)</f>
        <v>0</v>
      </c>
      <c r="K246" s="207" t="s">
        <v>19</v>
      </c>
      <c r="L246" s="46"/>
      <c r="M246" s="212" t="s">
        <v>19</v>
      </c>
      <c r="N246" s="213" t="s">
        <v>43</v>
      </c>
      <c r="O246" s="86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4">
        <f>S246*H246</f>
        <v>0</v>
      </c>
      <c r="U246" s="215" t="s">
        <v>19</v>
      </c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6" t="s">
        <v>174</v>
      </c>
      <c r="AT246" s="216" t="s">
        <v>170</v>
      </c>
      <c r="AU246" s="216" t="s">
        <v>82</v>
      </c>
      <c r="AY246" s="19" t="s">
        <v>167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9" t="s">
        <v>80</v>
      </c>
      <c r="BK246" s="217">
        <f>ROUND(I246*H246,2)</f>
        <v>0</v>
      </c>
      <c r="BL246" s="19" t="s">
        <v>174</v>
      </c>
      <c r="BM246" s="216" t="s">
        <v>297</v>
      </c>
    </row>
    <row r="247" s="2" customFormat="1">
      <c r="A247" s="40"/>
      <c r="B247" s="41"/>
      <c r="C247" s="42"/>
      <c r="D247" s="218" t="s">
        <v>176</v>
      </c>
      <c r="E247" s="42"/>
      <c r="F247" s="219" t="s">
        <v>209</v>
      </c>
      <c r="G247" s="42"/>
      <c r="H247" s="42"/>
      <c r="I247" s="220"/>
      <c r="J247" s="42"/>
      <c r="K247" s="42"/>
      <c r="L247" s="46"/>
      <c r="M247" s="221"/>
      <c r="N247" s="222"/>
      <c r="O247" s="86"/>
      <c r="P247" s="86"/>
      <c r="Q247" s="86"/>
      <c r="R247" s="86"/>
      <c r="S247" s="86"/>
      <c r="T247" s="86"/>
      <c r="U247" s="87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176</v>
      </c>
      <c r="AU247" s="19" t="s">
        <v>82</v>
      </c>
    </row>
    <row r="248" s="13" customFormat="1">
      <c r="A248" s="13"/>
      <c r="B248" s="223"/>
      <c r="C248" s="224"/>
      <c r="D248" s="218" t="s">
        <v>178</v>
      </c>
      <c r="E248" s="225" t="s">
        <v>19</v>
      </c>
      <c r="F248" s="226" t="s">
        <v>298</v>
      </c>
      <c r="G248" s="224"/>
      <c r="H248" s="225" t="s">
        <v>19</v>
      </c>
      <c r="I248" s="227"/>
      <c r="J248" s="224"/>
      <c r="K248" s="224"/>
      <c r="L248" s="228"/>
      <c r="M248" s="229"/>
      <c r="N248" s="230"/>
      <c r="O248" s="230"/>
      <c r="P248" s="230"/>
      <c r="Q248" s="230"/>
      <c r="R248" s="230"/>
      <c r="S248" s="230"/>
      <c r="T248" s="230"/>
      <c r="U248" s="231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178</v>
      </c>
      <c r="AU248" s="232" t="s">
        <v>82</v>
      </c>
      <c r="AV248" s="13" t="s">
        <v>80</v>
      </c>
      <c r="AW248" s="13" t="s">
        <v>34</v>
      </c>
      <c r="AX248" s="13" t="s">
        <v>72</v>
      </c>
      <c r="AY248" s="232" t="s">
        <v>167</v>
      </c>
    </row>
    <row r="249" s="14" customFormat="1">
      <c r="A249" s="14"/>
      <c r="B249" s="233"/>
      <c r="C249" s="234"/>
      <c r="D249" s="218" t="s">
        <v>178</v>
      </c>
      <c r="E249" s="235" t="s">
        <v>19</v>
      </c>
      <c r="F249" s="236" t="s">
        <v>180</v>
      </c>
      <c r="G249" s="234"/>
      <c r="H249" s="237">
        <v>8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1"/>
      <c r="U249" s="242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3" t="s">
        <v>178</v>
      </c>
      <c r="AU249" s="243" t="s">
        <v>82</v>
      </c>
      <c r="AV249" s="14" t="s">
        <v>82</v>
      </c>
      <c r="AW249" s="14" t="s">
        <v>34</v>
      </c>
      <c r="AX249" s="14" t="s">
        <v>80</v>
      </c>
      <c r="AY249" s="243" t="s">
        <v>167</v>
      </c>
    </row>
    <row r="250" s="12" customFormat="1" ht="22.8" customHeight="1">
      <c r="A250" s="12"/>
      <c r="B250" s="189"/>
      <c r="C250" s="190"/>
      <c r="D250" s="191" t="s">
        <v>71</v>
      </c>
      <c r="E250" s="203" t="s">
        <v>299</v>
      </c>
      <c r="F250" s="203" t="s">
        <v>300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SUM(P251:P260)</f>
        <v>0</v>
      </c>
      <c r="Q250" s="197"/>
      <c r="R250" s="198">
        <f>SUM(R251:R260)</f>
        <v>0</v>
      </c>
      <c r="S250" s="197"/>
      <c r="T250" s="198">
        <f>SUM(T251:T260)</f>
        <v>0</v>
      </c>
      <c r="U250" s="199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0" t="s">
        <v>80</v>
      </c>
      <c r="AT250" s="201" t="s">
        <v>71</v>
      </c>
      <c r="AU250" s="201" t="s">
        <v>80</v>
      </c>
      <c r="AY250" s="200" t="s">
        <v>167</v>
      </c>
      <c r="BK250" s="202">
        <f>SUM(BK251:BK260)</f>
        <v>0</v>
      </c>
    </row>
    <row r="251" s="2" customFormat="1" ht="24.15" customHeight="1">
      <c r="A251" s="40"/>
      <c r="B251" s="41"/>
      <c r="C251" s="205" t="s">
        <v>301</v>
      </c>
      <c r="D251" s="205" t="s">
        <v>170</v>
      </c>
      <c r="E251" s="206" t="s">
        <v>302</v>
      </c>
      <c r="F251" s="207" t="s">
        <v>172</v>
      </c>
      <c r="G251" s="208" t="s">
        <v>173</v>
      </c>
      <c r="H251" s="209">
        <v>8</v>
      </c>
      <c r="I251" s="210"/>
      <c r="J251" s="211">
        <f>ROUND(I251*H251,2)</f>
        <v>0</v>
      </c>
      <c r="K251" s="207" t="s">
        <v>19</v>
      </c>
      <c r="L251" s="46"/>
      <c r="M251" s="212" t="s">
        <v>19</v>
      </c>
      <c r="N251" s="213" t="s">
        <v>43</v>
      </c>
      <c r="O251" s="86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4">
        <f>S251*H251</f>
        <v>0</v>
      </c>
      <c r="U251" s="215" t="s">
        <v>19</v>
      </c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6" t="s">
        <v>174</v>
      </c>
      <c r="AT251" s="216" t="s">
        <v>170</v>
      </c>
      <c r="AU251" s="216" t="s">
        <v>82</v>
      </c>
      <c r="AY251" s="19" t="s">
        <v>167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9" t="s">
        <v>80</v>
      </c>
      <c r="BK251" s="217">
        <f>ROUND(I251*H251,2)</f>
        <v>0</v>
      </c>
      <c r="BL251" s="19" t="s">
        <v>174</v>
      </c>
      <c r="BM251" s="216" t="s">
        <v>303</v>
      </c>
    </row>
    <row r="252" s="2" customFormat="1">
      <c r="A252" s="40"/>
      <c r="B252" s="41"/>
      <c r="C252" s="42"/>
      <c r="D252" s="218" t="s">
        <v>176</v>
      </c>
      <c r="E252" s="42"/>
      <c r="F252" s="219" t="s">
        <v>209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6"/>
      <c r="U252" s="87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176</v>
      </c>
      <c r="AU252" s="19" t="s">
        <v>82</v>
      </c>
    </row>
    <row r="253" s="2" customFormat="1">
      <c r="A253" s="40"/>
      <c r="B253" s="41"/>
      <c r="C253" s="42"/>
      <c r="D253" s="218" t="s">
        <v>248</v>
      </c>
      <c r="E253" s="42"/>
      <c r="F253" s="255" t="s">
        <v>304</v>
      </c>
      <c r="G253" s="42"/>
      <c r="H253" s="42"/>
      <c r="I253" s="220"/>
      <c r="J253" s="42"/>
      <c r="K253" s="42"/>
      <c r="L253" s="46"/>
      <c r="M253" s="221"/>
      <c r="N253" s="222"/>
      <c r="O253" s="86"/>
      <c r="P253" s="86"/>
      <c r="Q253" s="86"/>
      <c r="R253" s="86"/>
      <c r="S253" s="86"/>
      <c r="T253" s="86"/>
      <c r="U253" s="87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248</v>
      </c>
      <c r="AU253" s="19" t="s">
        <v>82</v>
      </c>
    </row>
    <row r="254" s="13" customFormat="1">
      <c r="A254" s="13"/>
      <c r="B254" s="223"/>
      <c r="C254" s="224"/>
      <c r="D254" s="218" t="s">
        <v>178</v>
      </c>
      <c r="E254" s="225" t="s">
        <v>19</v>
      </c>
      <c r="F254" s="226" t="s">
        <v>305</v>
      </c>
      <c r="G254" s="224"/>
      <c r="H254" s="225" t="s">
        <v>19</v>
      </c>
      <c r="I254" s="227"/>
      <c r="J254" s="224"/>
      <c r="K254" s="224"/>
      <c r="L254" s="228"/>
      <c r="M254" s="229"/>
      <c r="N254" s="230"/>
      <c r="O254" s="230"/>
      <c r="P254" s="230"/>
      <c r="Q254" s="230"/>
      <c r="R254" s="230"/>
      <c r="S254" s="230"/>
      <c r="T254" s="230"/>
      <c r="U254" s="231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178</v>
      </c>
      <c r="AU254" s="232" t="s">
        <v>82</v>
      </c>
      <c r="AV254" s="13" t="s">
        <v>80</v>
      </c>
      <c r="AW254" s="13" t="s">
        <v>34</v>
      </c>
      <c r="AX254" s="13" t="s">
        <v>72</v>
      </c>
      <c r="AY254" s="232" t="s">
        <v>167</v>
      </c>
    </row>
    <row r="255" s="14" customFormat="1">
      <c r="A255" s="14"/>
      <c r="B255" s="233"/>
      <c r="C255" s="234"/>
      <c r="D255" s="218" t="s">
        <v>178</v>
      </c>
      <c r="E255" s="235" t="s">
        <v>19</v>
      </c>
      <c r="F255" s="236" t="s">
        <v>180</v>
      </c>
      <c r="G255" s="234"/>
      <c r="H255" s="237">
        <v>8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1"/>
      <c r="U255" s="242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178</v>
      </c>
      <c r="AU255" s="243" t="s">
        <v>82</v>
      </c>
      <c r="AV255" s="14" t="s">
        <v>82</v>
      </c>
      <c r="AW255" s="14" t="s">
        <v>34</v>
      </c>
      <c r="AX255" s="14" t="s">
        <v>80</v>
      </c>
      <c r="AY255" s="243" t="s">
        <v>167</v>
      </c>
    </row>
    <row r="256" s="2" customFormat="1" ht="24.15" customHeight="1">
      <c r="A256" s="40"/>
      <c r="B256" s="41"/>
      <c r="C256" s="205" t="s">
        <v>306</v>
      </c>
      <c r="D256" s="205" t="s">
        <v>170</v>
      </c>
      <c r="E256" s="206" t="s">
        <v>307</v>
      </c>
      <c r="F256" s="207" t="s">
        <v>223</v>
      </c>
      <c r="G256" s="208" t="s">
        <v>173</v>
      </c>
      <c r="H256" s="209">
        <v>8</v>
      </c>
      <c r="I256" s="210"/>
      <c r="J256" s="211">
        <f>ROUND(I256*H256,2)</f>
        <v>0</v>
      </c>
      <c r="K256" s="207" t="s">
        <v>19</v>
      </c>
      <c r="L256" s="46"/>
      <c r="M256" s="212" t="s">
        <v>19</v>
      </c>
      <c r="N256" s="213" t="s">
        <v>43</v>
      </c>
      <c r="O256" s="86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4">
        <f>S256*H256</f>
        <v>0</v>
      </c>
      <c r="U256" s="215" t="s">
        <v>19</v>
      </c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6" t="s">
        <v>174</v>
      </c>
      <c r="AT256" s="216" t="s">
        <v>170</v>
      </c>
      <c r="AU256" s="216" t="s">
        <v>82</v>
      </c>
      <c r="AY256" s="19" t="s">
        <v>167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9" t="s">
        <v>80</v>
      </c>
      <c r="BK256" s="217">
        <f>ROUND(I256*H256,2)</f>
        <v>0</v>
      </c>
      <c r="BL256" s="19" t="s">
        <v>174</v>
      </c>
      <c r="BM256" s="216" t="s">
        <v>308</v>
      </c>
    </row>
    <row r="257" s="2" customFormat="1">
      <c r="A257" s="40"/>
      <c r="B257" s="41"/>
      <c r="C257" s="42"/>
      <c r="D257" s="218" t="s">
        <v>176</v>
      </c>
      <c r="E257" s="42"/>
      <c r="F257" s="219" t="s">
        <v>309</v>
      </c>
      <c r="G257" s="42"/>
      <c r="H257" s="42"/>
      <c r="I257" s="220"/>
      <c r="J257" s="42"/>
      <c r="K257" s="42"/>
      <c r="L257" s="46"/>
      <c r="M257" s="221"/>
      <c r="N257" s="222"/>
      <c r="O257" s="86"/>
      <c r="P257" s="86"/>
      <c r="Q257" s="86"/>
      <c r="R257" s="86"/>
      <c r="S257" s="86"/>
      <c r="T257" s="86"/>
      <c r="U257" s="87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176</v>
      </c>
      <c r="AU257" s="19" t="s">
        <v>82</v>
      </c>
    </row>
    <row r="258" s="2" customFormat="1">
      <c r="A258" s="40"/>
      <c r="B258" s="41"/>
      <c r="C258" s="42"/>
      <c r="D258" s="218" t="s">
        <v>248</v>
      </c>
      <c r="E258" s="42"/>
      <c r="F258" s="255" t="s">
        <v>310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6"/>
      <c r="U258" s="87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248</v>
      </c>
      <c r="AU258" s="19" t="s">
        <v>82</v>
      </c>
    </row>
    <row r="259" s="13" customFormat="1">
      <c r="A259" s="13"/>
      <c r="B259" s="223"/>
      <c r="C259" s="224"/>
      <c r="D259" s="218" t="s">
        <v>178</v>
      </c>
      <c r="E259" s="225" t="s">
        <v>19</v>
      </c>
      <c r="F259" s="226" t="s">
        <v>311</v>
      </c>
      <c r="G259" s="224"/>
      <c r="H259" s="225" t="s">
        <v>19</v>
      </c>
      <c r="I259" s="227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0"/>
      <c r="U259" s="231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178</v>
      </c>
      <c r="AU259" s="232" t="s">
        <v>82</v>
      </c>
      <c r="AV259" s="13" t="s">
        <v>80</v>
      </c>
      <c r="AW259" s="13" t="s">
        <v>34</v>
      </c>
      <c r="AX259" s="13" t="s">
        <v>72</v>
      </c>
      <c r="AY259" s="232" t="s">
        <v>167</v>
      </c>
    </row>
    <row r="260" s="14" customFormat="1">
      <c r="A260" s="14"/>
      <c r="B260" s="233"/>
      <c r="C260" s="234"/>
      <c r="D260" s="218" t="s">
        <v>178</v>
      </c>
      <c r="E260" s="235" t="s">
        <v>19</v>
      </c>
      <c r="F260" s="236" t="s">
        <v>180</v>
      </c>
      <c r="G260" s="234"/>
      <c r="H260" s="237">
        <v>8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1"/>
      <c r="U260" s="242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3" t="s">
        <v>178</v>
      </c>
      <c r="AU260" s="243" t="s">
        <v>82</v>
      </c>
      <c r="AV260" s="14" t="s">
        <v>82</v>
      </c>
      <c r="AW260" s="14" t="s">
        <v>34</v>
      </c>
      <c r="AX260" s="14" t="s">
        <v>80</v>
      </c>
      <c r="AY260" s="243" t="s">
        <v>167</v>
      </c>
    </row>
    <row r="261" s="12" customFormat="1" ht="22.8" customHeight="1">
      <c r="A261" s="12"/>
      <c r="B261" s="189"/>
      <c r="C261" s="190"/>
      <c r="D261" s="191" t="s">
        <v>71</v>
      </c>
      <c r="E261" s="203" t="s">
        <v>312</v>
      </c>
      <c r="F261" s="203" t="s">
        <v>313</v>
      </c>
      <c r="G261" s="190"/>
      <c r="H261" s="190"/>
      <c r="I261" s="193"/>
      <c r="J261" s="204">
        <f>BK261</f>
        <v>0</v>
      </c>
      <c r="K261" s="190"/>
      <c r="L261" s="195"/>
      <c r="M261" s="196"/>
      <c r="N261" s="197"/>
      <c r="O261" s="197"/>
      <c r="P261" s="198">
        <f>SUM(P262:P266)</f>
        <v>0</v>
      </c>
      <c r="Q261" s="197"/>
      <c r="R261" s="198">
        <f>SUM(R262:R266)</f>
        <v>0</v>
      </c>
      <c r="S261" s="197"/>
      <c r="T261" s="198">
        <f>SUM(T262:T266)</f>
        <v>0</v>
      </c>
      <c r="U261" s="199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0" t="s">
        <v>80</v>
      </c>
      <c r="AT261" s="201" t="s">
        <v>71</v>
      </c>
      <c r="AU261" s="201" t="s">
        <v>80</v>
      </c>
      <c r="AY261" s="200" t="s">
        <v>167</v>
      </c>
      <c r="BK261" s="202">
        <f>SUM(BK262:BK266)</f>
        <v>0</v>
      </c>
    </row>
    <row r="262" s="2" customFormat="1" ht="24.15" customHeight="1">
      <c r="A262" s="40"/>
      <c r="B262" s="41"/>
      <c r="C262" s="205" t="s">
        <v>314</v>
      </c>
      <c r="D262" s="205" t="s">
        <v>170</v>
      </c>
      <c r="E262" s="206" t="s">
        <v>315</v>
      </c>
      <c r="F262" s="207" t="s">
        <v>316</v>
      </c>
      <c r="G262" s="208" t="s">
        <v>173</v>
      </c>
      <c r="H262" s="209">
        <v>16</v>
      </c>
      <c r="I262" s="210"/>
      <c r="J262" s="211">
        <f>ROUND(I262*H262,2)</f>
        <v>0</v>
      </c>
      <c r="K262" s="207" t="s">
        <v>19</v>
      </c>
      <c r="L262" s="46"/>
      <c r="M262" s="212" t="s">
        <v>19</v>
      </c>
      <c r="N262" s="213" t="s">
        <v>43</v>
      </c>
      <c r="O262" s="86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4">
        <f>S262*H262</f>
        <v>0</v>
      </c>
      <c r="U262" s="215" t="s">
        <v>19</v>
      </c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6" t="s">
        <v>174</v>
      </c>
      <c r="AT262" s="216" t="s">
        <v>170</v>
      </c>
      <c r="AU262" s="216" t="s">
        <v>82</v>
      </c>
      <c r="AY262" s="19" t="s">
        <v>167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9" t="s">
        <v>80</v>
      </c>
      <c r="BK262" s="217">
        <f>ROUND(I262*H262,2)</f>
        <v>0</v>
      </c>
      <c r="BL262" s="19" t="s">
        <v>174</v>
      </c>
      <c r="BM262" s="216" t="s">
        <v>317</v>
      </c>
    </row>
    <row r="263" s="2" customFormat="1">
      <c r="A263" s="40"/>
      <c r="B263" s="41"/>
      <c r="C263" s="42"/>
      <c r="D263" s="218" t="s">
        <v>176</v>
      </c>
      <c r="E263" s="42"/>
      <c r="F263" s="219" t="s">
        <v>318</v>
      </c>
      <c r="G263" s="42"/>
      <c r="H263" s="42"/>
      <c r="I263" s="220"/>
      <c r="J263" s="42"/>
      <c r="K263" s="42"/>
      <c r="L263" s="46"/>
      <c r="M263" s="221"/>
      <c r="N263" s="222"/>
      <c r="O263" s="86"/>
      <c r="P263" s="86"/>
      <c r="Q263" s="86"/>
      <c r="R263" s="86"/>
      <c r="S263" s="86"/>
      <c r="T263" s="86"/>
      <c r="U263" s="87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176</v>
      </c>
      <c r="AU263" s="19" t="s">
        <v>82</v>
      </c>
    </row>
    <row r="264" s="2" customFormat="1">
      <c r="A264" s="40"/>
      <c r="B264" s="41"/>
      <c r="C264" s="42"/>
      <c r="D264" s="218" t="s">
        <v>248</v>
      </c>
      <c r="E264" s="42"/>
      <c r="F264" s="255" t="s">
        <v>319</v>
      </c>
      <c r="G264" s="42"/>
      <c r="H264" s="42"/>
      <c r="I264" s="220"/>
      <c r="J264" s="42"/>
      <c r="K264" s="42"/>
      <c r="L264" s="46"/>
      <c r="M264" s="221"/>
      <c r="N264" s="222"/>
      <c r="O264" s="86"/>
      <c r="P264" s="86"/>
      <c r="Q264" s="86"/>
      <c r="R264" s="86"/>
      <c r="S264" s="86"/>
      <c r="T264" s="86"/>
      <c r="U264" s="87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248</v>
      </c>
      <c r="AU264" s="19" t="s">
        <v>82</v>
      </c>
    </row>
    <row r="265" s="13" customFormat="1">
      <c r="A265" s="13"/>
      <c r="B265" s="223"/>
      <c r="C265" s="224"/>
      <c r="D265" s="218" t="s">
        <v>178</v>
      </c>
      <c r="E265" s="225" t="s">
        <v>19</v>
      </c>
      <c r="F265" s="226" t="s">
        <v>210</v>
      </c>
      <c r="G265" s="224"/>
      <c r="H265" s="225" t="s">
        <v>19</v>
      </c>
      <c r="I265" s="227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0"/>
      <c r="U265" s="231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178</v>
      </c>
      <c r="AU265" s="232" t="s">
        <v>82</v>
      </c>
      <c r="AV265" s="13" t="s">
        <v>80</v>
      </c>
      <c r="AW265" s="13" t="s">
        <v>34</v>
      </c>
      <c r="AX265" s="13" t="s">
        <v>72</v>
      </c>
      <c r="AY265" s="232" t="s">
        <v>167</v>
      </c>
    </row>
    <row r="266" s="14" customFormat="1">
      <c r="A266" s="14"/>
      <c r="B266" s="233"/>
      <c r="C266" s="234"/>
      <c r="D266" s="218" t="s">
        <v>178</v>
      </c>
      <c r="E266" s="235" t="s">
        <v>19</v>
      </c>
      <c r="F266" s="236" t="s">
        <v>190</v>
      </c>
      <c r="G266" s="234"/>
      <c r="H266" s="237">
        <v>16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1"/>
      <c r="U266" s="242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3" t="s">
        <v>178</v>
      </c>
      <c r="AU266" s="243" t="s">
        <v>82</v>
      </c>
      <c r="AV266" s="14" t="s">
        <v>82</v>
      </c>
      <c r="AW266" s="14" t="s">
        <v>34</v>
      </c>
      <c r="AX266" s="14" t="s">
        <v>80</v>
      </c>
      <c r="AY266" s="243" t="s">
        <v>167</v>
      </c>
    </row>
    <row r="267" s="12" customFormat="1" ht="22.8" customHeight="1">
      <c r="A267" s="12"/>
      <c r="B267" s="189"/>
      <c r="C267" s="190"/>
      <c r="D267" s="191" t="s">
        <v>71</v>
      </c>
      <c r="E267" s="203" t="s">
        <v>320</v>
      </c>
      <c r="F267" s="203" t="s">
        <v>321</v>
      </c>
      <c r="G267" s="190"/>
      <c r="H267" s="190"/>
      <c r="I267" s="193"/>
      <c r="J267" s="204">
        <f>BK267</f>
        <v>0</v>
      </c>
      <c r="K267" s="190"/>
      <c r="L267" s="195"/>
      <c r="M267" s="196"/>
      <c r="N267" s="197"/>
      <c r="O267" s="197"/>
      <c r="P267" s="198">
        <f>SUM(P268:P291)</f>
        <v>0</v>
      </c>
      <c r="Q267" s="197"/>
      <c r="R267" s="198">
        <f>SUM(R268:R291)</f>
        <v>0</v>
      </c>
      <c r="S267" s="197"/>
      <c r="T267" s="198">
        <f>SUM(T268:T291)</f>
        <v>0</v>
      </c>
      <c r="U267" s="199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0" t="s">
        <v>80</v>
      </c>
      <c r="AT267" s="201" t="s">
        <v>71</v>
      </c>
      <c r="AU267" s="201" t="s">
        <v>80</v>
      </c>
      <c r="AY267" s="200" t="s">
        <v>167</v>
      </c>
      <c r="BK267" s="202">
        <f>SUM(BK268:BK291)</f>
        <v>0</v>
      </c>
    </row>
    <row r="268" s="2" customFormat="1" ht="24.15" customHeight="1">
      <c r="A268" s="40"/>
      <c r="B268" s="41"/>
      <c r="C268" s="205" t="s">
        <v>322</v>
      </c>
      <c r="D268" s="205" t="s">
        <v>170</v>
      </c>
      <c r="E268" s="206" t="s">
        <v>323</v>
      </c>
      <c r="F268" s="207" t="s">
        <v>172</v>
      </c>
      <c r="G268" s="208" t="s">
        <v>173</v>
      </c>
      <c r="H268" s="209">
        <v>72</v>
      </c>
      <c r="I268" s="210"/>
      <c r="J268" s="211">
        <f>ROUND(I268*H268,2)</f>
        <v>0</v>
      </c>
      <c r="K268" s="207" t="s">
        <v>19</v>
      </c>
      <c r="L268" s="46"/>
      <c r="M268" s="212" t="s">
        <v>19</v>
      </c>
      <c r="N268" s="213" t="s">
        <v>43</v>
      </c>
      <c r="O268" s="86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4">
        <f>S268*H268</f>
        <v>0</v>
      </c>
      <c r="U268" s="215" t="s">
        <v>19</v>
      </c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6" t="s">
        <v>174</v>
      </c>
      <c r="AT268" s="216" t="s">
        <v>170</v>
      </c>
      <c r="AU268" s="216" t="s">
        <v>82</v>
      </c>
      <c r="AY268" s="19" t="s">
        <v>167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9" t="s">
        <v>80</v>
      </c>
      <c r="BK268" s="217">
        <f>ROUND(I268*H268,2)</f>
        <v>0</v>
      </c>
      <c r="BL268" s="19" t="s">
        <v>174</v>
      </c>
      <c r="BM268" s="216" t="s">
        <v>324</v>
      </c>
    </row>
    <row r="269" s="2" customFormat="1">
      <c r="A269" s="40"/>
      <c r="B269" s="41"/>
      <c r="C269" s="42"/>
      <c r="D269" s="218" t="s">
        <v>176</v>
      </c>
      <c r="E269" s="42"/>
      <c r="F269" s="219" t="s">
        <v>325</v>
      </c>
      <c r="G269" s="42"/>
      <c r="H269" s="42"/>
      <c r="I269" s="220"/>
      <c r="J269" s="42"/>
      <c r="K269" s="42"/>
      <c r="L269" s="46"/>
      <c r="M269" s="221"/>
      <c r="N269" s="222"/>
      <c r="O269" s="86"/>
      <c r="P269" s="86"/>
      <c r="Q269" s="86"/>
      <c r="R269" s="86"/>
      <c r="S269" s="86"/>
      <c r="T269" s="86"/>
      <c r="U269" s="87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176</v>
      </c>
      <c r="AU269" s="19" t="s">
        <v>82</v>
      </c>
    </row>
    <row r="270" s="13" customFormat="1">
      <c r="A270" s="13"/>
      <c r="B270" s="223"/>
      <c r="C270" s="224"/>
      <c r="D270" s="218" t="s">
        <v>178</v>
      </c>
      <c r="E270" s="225" t="s">
        <v>19</v>
      </c>
      <c r="F270" s="226" t="s">
        <v>326</v>
      </c>
      <c r="G270" s="224"/>
      <c r="H270" s="225" t="s">
        <v>19</v>
      </c>
      <c r="I270" s="227"/>
      <c r="J270" s="224"/>
      <c r="K270" s="224"/>
      <c r="L270" s="228"/>
      <c r="M270" s="229"/>
      <c r="N270" s="230"/>
      <c r="O270" s="230"/>
      <c r="P270" s="230"/>
      <c r="Q270" s="230"/>
      <c r="R270" s="230"/>
      <c r="S270" s="230"/>
      <c r="T270" s="230"/>
      <c r="U270" s="231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178</v>
      </c>
      <c r="AU270" s="232" t="s">
        <v>82</v>
      </c>
      <c r="AV270" s="13" t="s">
        <v>80</v>
      </c>
      <c r="AW270" s="13" t="s">
        <v>34</v>
      </c>
      <c r="AX270" s="13" t="s">
        <v>72</v>
      </c>
      <c r="AY270" s="232" t="s">
        <v>167</v>
      </c>
    </row>
    <row r="271" s="14" customFormat="1">
      <c r="A271" s="14"/>
      <c r="B271" s="233"/>
      <c r="C271" s="234"/>
      <c r="D271" s="218" t="s">
        <v>178</v>
      </c>
      <c r="E271" s="235" t="s">
        <v>19</v>
      </c>
      <c r="F271" s="236" t="s">
        <v>327</v>
      </c>
      <c r="G271" s="234"/>
      <c r="H271" s="237">
        <v>48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1"/>
      <c r="U271" s="242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3" t="s">
        <v>178</v>
      </c>
      <c r="AU271" s="243" t="s">
        <v>82</v>
      </c>
      <c r="AV271" s="14" t="s">
        <v>82</v>
      </c>
      <c r="AW271" s="14" t="s">
        <v>34</v>
      </c>
      <c r="AX271" s="14" t="s">
        <v>72</v>
      </c>
      <c r="AY271" s="243" t="s">
        <v>167</v>
      </c>
    </row>
    <row r="272" s="13" customFormat="1">
      <c r="A272" s="13"/>
      <c r="B272" s="223"/>
      <c r="C272" s="224"/>
      <c r="D272" s="218" t="s">
        <v>178</v>
      </c>
      <c r="E272" s="225" t="s">
        <v>19</v>
      </c>
      <c r="F272" s="226" t="s">
        <v>328</v>
      </c>
      <c r="G272" s="224"/>
      <c r="H272" s="225" t="s">
        <v>19</v>
      </c>
      <c r="I272" s="227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0"/>
      <c r="U272" s="231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178</v>
      </c>
      <c r="AU272" s="232" t="s">
        <v>82</v>
      </c>
      <c r="AV272" s="13" t="s">
        <v>80</v>
      </c>
      <c r="AW272" s="13" t="s">
        <v>34</v>
      </c>
      <c r="AX272" s="13" t="s">
        <v>72</v>
      </c>
      <c r="AY272" s="232" t="s">
        <v>167</v>
      </c>
    </row>
    <row r="273" s="14" customFormat="1">
      <c r="A273" s="14"/>
      <c r="B273" s="233"/>
      <c r="C273" s="234"/>
      <c r="D273" s="218" t="s">
        <v>178</v>
      </c>
      <c r="E273" s="235" t="s">
        <v>19</v>
      </c>
      <c r="F273" s="236" t="s">
        <v>190</v>
      </c>
      <c r="G273" s="234"/>
      <c r="H273" s="237">
        <v>16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1"/>
      <c r="U273" s="242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3" t="s">
        <v>178</v>
      </c>
      <c r="AU273" s="243" t="s">
        <v>82</v>
      </c>
      <c r="AV273" s="14" t="s">
        <v>82</v>
      </c>
      <c r="AW273" s="14" t="s">
        <v>34</v>
      </c>
      <c r="AX273" s="14" t="s">
        <v>72</v>
      </c>
      <c r="AY273" s="243" t="s">
        <v>167</v>
      </c>
    </row>
    <row r="274" s="13" customFormat="1">
      <c r="A274" s="13"/>
      <c r="B274" s="223"/>
      <c r="C274" s="224"/>
      <c r="D274" s="218" t="s">
        <v>178</v>
      </c>
      <c r="E274" s="225" t="s">
        <v>19</v>
      </c>
      <c r="F274" s="226" t="s">
        <v>329</v>
      </c>
      <c r="G274" s="224"/>
      <c r="H274" s="225" t="s">
        <v>19</v>
      </c>
      <c r="I274" s="227"/>
      <c r="J274" s="224"/>
      <c r="K274" s="224"/>
      <c r="L274" s="228"/>
      <c r="M274" s="229"/>
      <c r="N274" s="230"/>
      <c r="O274" s="230"/>
      <c r="P274" s="230"/>
      <c r="Q274" s="230"/>
      <c r="R274" s="230"/>
      <c r="S274" s="230"/>
      <c r="T274" s="230"/>
      <c r="U274" s="231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178</v>
      </c>
      <c r="AU274" s="232" t="s">
        <v>82</v>
      </c>
      <c r="AV274" s="13" t="s">
        <v>80</v>
      </c>
      <c r="AW274" s="13" t="s">
        <v>34</v>
      </c>
      <c r="AX274" s="13" t="s">
        <v>72</v>
      </c>
      <c r="AY274" s="232" t="s">
        <v>167</v>
      </c>
    </row>
    <row r="275" s="14" customFormat="1">
      <c r="A275" s="14"/>
      <c r="B275" s="233"/>
      <c r="C275" s="234"/>
      <c r="D275" s="218" t="s">
        <v>178</v>
      </c>
      <c r="E275" s="235" t="s">
        <v>19</v>
      </c>
      <c r="F275" s="236" t="s">
        <v>180</v>
      </c>
      <c r="G275" s="234"/>
      <c r="H275" s="237">
        <v>8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1"/>
      <c r="U275" s="242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3" t="s">
        <v>178</v>
      </c>
      <c r="AU275" s="243" t="s">
        <v>82</v>
      </c>
      <c r="AV275" s="14" t="s">
        <v>82</v>
      </c>
      <c r="AW275" s="14" t="s">
        <v>34</v>
      </c>
      <c r="AX275" s="14" t="s">
        <v>72</v>
      </c>
      <c r="AY275" s="243" t="s">
        <v>167</v>
      </c>
    </row>
    <row r="276" s="15" customFormat="1">
      <c r="A276" s="15"/>
      <c r="B276" s="244"/>
      <c r="C276" s="245"/>
      <c r="D276" s="218" t="s">
        <v>178</v>
      </c>
      <c r="E276" s="246" t="s">
        <v>19</v>
      </c>
      <c r="F276" s="247" t="s">
        <v>182</v>
      </c>
      <c r="G276" s="245"/>
      <c r="H276" s="248">
        <v>72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2"/>
      <c r="U276" s="253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4" t="s">
        <v>178</v>
      </c>
      <c r="AU276" s="254" t="s">
        <v>82</v>
      </c>
      <c r="AV276" s="15" t="s">
        <v>174</v>
      </c>
      <c r="AW276" s="15" t="s">
        <v>34</v>
      </c>
      <c r="AX276" s="15" t="s">
        <v>80</v>
      </c>
      <c r="AY276" s="254" t="s">
        <v>167</v>
      </c>
    </row>
    <row r="277" s="2" customFormat="1" ht="24.15" customHeight="1">
      <c r="A277" s="40"/>
      <c r="B277" s="41"/>
      <c r="C277" s="205" t="s">
        <v>7</v>
      </c>
      <c r="D277" s="205" t="s">
        <v>170</v>
      </c>
      <c r="E277" s="206" t="s">
        <v>330</v>
      </c>
      <c r="F277" s="207" t="s">
        <v>223</v>
      </c>
      <c r="G277" s="208" t="s">
        <v>173</v>
      </c>
      <c r="H277" s="209">
        <v>8</v>
      </c>
      <c r="I277" s="210"/>
      <c r="J277" s="211">
        <f>ROUND(I277*H277,2)</f>
        <v>0</v>
      </c>
      <c r="K277" s="207" t="s">
        <v>19</v>
      </c>
      <c r="L277" s="46"/>
      <c r="M277" s="212" t="s">
        <v>19</v>
      </c>
      <c r="N277" s="213" t="s">
        <v>43</v>
      </c>
      <c r="O277" s="86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4">
        <f>S277*H277</f>
        <v>0</v>
      </c>
      <c r="U277" s="215" t="s">
        <v>19</v>
      </c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6" t="s">
        <v>174</v>
      </c>
      <c r="AT277" s="216" t="s">
        <v>170</v>
      </c>
      <c r="AU277" s="216" t="s">
        <v>82</v>
      </c>
      <c r="AY277" s="19" t="s">
        <v>167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9" t="s">
        <v>80</v>
      </c>
      <c r="BK277" s="217">
        <f>ROUND(I277*H277,2)</f>
        <v>0</v>
      </c>
      <c r="BL277" s="19" t="s">
        <v>174</v>
      </c>
      <c r="BM277" s="216" t="s">
        <v>331</v>
      </c>
    </row>
    <row r="278" s="2" customFormat="1">
      <c r="A278" s="40"/>
      <c r="B278" s="41"/>
      <c r="C278" s="42"/>
      <c r="D278" s="218" t="s">
        <v>176</v>
      </c>
      <c r="E278" s="42"/>
      <c r="F278" s="219" t="s">
        <v>309</v>
      </c>
      <c r="G278" s="42"/>
      <c r="H278" s="42"/>
      <c r="I278" s="220"/>
      <c r="J278" s="42"/>
      <c r="K278" s="42"/>
      <c r="L278" s="46"/>
      <c r="M278" s="221"/>
      <c r="N278" s="222"/>
      <c r="O278" s="86"/>
      <c r="P278" s="86"/>
      <c r="Q278" s="86"/>
      <c r="R278" s="86"/>
      <c r="S278" s="86"/>
      <c r="T278" s="86"/>
      <c r="U278" s="87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176</v>
      </c>
      <c r="AU278" s="19" t="s">
        <v>82</v>
      </c>
    </row>
    <row r="279" s="2" customFormat="1">
      <c r="A279" s="40"/>
      <c r="B279" s="41"/>
      <c r="C279" s="42"/>
      <c r="D279" s="218" t="s">
        <v>248</v>
      </c>
      <c r="E279" s="42"/>
      <c r="F279" s="255" t="s">
        <v>332</v>
      </c>
      <c r="G279" s="42"/>
      <c r="H279" s="42"/>
      <c r="I279" s="220"/>
      <c r="J279" s="42"/>
      <c r="K279" s="42"/>
      <c r="L279" s="46"/>
      <c r="M279" s="221"/>
      <c r="N279" s="222"/>
      <c r="O279" s="86"/>
      <c r="P279" s="86"/>
      <c r="Q279" s="86"/>
      <c r="R279" s="86"/>
      <c r="S279" s="86"/>
      <c r="T279" s="86"/>
      <c r="U279" s="87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248</v>
      </c>
      <c r="AU279" s="19" t="s">
        <v>82</v>
      </c>
    </row>
    <row r="280" s="13" customFormat="1">
      <c r="A280" s="13"/>
      <c r="B280" s="223"/>
      <c r="C280" s="224"/>
      <c r="D280" s="218" t="s">
        <v>178</v>
      </c>
      <c r="E280" s="225" t="s">
        <v>19</v>
      </c>
      <c r="F280" s="226" t="s">
        <v>333</v>
      </c>
      <c r="G280" s="224"/>
      <c r="H280" s="225" t="s">
        <v>19</v>
      </c>
      <c r="I280" s="227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0"/>
      <c r="U280" s="231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178</v>
      </c>
      <c r="AU280" s="232" t="s">
        <v>82</v>
      </c>
      <c r="AV280" s="13" t="s">
        <v>80</v>
      </c>
      <c r="AW280" s="13" t="s">
        <v>34</v>
      </c>
      <c r="AX280" s="13" t="s">
        <v>72</v>
      </c>
      <c r="AY280" s="232" t="s">
        <v>167</v>
      </c>
    </row>
    <row r="281" s="14" customFormat="1">
      <c r="A281" s="14"/>
      <c r="B281" s="233"/>
      <c r="C281" s="234"/>
      <c r="D281" s="218" t="s">
        <v>178</v>
      </c>
      <c r="E281" s="235" t="s">
        <v>19</v>
      </c>
      <c r="F281" s="236" t="s">
        <v>180</v>
      </c>
      <c r="G281" s="234"/>
      <c r="H281" s="237">
        <v>8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1"/>
      <c r="U281" s="242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178</v>
      </c>
      <c r="AU281" s="243" t="s">
        <v>82</v>
      </c>
      <c r="AV281" s="14" t="s">
        <v>82</v>
      </c>
      <c r="AW281" s="14" t="s">
        <v>34</v>
      </c>
      <c r="AX281" s="14" t="s">
        <v>80</v>
      </c>
      <c r="AY281" s="243" t="s">
        <v>167</v>
      </c>
    </row>
    <row r="282" s="2" customFormat="1" ht="24.15" customHeight="1">
      <c r="A282" s="40"/>
      <c r="B282" s="41"/>
      <c r="C282" s="205" t="s">
        <v>334</v>
      </c>
      <c r="D282" s="205" t="s">
        <v>170</v>
      </c>
      <c r="E282" s="206" t="s">
        <v>335</v>
      </c>
      <c r="F282" s="207" t="s">
        <v>336</v>
      </c>
      <c r="G282" s="208" t="s">
        <v>173</v>
      </c>
      <c r="H282" s="209">
        <v>16</v>
      </c>
      <c r="I282" s="210"/>
      <c r="J282" s="211">
        <f>ROUND(I282*H282,2)</f>
        <v>0</v>
      </c>
      <c r="K282" s="207" t="s">
        <v>19</v>
      </c>
      <c r="L282" s="46"/>
      <c r="M282" s="212" t="s">
        <v>19</v>
      </c>
      <c r="N282" s="213" t="s">
        <v>43</v>
      </c>
      <c r="O282" s="86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4">
        <f>S282*H282</f>
        <v>0</v>
      </c>
      <c r="U282" s="215" t="s">
        <v>19</v>
      </c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6" t="s">
        <v>174</v>
      </c>
      <c r="AT282" s="216" t="s">
        <v>170</v>
      </c>
      <c r="AU282" s="216" t="s">
        <v>82</v>
      </c>
      <c r="AY282" s="19" t="s">
        <v>167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9" t="s">
        <v>80</v>
      </c>
      <c r="BK282" s="217">
        <f>ROUND(I282*H282,2)</f>
        <v>0</v>
      </c>
      <c r="BL282" s="19" t="s">
        <v>174</v>
      </c>
      <c r="BM282" s="216" t="s">
        <v>337</v>
      </c>
    </row>
    <row r="283" s="2" customFormat="1">
      <c r="A283" s="40"/>
      <c r="B283" s="41"/>
      <c r="C283" s="42"/>
      <c r="D283" s="218" t="s">
        <v>176</v>
      </c>
      <c r="E283" s="42"/>
      <c r="F283" s="219" t="s">
        <v>338</v>
      </c>
      <c r="G283" s="42"/>
      <c r="H283" s="42"/>
      <c r="I283" s="220"/>
      <c r="J283" s="42"/>
      <c r="K283" s="42"/>
      <c r="L283" s="46"/>
      <c r="M283" s="221"/>
      <c r="N283" s="222"/>
      <c r="O283" s="86"/>
      <c r="P283" s="86"/>
      <c r="Q283" s="86"/>
      <c r="R283" s="86"/>
      <c r="S283" s="86"/>
      <c r="T283" s="86"/>
      <c r="U283" s="87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176</v>
      </c>
      <c r="AU283" s="19" t="s">
        <v>82</v>
      </c>
    </row>
    <row r="284" s="13" customFormat="1">
      <c r="A284" s="13"/>
      <c r="B284" s="223"/>
      <c r="C284" s="224"/>
      <c r="D284" s="218" t="s">
        <v>178</v>
      </c>
      <c r="E284" s="225" t="s">
        <v>19</v>
      </c>
      <c r="F284" s="226" t="s">
        <v>339</v>
      </c>
      <c r="G284" s="224"/>
      <c r="H284" s="225" t="s">
        <v>19</v>
      </c>
      <c r="I284" s="227"/>
      <c r="J284" s="224"/>
      <c r="K284" s="224"/>
      <c r="L284" s="228"/>
      <c r="M284" s="229"/>
      <c r="N284" s="230"/>
      <c r="O284" s="230"/>
      <c r="P284" s="230"/>
      <c r="Q284" s="230"/>
      <c r="R284" s="230"/>
      <c r="S284" s="230"/>
      <c r="T284" s="230"/>
      <c r="U284" s="231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178</v>
      </c>
      <c r="AU284" s="232" t="s">
        <v>82</v>
      </c>
      <c r="AV284" s="13" t="s">
        <v>80</v>
      </c>
      <c r="AW284" s="13" t="s">
        <v>34</v>
      </c>
      <c r="AX284" s="13" t="s">
        <v>72</v>
      </c>
      <c r="AY284" s="232" t="s">
        <v>167</v>
      </c>
    </row>
    <row r="285" s="14" customFormat="1">
      <c r="A285" s="14"/>
      <c r="B285" s="233"/>
      <c r="C285" s="234"/>
      <c r="D285" s="218" t="s">
        <v>178</v>
      </c>
      <c r="E285" s="235" t="s">
        <v>19</v>
      </c>
      <c r="F285" s="236" t="s">
        <v>190</v>
      </c>
      <c r="G285" s="234"/>
      <c r="H285" s="237">
        <v>16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1"/>
      <c r="U285" s="242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3" t="s">
        <v>178</v>
      </c>
      <c r="AU285" s="243" t="s">
        <v>82</v>
      </c>
      <c r="AV285" s="14" t="s">
        <v>82</v>
      </c>
      <c r="AW285" s="14" t="s">
        <v>34</v>
      </c>
      <c r="AX285" s="14" t="s">
        <v>72</v>
      </c>
      <c r="AY285" s="243" t="s">
        <v>167</v>
      </c>
    </row>
    <row r="286" s="15" customFormat="1">
      <c r="A286" s="15"/>
      <c r="B286" s="244"/>
      <c r="C286" s="245"/>
      <c r="D286" s="218" t="s">
        <v>178</v>
      </c>
      <c r="E286" s="246" t="s">
        <v>19</v>
      </c>
      <c r="F286" s="247" t="s">
        <v>182</v>
      </c>
      <c r="G286" s="245"/>
      <c r="H286" s="248">
        <v>16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2"/>
      <c r="U286" s="253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4" t="s">
        <v>178</v>
      </c>
      <c r="AU286" s="254" t="s">
        <v>82</v>
      </c>
      <c r="AV286" s="15" t="s">
        <v>174</v>
      </c>
      <c r="AW286" s="15" t="s">
        <v>34</v>
      </c>
      <c r="AX286" s="15" t="s">
        <v>80</v>
      </c>
      <c r="AY286" s="254" t="s">
        <v>167</v>
      </c>
    </row>
    <row r="287" s="2" customFormat="1" ht="24.15" customHeight="1">
      <c r="A287" s="40"/>
      <c r="B287" s="41"/>
      <c r="C287" s="205" t="s">
        <v>340</v>
      </c>
      <c r="D287" s="205" t="s">
        <v>170</v>
      </c>
      <c r="E287" s="206" t="s">
        <v>341</v>
      </c>
      <c r="F287" s="207" t="s">
        <v>269</v>
      </c>
      <c r="G287" s="208" t="s">
        <v>173</v>
      </c>
      <c r="H287" s="209">
        <v>8</v>
      </c>
      <c r="I287" s="210"/>
      <c r="J287" s="211">
        <f>ROUND(I287*H287,2)</f>
        <v>0</v>
      </c>
      <c r="K287" s="207" t="s">
        <v>19</v>
      </c>
      <c r="L287" s="46"/>
      <c r="M287" s="212" t="s">
        <v>19</v>
      </c>
      <c r="N287" s="213" t="s">
        <v>43</v>
      </c>
      <c r="O287" s="86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4">
        <f>S287*H287</f>
        <v>0</v>
      </c>
      <c r="U287" s="215" t="s">
        <v>19</v>
      </c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6" t="s">
        <v>174</v>
      </c>
      <c r="AT287" s="216" t="s">
        <v>170</v>
      </c>
      <c r="AU287" s="216" t="s">
        <v>82</v>
      </c>
      <c r="AY287" s="19" t="s">
        <v>167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9" t="s">
        <v>80</v>
      </c>
      <c r="BK287" s="217">
        <f>ROUND(I287*H287,2)</f>
        <v>0</v>
      </c>
      <c r="BL287" s="19" t="s">
        <v>174</v>
      </c>
      <c r="BM287" s="216" t="s">
        <v>342</v>
      </c>
    </row>
    <row r="288" s="2" customFormat="1">
      <c r="A288" s="40"/>
      <c r="B288" s="41"/>
      <c r="C288" s="42"/>
      <c r="D288" s="218" t="s">
        <v>176</v>
      </c>
      <c r="E288" s="42"/>
      <c r="F288" s="219" t="s">
        <v>271</v>
      </c>
      <c r="G288" s="42"/>
      <c r="H288" s="42"/>
      <c r="I288" s="220"/>
      <c r="J288" s="42"/>
      <c r="K288" s="42"/>
      <c r="L288" s="46"/>
      <c r="M288" s="221"/>
      <c r="N288" s="222"/>
      <c r="O288" s="86"/>
      <c r="P288" s="86"/>
      <c r="Q288" s="86"/>
      <c r="R288" s="86"/>
      <c r="S288" s="86"/>
      <c r="T288" s="86"/>
      <c r="U288" s="87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176</v>
      </c>
      <c r="AU288" s="19" t="s">
        <v>82</v>
      </c>
    </row>
    <row r="289" s="2" customFormat="1">
      <c r="A289" s="40"/>
      <c r="B289" s="41"/>
      <c r="C289" s="42"/>
      <c r="D289" s="218" t="s">
        <v>248</v>
      </c>
      <c r="E289" s="42"/>
      <c r="F289" s="255" t="s">
        <v>343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6"/>
      <c r="U289" s="87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248</v>
      </c>
      <c r="AU289" s="19" t="s">
        <v>82</v>
      </c>
    </row>
    <row r="290" s="13" customFormat="1">
      <c r="A290" s="13"/>
      <c r="B290" s="223"/>
      <c r="C290" s="224"/>
      <c r="D290" s="218" t="s">
        <v>178</v>
      </c>
      <c r="E290" s="225" t="s">
        <v>19</v>
      </c>
      <c r="F290" s="226" t="s">
        <v>292</v>
      </c>
      <c r="G290" s="224"/>
      <c r="H290" s="225" t="s">
        <v>19</v>
      </c>
      <c r="I290" s="227"/>
      <c r="J290" s="224"/>
      <c r="K290" s="224"/>
      <c r="L290" s="228"/>
      <c r="M290" s="229"/>
      <c r="N290" s="230"/>
      <c r="O290" s="230"/>
      <c r="P290" s="230"/>
      <c r="Q290" s="230"/>
      <c r="R290" s="230"/>
      <c r="S290" s="230"/>
      <c r="T290" s="230"/>
      <c r="U290" s="231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178</v>
      </c>
      <c r="AU290" s="232" t="s">
        <v>82</v>
      </c>
      <c r="AV290" s="13" t="s">
        <v>80</v>
      </c>
      <c r="AW290" s="13" t="s">
        <v>34</v>
      </c>
      <c r="AX290" s="13" t="s">
        <v>72</v>
      </c>
      <c r="AY290" s="232" t="s">
        <v>167</v>
      </c>
    </row>
    <row r="291" s="14" customFormat="1">
      <c r="A291" s="14"/>
      <c r="B291" s="233"/>
      <c r="C291" s="234"/>
      <c r="D291" s="218" t="s">
        <v>178</v>
      </c>
      <c r="E291" s="235" t="s">
        <v>19</v>
      </c>
      <c r="F291" s="236" t="s">
        <v>180</v>
      </c>
      <c r="G291" s="234"/>
      <c r="H291" s="237">
        <v>8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1"/>
      <c r="U291" s="242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178</v>
      </c>
      <c r="AU291" s="243" t="s">
        <v>82</v>
      </c>
      <c r="AV291" s="14" t="s">
        <v>82</v>
      </c>
      <c r="AW291" s="14" t="s">
        <v>34</v>
      </c>
      <c r="AX291" s="14" t="s">
        <v>80</v>
      </c>
      <c r="AY291" s="243" t="s">
        <v>167</v>
      </c>
    </row>
    <row r="292" s="12" customFormat="1" ht="22.8" customHeight="1">
      <c r="A292" s="12"/>
      <c r="B292" s="189"/>
      <c r="C292" s="190"/>
      <c r="D292" s="191" t="s">
        <v>71</v>
      </c>
      <c r="E292" s="203" t="s">
        <v>344</v>
      </c>
      <c r="F292" s="203" t="s">
        <v>345</v>
      </c>
      <c r="G292" s="190"/>
      <c r="H292" s="190"/>
      <c r="I292" s="193"/>
      <c r="J292" s="204">
        <f>BK292</f>
        <v>0</v>
      </c>
      <c r="K292" s="190"/>
      <c r="L292" s="195"/>
      <c r="M292" s="196"/>
      <c r="N292" s="197"/>
      <c r="O292" s="197"/>
      <c r="P292" s="198">
        <f>SUM(P293:P299)</f>
        <v>0</v>
      </c>
      <c r="Q292" s="197"/>
      <c r="R292" s="198">
        <f>SUM(R293:R299)</f>
        <v>0</v>
      </c>
      <c r="S292" s="197"/>
      <c r="T292" s="198">
        <f>SUM(T293:T299)</f>
        <v>0</v>
      </c>
      <c r="U292" s="199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80</v>
      </c>
      <c r="AT292" s="201" t="s">
        <v>71</v>
      </c>
      <c r="AU292" s="201" t="s">
        <v>80</v>
      </c>
      <c r="AY292" s="200" t="s">
        <v>167</v>
      </c>
      <c r="BK292" s="202">
        <f>SUM(BK293:BK299)</f>
        <v>0</v>
      </c>
    </row>
    <row r="293" s="2" customFormat="1" ht="24.15" customHeight="1">
      <c r="A293" s="40"/>
      <c r="B293" s="41"/>
      <c r="C293" s="205" t="s">
        <v>346</v>
      </c>
      <c r="D293" s="205" t="s">
        <v>170</v>
      </c>
      <c r="E293" s="206" t="s">
        <v>347</v>
      </c>
      <c r="F293" s="207" t="s">
        <v>186</v>
      </c>
      <c r="G293" s="208" t="s">
        <v>173</v>
      </c>
      <c r="H293" s="209">
        <v>56</v>
      </c>
      <c r="I293" s="210"/>
      <c r="J293" s="211">
        <f>ROUND(I293*H293,2)</f>
        <v>0</v>
      </c>
      <c r="K293" s="207" t="s">
        <v>19</v>
      </c>
      <c r="L293" s="46"/>
      <c r="M293" s="212" t="s">
        <v>19</v>
      </c>
      <c r="N293" s="213" t="s">
        <v>43</v>
      </c>
      <c r="O293" s="86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4">
        <f>S293*H293</f>
        <v>0</v>
      </c>
      <c r="U293" s="215" t="s">
        <v>19</v>
      </c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6" t="s">
        <v>174</v>
      </c>
      <c r="AT293" s="216" t="s">
        <v>170</v>
      </c>
      <c r="AU293" s="216" t="s">
        <v>82</v>
      </c>
      <c r="AY293" s="19" t="s">
        <v>167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9" t="s">
        <v>80</v>
      </c>
      <c r="BK293" s="217">
        <f>ROUND(I293*H293,2)</f>
        <v>0</v>
      </c>
      <c r="BL293" s="19" t="s">
        <v>174</v>
      </c>
      <c r="BM293" s="216" t="s">
        <v>348</v>
      </c>
    </row>
    <row r="294" s="2" customFormat="1">
      <c r="A294" s="40"/>
      <c r="B294" s="41"/>
      <c r="C294" s="42"/>
      <c r="D294" s="218" t="s">
        <v>176</v>
      </c>
      <c r="E294" s="42"/>
      <c r="F294" s="219" t="s">
        <v>256</v>
      </c>
      <c r="G294" s="42"/>
      <c r="H294" s="42"/>
      <c r="I294" s="220"/>
      <c r="J294" s="42"/>
      <c r="K294" s="42"/>
      <c r="L294" s="46"/>
      <c r="M294" s="221"/>
      <c r="N294" s="222"/>
      <c r="O294" s="86"/>
      <c r="P294" s="86"/>
      <c r="Q294" s="86"/>
      <c r="R294" s="86"/>
      <c r="S294" s="86"/>
      <c r="T294" s="86"/>
      <c r="U294" s="87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176</v>
      </c>
      <c r="AU294" s="19" t="s">
        <v>82</v>
      </c>
    </row>
    <row r="295" s="13" customFormat="1">
      <c r="A295" s="13"/>
      <c r="B295" s="223"/>
      <c r="C295" s="224"/>
      <c r="D295" s="218" t="s">
        <v>178</v>
      </c>
      <c r="E295" s="225" t="s">
        <v>19</v>
      </c>
      <c r="F295" s="226" t="s">
        <v>349</v>
      </c>
      <c r="G295" s="224"/>
      <c r="H295" s="225" t="s">
        <v>19</v>
      </c>
      <c r="I295" s="227"/>
      <c r="J295" s="224"/>
      <c r="K295" s="224"/>
      <c r="L295" s="228"/>
      <c r="M295" s="229"/>
      <c r="N295" s="230"/>
      <c r="O295" s="230"/>
      <c r="P295" s="230"/>
      <c r="Q295" s="230"/>
      <c r="R295" s="230"/>
      <c r="S295" s="230"/>
      <c r="T295" s="230"/>
      <c r="U295" s="231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178</v>
      </c>
      <c r="AU295" s="232" t="s">
        <v>82</v>
      </c>
      <c r="AV295" s="13" t="s">
        <v>80</v>
      </c>
      <c r="AW295" s="13" t="s">
        <v>34</v>
      </c>
      <c r="AX295" s="13" t="s">
        <v>72</v>
      </c>
      <c r="AY295" s="232" t="s">
        <v>167</v>
      </c>
    </row>
    <row r="296" s="14" customFormat="1">
      <c r="A296" s="14"/>
      <c r="B296" s="233"/>
      <c r="C296" s="234"/>
      <c r="D296" s="218" t="s">
        <v>178</v>
      </c>
      <c r="E296" s="235" t="s">
        <v>19</v>
      </c>
      <c r="F296" s="236" t="s">
        <v>327</v>
      </c>
      <c r="G296" s="234"/>
      <c r="H296" s="237">
        <v>48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1"/>
      <c r="U296" s="242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3" t="s">
        <v>178</v>
      </c>
      <c r="AU296" s="243" t="s">
        <v>82</v>
      </c>
      <c r="AV296" s="14" t="s">
        <v>82</v>
      </c>
      <c r="AW296" s="14" t="s">
        <v>34</v>
      </c>
      <c r="AX296" s="14" t="s">
        <v>72</v>
      </c>
      <c r="AY296" s="243" t="s">
        <v>167</v>
      </c>
    </row>
    <row r="297" s="13" customFormat="1">
      <c r="A297" s="13"/>
      <c r="B297" s="223"/>
      <c r="C297" s="224"/>
      <c r="D297" s="218" t="s">
        <v>178</v>
      </c>
      <c r="E297" s="225" t="s">
        <v>19</v>
      </c>
      <c r="F297" s="226" t="s">
        <v>350</v>
      </c>
      <c r="G297" s="224"/>
      <c r="H297" s="225" t="s">
        <v>19</v>
      </c>
      <c r="I297" s="227"/>
      <c r="J297" s="224"/>
      <c r="K297" s="224"/>
      <c r="L297" s="228"/>
      <c r="M297" s="229"/>
      <c r="N297" s="230"/>
      <c r="O297" s="230"/>
      <c r="P297" s="230"/>
      <c r="Q297" s="230"/>
      <c r="R297" s="230"/>
      <c r="S297" s="230"/>
      <c r="T297" s="230"/>
      <c r="U297" s="231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178</v>
      </c>
      <c r="AU297" s="232" t="s">
        <v>82</v>
      </c>
      <c r="AV297" s="13" t="s">
        <v>80</v>
      </c>
      <c r="AW297" s="13" t="s">
        <v>34</v>
      </c>
      <c r="AX297" s="13" t="s">
        <v>72</v>
      </c>
      <c r="AY297" s="232" t="s">
        <v>167</v>
      </c>
    </row>
    <row r="298" s="14" customFormat="1">
      <c r="A298" s="14"/>
      <c r="B298" s="233"/>
      <c r="C298" s="234"/>
      <c r="D298" s="218" t="s">
        <v>178</v>
      </c>
      <c r="E298" s="235" t="s">
        <v>19</v>
      </c>
      <c r="F298" s="236" t="s">
        <v>180</v>
      </c>
      <c r="G298" s="234"/>
      <c r="H298" s="237">
        <v>8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1"/>
      <c r="U298" s="242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3" t="s">
        <v>178</v>
      </c>
      <c r="AU298" s="243" t="s">
        <v>82</v>
      </c>
      <c r="AV298" s="14" t="s">
        <v>82</v>
      </c>
      <c r="AW298" s="14" t="s">
        <v>34</v>
      </c>
      <c r="AX298" s="14" t="s">
        <v>72</v>
      </c>
      <c r="AY298" s="243" t="s">
        <v>167</v>
      </c>
    </row>
    <row r="299" s="15" customFormat="1">
      <c r="A299" s="15"/>
      <c r="B299" s="244"/>
      <c r="C299" s="245"/>
      <c r="D299" s="218" t="s">
        <v>178</v>
      </c>
      <c r="E299" s="246" t="s">
        <v>19</v>
      </c>
      <c r="F299" s="247" t="s">
        <v>182</v>
      </c>
      <c r="G299" s="245"/>
      <c r="H299" s="248">
        <v>56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2"/>
      <c r="U299" s="253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4" t="s">
        <v>178</v>
      </c>
      <c r="AU299" s="254" t="s">
        <v>82</v>
      </c>
      <c r="AV299" s="15" t="s">
        <v>174</v>
      </c>
      <c r="AW299" s="15" t="s">
        <v>34</v>
      </c>
      <c r="AX299" s="15" t="s">
        <v>80</v>
      </c>
      <c r="AY299" s="254" t="s">
        <v>167</v>
      </c>
    </row>
    <row r="300" s="12" customFormat="1" ht="22.8" customHeight="1">
      <c r="A300" s="12"/>
      <c r="B300" s="189"/>
      <c r="C300" s="190"/>
      <c r="D300" s="191" t="s">
        <v>71</v>
      </c>
      <c r="E300" s="203" t="s">
        <v>351</v>
      </c>
      <c r="F300" s="203" t="s">
        <v>352</v>
      </c>
      <c r="G300" s="190"/>
      <c r="H300" s="190"/>
      <c r="I300" s="193"/>
      <c r="J300" s="204">
        <f>BK300</f>
        <v>0</v>
      </c>
      <c r="K300" s="190"/>
      <c r="L300" s="195"/>
      <c r="M300" s="196"/>
      <c r="N300" s="197"/>
      <c r="O300" s="197"/>
      <c r="P300" s="198">
        <f>SUM(P301:P304)</f>
        <v>0</v>
      </c>
      <c r="Q300" s="197"/>
      <c r="R300" s="198">
        <f>SUM(R301:R304)</f>
        <v>0</v>
      </c>
      <c r="S300" s="197"/>
      <c r="T300" s="198">
        <f>SUM(T301:T304)</f>
        <v>0</v>
      </c>
      <c r="U300" s="199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0" t="s">
        <v>80</v>
      </c>
      <c r="AT300" s="201" t="s">
        <v>71</v>
      </c>
      <c r="AU300" s="201" t="s">
        <v>80</v>
      </c>
      <c r="AY300" s="200" t="s">
        <v>167</v>
      </c>
      <c r="BK300" s="202">
        <f>SUM(BK301:BK304)</f>
        <v>0</v>
      </c>
    </row>
    <row r="301" s="2" customFormat="1" ht="24.15" customHeight="1">
      <c r="A301" s="40"/>
      <c r="B301" s="41"/>
      <c r="C301" s="205" t="s">
        <v>353</v>
      </c>
      <c r="D301" s="205" t="s">
        <v>170</v>
      </c>
      <c r="E301" s="206" t="s">
        <v>354</v>
      </c>
      <c r="F301" s="207" t="s">
        <v>186</v>
      </c>
      <c r="G301" s="208" t="s">
        <v>173</v>
      </c>
      <c r="H301" s="209">
        <v>16</v>
      </c>
      <c r="I301" s="210"/>
      <c r="J301" s="211">
        <f>ROUND(I301*H301,2)</f>
        <v>0</v>
      </c>
      <c r="K301" s="207" t="s">
        <v>19</v>
      </c>
      <c r="L301" s="46"/>
      <c r="M301" s="212" t="s">
        <v>19</v>
      </c>
      <c r="N301" s="213" t="s">
        <v>43</v>
      </c>
      <c r="O301" s="86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4">
        <f>S301*H301</f>
        <v>0</v>
      </c>
      <c r="U301" s="215" t="s">
        <v>19</v>
      </c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6" t="s">
        <v>174</v>
      </c>
      <c r="AT301" s="216" t="s">
        <v>170</v>
      </c>
      <c r="AU301" s="216" t="s">
        <v>82</v>
      </c>
      <c r="AY301" s="19" t="s">
        <v>167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9" t="s">
        <v>80</v>
      </c>
      <c r="BK301" s="217">
        <f>ROUND(I301*H301,2)</f>
        <v>0</v>
      </c>
      <c r="BL301" s="19" t="s">
        <v>174</v>
      </c>
      <c r="BM301" s="216" t="s">
        <v>355</v>
      </c>
    </row>
    <row r="302" s="2" customFormat="1">
      <c r="A302" s="40"/>
      <c r="B302" s="41"/>
      <c r="C302" s="42"/>
      <c r="D302" s="218" t="s">
        <v>176</v>
      </c>
      <c r="E302" s="42"/>
      <c r="F302" s="219" t="s">
        <v>216</v>
      </c>
      <c r="G302" s="42"/>
      <c r="H302" s="42"/>
      <c r="I302" s="220"/>
      <c r="J302" s="42"/>
      <c r="K302" s="42"/>
      <c r="L302" s="46"/>
      <c r="M302" s="221"/>
      <c r="N302" s="222"/>
      <c r="O302" s="86"/>
      <c r="P302" s="86"/>
      <c r="Q302" s="86"/>
      <c r="R302" s="86"/>
      <c r="S302" s="86"/>
      <c r="T302" s="86"/>
      <c r="U302" s="87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176</v>
      </c>
      <c r="AU302" s="19" t="s">
        <v>82</v>
      </c>
    </row>
    <row r="303" s="13" customFormat="1">
      <c r="A303" s="13"/>
      <c r="B303" s="223"/>
      <c r="C303" s="224"/>
      <c r="D303" s="218" t="s">
        <v>178</v>
      </c>
      <c r="E303" s="225" t="s">
        <v>19</v>
      </c>
      <c r="F303" s="226" t="s">
        <v>356</v>
      </c>
      <c r="G303" s="224"/>
      <c r="H303" s="225" t="s">
        <v>19</v>
      </c>
      <c r="I303" s="227"/>
      <c r="J303" s="224"/>
      <c r="K303" s="224"/>
      <c r="L303" s="228"/>
      <c r="M303" s="229"/>
      <c r="N303" s="230"/>
      <c r="O303" s="230"/>
      <c r="P303" s="230"/>
      <c r="Q303" s="230"/>
      <c r="R303" s="230"/>
      <c r="S303" s="230"/>
      <c r="T303" s="230"/>
      <c r="U303" s="231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2" t="s">
        <v>178</v>
      </c>
      <c r="AU303" s="232" t="s">
        <v>82</v>
      </c>
      <c r="AV303" s="13" t="s">
        <v>80</v>
      </c>
      <c r="AW303" s="13" t="s">
        <v>34</v>
      </c>
      <c r="AX303" s="13" t="s">
        <v>72</v>
      </c>
      <c r="AY303" s="232" t="s">
        <v>167</v>
      </c>
    </row>
    <row r="304" s="14" customFormat="1">
      <c r="A304" s="14"/>
      <c r="B304" s="233"/>
      <c r="C304" s="234"/>
      <c r="D304" s="218" t="s">
        <v>178</v>
      </c>
      <c r="E304" s="235" t="s">
        <v>19</v>
      </c>
      <c r="F304" s="236" t="s">
        <v>190</v>
      </c>
      <c r="G304" s="234"/>
      <c r="H304" s="237">
        <v>16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1"/>
      <c r="U304" s="242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178</v>
      </c>
      <c r="AU304" s="243" t="s">
        <v>82</v>
      </c>
      <c r="AV304" s="14" t="s">
        <v>82</v>
      </c>
      <c r="AW304" s="14" t="s">
        <v>34</v>
      </c>
      <c r="AX304" s="14" t="s">
        <v>80</v>
      </c>
      <c r="AY304" s="243" t="s">
        <v>167</v>
      </c>
    </row>
    <row r="305" s="12" customFormat="1" ht="22.8" customHeight="1">
      <c r="A305" s="12"/>
      <c r="B305" s="189"/>
      <c r="C305" s="190"/>
      <c r="D305" s="191" t="s">
        <v>71</v>
      </c>
      <c r="E305" s="203" t="s">
        <v>357</v>
      </c>
      <c r="F305" s="203" t="s">
        <v>358</v>
      </c>
      <c r="G305" s="190"/>
      <c r="H305" s="190"/>
      <c r="I305" s="193"/>
      <c r="J305" s="204">
        <f>BK305</f>
        <v>0</v>
      </c>
      <c r="K305" s="190"/>
      <c r="L305" s="195"/>
      <c r="M305" s="196"/>
      <c r="N305" s="197"/>
      <c r="O305" s="197"/>
      <c r="P305" s="198">
        <f>SUM(P306:P317)</f>
        <v>0</v>
      </c>
      <c r="Q305" s="197"/>
      <c r="R305" s="198">
        <f>SUM(R306:R317)</f>
        <v>0</v>
      </c>
      <c r="S305" s="197"/>
      <c r="T305" s="198">
        <f>SUM(T306:T317)</f>
        <v>0</v>
      </c>
      <c r="U305" s="199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0" t="s">
        <v>80</v>
      </c>
      <c r="AT305" s="201" t="s">
        <v>71</v>
      </c>
      <c r="AU305" s="201" t="s">
        <v>80</v>
      </c>
      <c r="AY305" s="200" t="s">
        <v>167</v>
      </c>
      <c r="BK305" s="202">
        <f>SUM(BK306:BK317)</f>
        <v>0</v>
      </c>
    </row>
    <row r="306" s="2" customFormat="1" ht="24.15" customHeight="1">
      <c r="A306" s="40"/>
      <c r="B306" s="41"/>
      <c r="C306" s="205" t="s">
        <v>359</v>
      </c>
      <c r="D306" s="205" t="s">
        <v>170</v>
      </c>
      <c r="E306" s="206" t="s">
        <v>360</v>
      </c>
      <c r="F306" s="207" t="s">
        <v>186</v>
      </c>
      <c r="G306" s="208" t="s">
        <v>173</v>
      </c>
      <c r="H306" s="209">
        <v>24</v>
      </c>
      <c r="I306" s="210"/>
      <c r="J306" s="211">
        <f>ROUND(I306*H306,2)</f>
        <v>0</v>
      </c>
      <c r="K306" s="207" t="s">
        <v>19</v>
      </c>
      <c r="L306" s="46"/>
      <c r="M306" s="212" t="s">
        <v>19</v>
      </c>
      <c r="N306" s="213" t="s">
        <v>43</v>
      </c>
      <c r="O306" s="86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4">
        <f>S306*H306</f>
        <v>0</v>
      </c>
      <c r="U306" s="215" t="s">
        <v>19</v>
      </c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6" t="s">
        <v>174</v>
      </c>
      <c r="AT306" s="216" t="s">
        <v>170</v>
      </c>
      <c r="AU306" s="216" t="s">
        <v>82</v>
      </c>
      <c r="AY306" s="19" t="s">
        <v>167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9" t="s">
        <v>80</v>
      </c>
      <c r="BK306" s="217">
        <f>ROUND(I306*H306,2)</f>
        <v>0</v>
      </c>
      <c r="BL306" s="19" t="s">
        <v>174</v>
      </c>
      <c r="BM306" s="216" t="s">
        <v>361</v>
      </c>
    </row>
    <row r="307" s="2" customFormat="1">
      <c r="A307" s="40"/>
      <c r="B307" s="41"/>
      <c r="C307" s="42"/>
      <c r="D307" s="218" t="s">
        <v>176</v>
      </c>
      <c r="E307" s="42"/>
      <c r="F307" s="219" t="s">
        <v>362</v>
      </c>
      <c r="G307" s="42"/>
      <c r="H307" s="42"/>
      <c r="I307" s="220"/>
      <c r="J307" s="42"/>
      <c r="K307" s="42"/>
      <c r="L307" s="46"/>
      <c r="M307" s="221"/>
      <c r="N307" s="222"/>
      <c r="O307" s="86"/>
      <c r="P307" s="86"/>
      <c r="Q307" s="86"/>
      <c r="R307" s="86"/>
      <c r="S307" s="86"/>
      <c r="T307" s="86"/>
      <c r="U307" s="87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176</v>
      </c>
      <c r="AU307" s="19" t="s">
        <v>82</v>
      </c>
    </row>
    <row r="308" s="13" customFormat="1">
      <c r="A308" s="13"/>
      <c r="B308" s="223"/>
      <c r="C308" s="224"/>
      <c r="D308" s="218" t="s">
        <v>178</v>
      </c>
      <c r="E308" s="225" t="s">
        <v>19</v>
      </c>
      <c r="F308" s="226" t="s">
        <v>363</v>
      </c>
      <c r="G308" s="224"/>
      <c r="H308" s="225" t="s">
        <v>19</v>
      </c>
      <c r="I308" s="227"/>
      <c r="J308" s="224"/>
      <c r="K308" s="224"/>
      <c r="L308" s="228"/>
      <c r="M308" s="229"/>
      <c r="N308" s="230"/>
      <c r="O308" s="230"/>
      <c r="P308" s="230"/>
      <c r="Q308" s="230"/>
      <c r="R308" s="230"/>
      <c r="S308" s="230"/>
      <c r="T308" s="230"/>
      <c r="U308" s="231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2" t="s">
        <v>178</v>
      </c>
      <c r="AU308" s="232" t="s">
        <v>82</v>
      </c>
      <c r="AV308" s="13" t="s">
        <v>80</v>
      </c>
      <c r="AW308" s="13" t="s">
        <v>34</v>
      </c>
      <c r="AX308" s="13" t="s">
        <v>72</v>
      </c>
      <c r="AY308" s="232" t="s">
        <v>167</v>
      </c>
    </row>
    <row r="309" s="14" customFormat="1">
      <c r="A309" s="14"/>
      <c r="B309" s="233"/>
      <c r="C309" s="234"/>
      <c r="D309" s="218" t="s">
        <v>178</v>
      </c>
      <c r="E309" s="235" t="s">
        <v>19</v>
      </c>
      <c r="F309" s="236" t="s">
        <v>198</v>
      </c>
      <c r="G309" s="234"/>
      <c r="H309" s="237">
        <v>24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1"/>
      <c r="U309" s="242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3" t="s">
        <v>178</v>
      </c>
      <c r="AU309" s="243" t="s">
        <v>82</v>
      </c>
      <c r="AV309" s="14" t="s">
        <v>82</v>
      </c>
      <c r="AW309" s="14" t="s">
        <v>34</v>
      </c>
      <c r="AX309" s="14" t="s">
        <v>80</v>
      </c>
      <c r="AY309" s="243" t="s">
        <v>167</v>
      </c>
    </row>
    <row r="310" s="2" customFormat="1" ht="24.15" customHeight="1">
      <c r="A310" s="40"/>
      <c r="B310" s="41"/>
      <c r="C310" s="205" t="s">
        <v>364</v>
      </c>
      <c r="D310" s="205" t="s">
        <v>170</v>
      </c>
      <c r="E310" s="206" t="s">
        <v>365</v>
      </c>
      <c r="F310" s="207" t="s">
        <v>366</v>
      </c>
      <c r="G310" s="208" t="s">
        <v>173</v>
      </c>
      <c r="H310" s="209">
        <v>24</v>
      </c>
      <c r="I310" s="210"/>
      <c r="J310" s="211">
        <f>ROUND(I310*H310,2)</f>
        <v>0</v>
      </c>
      <c r="K310" s="207" t="s">
        <v>19</v>
      </c>
      <c r="L310" s="46"/>
      <c r="M310" s="212" t="s">
        <v>19</v>
      </c>
      <c r="N310" s="213" t="s">
        <v>43</v>
      </c>
      <c r="O310" s="86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4">
        <f>S310*H310</f>
        <v>0</v>
      </c>
      <c r="U310" s="215" t="s">
        <v>19</v>
      </c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6" t="s">
        <v>174</v>
      </c>
      <c r="AT310" s="216" t="s">
        <v>170</v>
      </c>
      <c r="AU310" s="216" t="s">
        <v>82</v>
      </c>
      <c r="AY310" s="19" t="s">
        <v>167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9" t="s">
        <v>80</v>
      </c>
      <c r="BK310" s="217">
        <f>ROUND(I310*H310,2)</f>
        <v>0</v>
      </c>
      <c r="BL310" s="19" t="s">
        <v>174</v>
      </c>
      <c r="BM310" s="216" t="s">
        <v>367</v>
      </c>
    </row>
    <row r="311" s="2" customFormat="1">
      <c r="A311" s="40"/>
      <c r="B311" s="41"/>
      <c r="C311" s="42"/>
      <c r="D311" s="218" t="s">
        <v>176</v>
      </c>
      <c r="E311" s="42"/>
      <c r="F311" s="219" t="s">
        <v>368</v>
      </c>
      <c r="G311" s="42"/>
      <c r="H311" s="42"/>
      <c r="I311" s="220"/>
      <c r="J311" s="42"/>
      <c r="K311" s="42"/>
      <c r="L311" s="46"/>
      <c r="M311" s="221"/>
      <c r="N311" s="222"/>
      <c r="O311" s="86"/>
      <c r="P311" s="86"/>
      <c r="Q311" s="86"/>
      <c r="R311" s="86"/>
      <c r="S311" s="86"/>
      <c r="T311" s="86"/>
      <c r="U311" s="87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176</v>
      </c>
      <c r="AU311" s="19" t="s">
        <v>82</v>
      </c>
    </row>
    <row r="312" s="13" customFormat="1">
      <c r="A312" s="13"/>
      <c r="B312" s="223"/>
      <c r="C312" s="224"/>
      <c r="D312" s="218" t="s">
        <v>178</v>
      </c>
      <c r="E312" s="225" t="s">
        <v>19</v>
      </c>
      <c r="F312" s="226" t="s">
        <v>369</v>
      </c>
      <c r="G312" s="224"/>
      <c r="H312" s="225" t="s">
        <v>19</v>
      </c>
      <c r="I312" s="227"/>
      <c r="J312" s="224"/>
      <c r="K312" s="224"/>
      <c r="L312" s="228"/>
      <c r="M312" s="229"/>
      <c r="N312" s="230"/>
      <c r="O312" s="230"/>
      <c r="P312" s="230"/>
      <c r="Q312" s="230"/>
      <c r="R312" s="230"/>
      <c r="S312" s="230"/>
      <c r="T312" s="230"/>
      <c r="U312" s="231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178</v>
      </c>
      <c r="AU312" s="232" t="s">
        <v>82</v>
      </c>
      <c r="AV312" s="13" t="s">
        <v>80</v>
      </c>
      <c r="AW312" s="13" t="s">
        <v>34</v>
      </c>
      <c r="AX312" s="13" t="s">
        <v>72</v>
      </c>
      <c r="AY312" s="232" t="s">
        <v>167</v>
      </c>
    </row>
    <row r="313" s="14" customFormat="1">
      <c r="A313" s="14"/>
      <c r="B313" s="233"/>
      <c r="C313" s="234"/>
      <c r="D313" s="218" t="s">
        <v>178</v>
      </c>
      <c r="E313" s="235" t="s">
        <v>19</v>
      </c>
      <c r="F313" s="236" t="s">
        <v>198</v>
      </c>
      <c r="G313" s="234"/>
      <c r="H313" s="237">
        <v>24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1"/>
      <c r="U313" s="242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3" t="s">
        <v>178</v>
      </c>
      <c r="AU313" s="243" t="s">
        <v>82</v>
      </c>
      <c r="AV313" s="14" t="s">
        <v>82</v>
      </c>
      <c r="AW313" s="14" t="s">
        <v>34</v>
      </c>
      <c r="AX313" s="14" t="s">
        <v>80</v>
      </c>
      <c r="AY313" s="243" t="s">
        <v>167</v>
      </c>
    </row>
    <row r="314" s="2" customFormat="1" ht="24.15" customHeight="1">
      <c r="A314" s="40"/>
      <c r="B314" s="41"/>
      <c r="C314" s="205" t="s">
        <v>370</v>
      </c>
      <c r="D314" s="205" t="s">
        <v>170</v>
      </c>
      <c r="E314" s="206" t="s">
        <v>371</v>
      </c>
      <c r="F314" s="207" t="s">
        <v>200</v>
      </c>
      <c r="G314" s="208" t="s">
        <v>173</v>
      </c>
      <c r="H314" s="209">
        <v>8</v>
      </c>
      <c r="I314" s="210"/>
      <c r="J314" s="211">
        <f>ROUND(I314*H314,2)</f>
        <v>0</v>
      </c>
      <c r="K314" s="207" t="s">
        <v>19</v>
      </c>
      <c r="L314" s="46"/>
      <c r="M314" s="212" t="s">
        <v>19</v>
      </c>
      <c r="N314" s="213" t="s">
        <v>43</v>
      </c>
      <c r="O314" s="86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4">
        <f>S314*H314</f>
        <v>0</v>
      </c>
      <c r="U314" s="215" t="s">
        <v>19</v>
      </c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6" t="s">
        <v>174</v>
      </c>
      <c r="AT314" s="216" t="s">
        <v>170</v>
      </c>
      <c r="AU314" s="216" t="s">
        <v>82</v>
      </c>
      <c r="AY314" s="19" t="s">
        <v>167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9" t="s">
        <v>80</v>
      </c>
      <c r="BK314" s="217">
        <f>ROUND(I314*H314,2)</f>
        <v>0</v>
      </c>
      <c r="BL314" s="19" t="s">
        <v>174</v>
      </c>
      <c r="BM314" s="216" t="s">
        <v>372</v>
      </c>
    </row>
    <row r="315" s="2" customFormat="1">
      <c r="A315" s="40"/>
      <c r="B315" s="41"/>
      <c r="C315" s="42"/>
      <c r="D315" s="218" t="s">
        <v>176</v>
      </c>
      <c r="E315" s="42"/>
      <c r="F315" s="219" t="s">
        <v>202</v>
      </c>
      <c r="G315" s="42"/>
      <c r="H315" s="42"/>
      <c r="I315" s="220"/>
      <c r="J315" s="42"/>
      <c r="K315" s="42"/>
      <c r="L315" s="46"/>
      <c r="M315" s="221"/>
      <c r="N315" s="222"/>
      <c r="O315" s="86"/>
      <c r="P315" s="86"/>
      <c r="Q315" s="86"/>
      <c r="R315" s="86"/>
      <c r="S315" s="86"/>
      <c r="T315" s="86"/>
      <c r="U315" s="87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176</v>
      </c>
      <c r="AU315" s="19" t="s">
        <v>82</v>
      </c>
    </row>
    <row r="316" s="13" customFormat="1">
      <c r="A316" s="13"/>
      <c r="B316" s="223"/>
      <c r="C316" s="224"/>
      <c r="D316" s="218" t="s">
        <v>178</v>
      </c>
      <c r="E316" s="225" t="s">
        <v>19</v>
      </c>
      <c r="F316" s="226" t="s">
        <v>373</v>
      </c>
      <c r="G316" s="224"/>
      <c r="H316" s="225" t="s">
        <v>19</v>
      </c>
      <c r="I316" s="227"/>
      <c r="J316" s="224"/>
      <c r="K316" s="224"/>
      <c r="L316" s="228"/>
      <c r="M316" s="229"/>
      <c r="N316" s="230"/>
      <c r="O316" s="230"/>
      <c r="P316" s="230"/>
      <c r="Q316" s="230"/>
      <c r="R316" s="230"/>
      <c r="S316" s="230"/>
      <c r="T316" s="230"/>
      <c r="U316" s="231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178</v>
      </c>
      <c r="AU316" s="232" t="s">
        <v>82</v>
      </c>
      <c r="AV316" s="13" t="s">
        <v>80</v>
      </c>
      <c r="AW316" s="13" t="s">
        <v>34</v>
      </c>
      <c r="AX316" s="13" t="s">
        <v>72</v>
      </c>
      <c r="AY316" s="232" t="s">
        <v>167</v>
      </c>
    </row>
    <row r="317" s="14" customFormat="1">
      <c r="A317" s="14"/>
      <c r="B317" s="233"/>
      <c r="C317" s="234"/>
      <c r="D317" s="218" t="s">
        <v>178</v>
      </c>
      <c r="E317" s="235" t="s">
        <v>19</v>
      </c>
      <c r="F317" s="236" t="s">
        <v>180</v>
      </c>
      <c r="G317" s="234"/>
      <c r="H317" s="237">
        <v>8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1"/>
      <c r="U317" s="242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3" t="s">
        <v>178</v>
      </c>
      <c r="AU317" s="243" t="s">
        <v>82</v>
      </c>
      <c r="AV317" s="14" t="s">
        <v>82</v>
      </c>
      <c r="AW317" s="14" t="s">
        <v>34</v>
      </c>
      <c r="AX317" s="14" t="s">
        <v>80</v>
      </c>
      <c r="AY317" s="243" t="s">
        <v>167</v>
      </c>
    </row>
    <row r="318" s="12" customFormat="1" ht="22.8" customHeight="1">
      <c r="A318" s="12"/>
      <c r="B318" s="189"/>
      <c r="C318" s="190"/>
      <c r="D318" s="191" t="s">
        <v>71</v>
      </c>
      <c r="E318" s="203" t="s">
        <v>374</v>
      </c>
      <c r="F318" s="203" t="s">
        <v>375</v>
      </c>
      <c r="G318" s="190"/>
      <c r="H318" s="190"/>
      <c r="I318" s="193"/>
      <c r="J318" s="204">
        <f>BK318</f>
        <v>0</v>
      </c>
      <c r="K318" s="190"/>
      <c r="L318" s="195"/>
      <c r="M318" s="196"/>
      <c r="N318" s="197"/>
      <c r="O318" s="197"/>
      <c r="P318" s="198">
        <f>SUM(P319:P333)</f>
        <v>0</v>
      </c>
      <c r="Q318" s="197"/>
      <c r="R318" s="198">
        <f>SUM(R319:R333)</f>
        <v>0</v>
      </c>
      <c r="S318" s="197"/>
      <c r="T318" s="198">
        <f>SUM(T319:T333)</f>
        <v>0</v>
      </c>
      <c r="U318" s="199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0" t="s">
        <v>80</v>
      </c>
      <c r="AT318" s="201" t="s">
        <v>71</v>
      </c>
      <c r="AU318" s="201" t="s">
        <v>80</v>
      </c>
      <c r="AY318" s="200" t="s">
        <v>167</v>
      </c>
      <c r="BK318" s="202">
        <f>SUM(BK319:BK333)</f>
        <v>0</v>
      </c>
    </row>
    <row r="319" s="2" customFormat="1" ht="24.15" customHeight="1">
      <c r="A319" s="40"/>
      <c r="B319" s="41"/>
      <c r="C319" s="205" t="s">
        <v>376</v>
      </c>
      <c r="D319" s="205" t="s">
        <v>170</v>
      </c>
      <c r="E319" s="206" t="s">
        <v>377</v>
      </c>
      <c r="F319" s="207" t="s">
        <v>172</v>
      </c>
      <c r="G319" s="208" t="s">
        <v>173</v>
      </c>
      <c r="H319" s="209">
        <v>16</v>
      </c>
      <c r="I319" s="210"/>
      <c r="J319" s="211">
        <f>ROUND(I319*H319,2)</f>
        <v>0</v>
      </c>
      <c r="K319" s="207" t="s">
        <v>19</v>
      </c>
      <c r="L319" s="46"/>
      <c r="M319" s="212" t="s">
        <v>19</v>
      </c>
      <c r="N319" s="213" t="s">
        <v>43</v>
      </c>
      <c r="O319" s="86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4">
        <f>S319*H319</f>
        <v>0</v>
      </c>
      <c r="U319" s="215" t="s">
        <v>19</v>
      </c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6" t="s">
        <v>174</v>
      </c>
      <c r="AT319" s="216" t="s">
        <v>170</v>
      </c>
      <c r="AU319" s="216" t="s">
        <v>82</v>
      </c>
      <c r="AY319" s="19" t="s">
        <v>167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9" t="s">
        <v>80</v>
      </c>
      <c r="BK319" s="217">
        <f>ROUND(I319*H319,2)</f>
        <v>0</v>
      </c>
      <c r="BL319" s="19" t="s">
        <v>174</v>
      </c>
      <c r="BM319" s="216" t="s">
        <v>378</v>
      </c>
    </row>
    <row r="320" s="2" customFormat="1">
      <c r="A320" s="40"/>
      <c r="B320" s="41"/>
      <c r="C320" s="42"/>
      <c r="D320" s="218" t="s">
        <v>176</v>
      </c>
      <c r="E320" s="42"/>
      <c r="F320" s="219" t="s">
        <v>177</v>
      </c>
      <c r="G320" s="42"/>
      <c r="H320" s="42"/>
      <c r="I320" s="220"/>
      <c r="J320" s="42"/>
      <c r="K320" s="42"/>
      <c r="L320" s="46"/>
      <c r="M320" s="221"/>
      <c r="N320" s="222"/>
      <c r="O320" s="86"/>
      <c r="P320" s="86"/>
      <c r="Q320" s="86"/>
      <c r="R320" s="86"/>
      <c r="S320" s="86"/>
      <c r="T320" s="86"/>
      <c r="U320" s="87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176</v>
      </c>
      <c r="AU320" s="19" t="s">
        <v>82</v>
      </c>
    </row>
    <row r="321" s="13" customFormat="1">
      <c r="A321" s="13"/>
      <c r="B321" s="223"/>
      <c r="C321" s="224"/>
      <c r="D321" s="218" t="s">
        <v>178</v>
      </c>
      <c r="E321" s="225" t="s">
        <v>19</v>
      </c>
      <c r="F321" s="226" t="s">
        <v>379</v>
      </c>
      <c r="G321" s="224"/>
      <c r="H321" s="225" t="s">
        <v>19</v>
      </c>
      <c r="I321" s="227"/>
      <c r="J321" s="224"/>
      <c r="K321" s="224"/>
      <c r="L321" s="228"/>
      <c r="M321" s="229"/>
      <c r="N321" s="230"/>
      <c r="O321" s="230"/>
      <c r="P321" s="230"/>
      <c r="Q321" s="230"/>
      <c r="R321" s="230"/>
      <c r="S321" s="230"/>
      <c r="T321" s="230"/>
      <c r="U321" s="231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178</v>
      </c>
      <c r="AU321" s="232" t="s">
        <v>82</v>
      </c>
      <c r="AV321" s="13" t="s">
        <v>80</v>
      </c>
      <c r="AW321" s="13" t="s">
        <v>34</v>
      </c>
      <c r="AX321" s="13" t="s">
        <v>72</v>
      </c>
      <c r="AY321" s="232" t="s">
        <v>167</v>
      </c>
    </row>
    <row r="322" s="14" customFormat="1">
      <c r="A322" s="14"/>
      <c r="B322" s="233"/>
      <c r="C322" s="234"/>
      <c r="D322" s="218" t="s">
        <v>178</v>
      </c>
      <c r="E322" s="235" t="s">
        <v>19</v>
      </c>
      <c r="F322" s="236" t="s">
        <v>180</v>
      </c>
      <c r="G322" s="234"/>
      <c r="H322" s="237">
        <v>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1"/>
      <c r="U322" s="242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178</v>
      </c>
      <c r="AU322" s="243" t="s">
        <v>82</v>
      </c>
      <c r="AV322" s="14" t="s">
        <v>82</v>
      </c>
      <c r="AW322" s="14" t="s">
        <v>34</v>
      </c>
      <c r="AX322" s="14" t="s">
        <v>72</v>
      </c>
      <c r="AY322" s="243" t="s">
        <v>167</v>
      </c>
    </row>
    <row r="323" s="13" customFormat="1">
      <c r="A323" s="13"/>
      <c r="B323" s="223"/>
      <c r="C323" s="224"/>
      <c r="D323" s="218" t="s">
        <v>178</v>
      </c>
      <c r="E323" s="225" t="s">
        <v>19</v>
      </c>
      <c r="F323" s="226" t="s">
        <v>380</v>
      </c>
      <c r="G323" s="224"/>
      <c r="H323" s="225" t="s">
        <v>19</v>
      </c>
      <c r="I323" s="227"/>
      <c r="J323" s="224"/>
      <c r="K323" s="224"/>
      <c r="L323" s="228"/>
      <c r="M323" s="229"/>
      <c r="N323" s="230"/>
      <c r="O323" s="230"/>
      <c r="P323" s="230"/>
      <c r="Q323" s="230"/>
      <c r="R323" s="230"/>
      <c r="S323" s="230"/>
      <c r="T323" s="230"/>
      <c r="U323" s="231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2" t="s">
        <v>178</v>
      </c>
      <c r="AU323" s="232" t="s">
        <v>82</v>
      </c>
      <c r="AV323" s="13" t="s">
        <v>80</v>
      </c>
      <c r="AW323" s="13" t="s">
        <v>34</v>
      </c>
      <c r="AX323" s="13" t="s">
        <v>72</v>
      </c>
      <c r="AY323" s="232" t="s">
        <v>167</v>
      </c>
    </row>
    <row r="324" s="14" customFormat="1">
      <c r="A324" s="14"/>
      <c r="B324" s="233"/>
      <c r="C324" s="234"/>
      <c r="D324" s="218" t="s">
        <v>178</v>
      </c>
      <c r="E324" s="235" t="s">
        <v>19</v>
      </c>
      <c r="F324" s="236" t="s">
        <v>180</v>
      </c>
      <c r="G324" s="234"/>
      <c r="H324" s="237">
        <v>8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1"/>
      <c r="U324" s="242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3" t="s">
        <v>178</v>
      </c>
      <c r="AU324" s="243" t="s">
        <v>82</v>
      </c>
      <c r="AV324" s="14" t="s">
        <v>82</v>
      </c>
      <c r="AW324" s="14" t="s">
        <v>34</v>
      </c>
      <c r="AX324" s="14" t="s">
        <v>72</v>
      </c>
      <c r="AY324" s="243" t="s">
        <v>167</v>
      </c>
    </row>
    <row r="325" s="15" customFormat="1">
      <c r="A325" s="15"/>
      <c r="B325" s="244"/>
      <c r="C325" s="245"/>
      <c r="D325" s="218" t="s">
        <v>178</v>
      </c>
      <c r="E325" s="246" t="s">
        <v>19</v>
      </c>
      <c r="F325" s="247" t="s">
        <v>182</v>
      </c>
      <c r="G325" s="245"/>
      <c r="H325" s="248">
        <v>16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2"/>
      <c r="U325" s="253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4" t="s">
        <v>178</v>
      </c>
      <c r="AU325" s="254" t="s">
        <v>82</v>
      </c>
      <c r="AV325" s="15" t="s">
        <v>174</v>
      </c>
      <c r="AW325" s="15" t="s">
        <v>34</v>
      </c>
      <c r="AX325" s="15" t="s">
        <v>80</v>
      </c>
      <c r="AY325" s="254" t="s">
        <v>167</v>
      </c>
    </row>
    <row r="326" s="2" customFormat="1" ht="24.15" customHeight="1">
      <c r="A326" s="40"/>
      <c r="B326" s="41"/>
      <c r="C326" s="205" t="s">
        <v>381</v>
      </c>
      <c r="D326" s="205" t="s">
        <v>170</v>
      </c>
      <c r="E326" s="206" t="s">
        <v>382</v>
      </c>
      <c r="F326" s="207" t="s">
        <v>383</v>
      </c>
      <c r="G326" s="208" t="s">
        <v>173</v>
      </c>
      <c r="H326" s="209">
        <v>32</v>
      </c>
      <c r="I326" s="210"/>
      <c r="J326" s="211">
        <f>ROUND(I326*H326,2)</f>
        <v>0</v>
      </c>
      <c r="K326" s="207" t="s">
        <v>19</v>
      </c>
      <c r="L326" s="46"/>
      <c r="M326" s="212" t="s">
        <v>19</v>
      </c>
      <c r="N326" s="213" t="s">
        <v>43</v>
      </c>
      <c r="O326" s="86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4">
        <f>S326*H326</f>
        <v>0</v>
      </c>
      <c r="U326" s="215" t="s">
        <v>19</v>
      </c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6" t="s">
        <v>174</v>
      </c>
      <c r="AT326" s="216" t="s">
        <v>170</v>
      </c>
      <c r="AU326" s="216" t="s">
        <v>82</v>
      </c>
      <c r="AY326" s="19" t="s">
        <v>167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9" t="s">
        <v>80</v>
      </c>
      <c r="BK326" s="217">
        <f>ROUND(I326*H326,2)</f>
        <v>0</v>
      </c>
      <c r="BL326" s="19" t="s">
        <v>174</v>
      </c>
      <c r="BM326" s="216" t="s">
        <v>384</v>
      </c>
    </row>
    <row r="327" s="2" customFormat="1">
      <c r="A327" s="40"/>
      <c r="B327" s="41"/>
      <c r="C327" s="42"/>
      <c r="D327" s="218" t="s">
        <v>176</v>
      </c>
      <c r="E327" s="42"/>
      <c r="F327" s="219" t="s">
        <v>385</v>
      </c>
      <c r="G327" s="42"/>
      <c r="H327" s="42"/>
      <c r="I327" s="220"/>
      <c r="J327" s="42"/>
      <c r="K327" s="42"/>
      <c r="L327" s="46"/>
      <c r="M327" s="221"/>
      <c r="N327" s="222"/>
      <c r="O327" s="86"/>
      <c r="P327" s="86"/>
      <c r="Q327" s="86"/>
      <c r="R327" s="86"/>
      <c r="S327" s="86"/>
      <c r="T327" s="86"/>
      <c r="U327" s="87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176</v>
      </c>
      <c r="AU327" s="19" t="s">
        <v>82</v>
      </c>
    </row>
    <row r="328" s="13" customFormat="1">
      <c r="A328" s="13"/>
      <c r="B328" s="223"/>
      <c r="C328" s="224"/>
      <c r="D328" s="218" t="s">
        <v>178</v>
      </c>
      <c r="E328" s="225" t="s">
        <v>19</v>
      </c>
      <c r="F328" s="226" t="s">
        <v>386</v>
      </c>
      <c r="G328" s="224"/>
      <c r="H328" s="225" t="s">
        <v>19</v>
      </c>
      <c r="I328" s="227"/>
      <c r="J328" s="224"/>
      <c r="K328" s="224"/>
      <c r="L328" s="228"/>
      <c r="M328" s="229"/>
      <c r="N328" s="230"/>
      <c r="O328" s="230"/>
      <c r="P328" s="230"/>
      <c r="Q328" s="230"/>
      <c r="R328" s="230"/>
      <c r="S328" s="230"/>
      <c r="T328" s="230"/>
      <c r="U328" s="231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178</v>
      </c>
      <c r="AU328" s="232" t="s">
        <v>82</v>
      </c>
      <c r="AV328" s="13" t="s">
        <v>80</v>
      </c>
      <c r="AW328" s="13" t="s">
        <v>34</v>
      </c>
      <c r="AX328" s="13" t="s">
        <v>72</v>
      </c>
      <c r="AY328" s="232" t="s">
        <v>167</v>
      </c>
    </row>
    <row r="329" s="14" customFormat="1">
      <c r="A329" s="14"/>
      <c r="B329" s="233"/>
      <c r="C329" s="234"/>
      <c r="D329" s="218" t="s">
        <v>178</v>
      </c>
      <c r="E329" s="235" t="s">
        <v>19</v>
      </c>
      <c r="F329" s="236" t="s">
        <v>259</v>
      </c>
      <c r="G329" s="234"/>
      <c r="H329" s="237">
        <v>32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1"/>
      <c r="U329" s="242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3" t="s">
        <v>178</v>
      </c>
      <c r="AU329" s="243" t="s">
        <v>82</v>
      </c>
      <c r="AV329" s="14" t="s">
        <v>82</v>
      </c>
      <c r="AW329" s="14" t="s">
        <v>34</v>
      </c>
      <c r="AX329" s="14" t="s">
        <v>80</v>
      </c>
      <c r="AY329" s="243" t="s">
        <v>167</v>
      </c>
    </row>
    <row r="330" s="2" customFormat="1" ht="24.15" customHeight="1">
      <c r="A330" s="40"/>
      <c r="B330" s="41"/>
      <c r="C330" s="205" t="s">
        <v>387</v>
      </c>
      <c r="D330" s="205" t="s">
        <v>170</v>
      </c>
      <c r="E330" s="206" t="s">
        <v>388</v>
      </c>
      <c r="F330" s="207" t="s">
        <v>389</v>
      </c>
      <c r="G330" s="208" t="s">
        <v>173</v>
      </c>
      <c r="H330" s="209">
        <v>16</v>
      </c>
      <c r="I330" s="210"/>
      <c r="J330" s="211">
        <f>ROUND(I330*H330,2)</f>
        <v>0</v>
      </c>
      <c r="K330" s="207" t="s">
        <v>19</v>
      </c>
      <c r="L330" s="46"/>
      <c r="M330" s="212" t="s">
        <v>19</v>
      </c>
      <c r="N330" s="213" t="s">
        <v>43</v>
      </c>
      <c r="O330" s="86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4">
        <f>S330*H330</f>
        <v>0</v>
      </c>
      <c r="U330" s="215" t="s">
        <v>19</v>
      </c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6" t="s">
        <v>174</v>
      </c>
      <c r="AT330" s="216" t="s">
        <v>170</v>
      </c>
      <c r="AU330" s="216" t="s">
        <v>82</v>
      </c>
      <c r="AY330" s="19" t="s">
        <v>167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9" t="s">
        <v>80</v>
      </c>
      <c r="BK330" s="217">
        <f>ROUND(I330*H330,2)</f>
        <v>0</v>
      </c>
      <c r="BL330" s="19" t="s">
        <v>174</v>
      </c>
      <c r="BM330" s="216" t="s">
        <v>390</v>
      </c>
    </row>
    <row r="331" s="2" customFormat="1">
      <c r="A331" s="40"/>
      <c r="B331" s="41"/>
      <c r="C331" s="42"/>
      <c r="D331" s="218" t="s">
        <v>176</v>
      </c>
      <c r="E331" s="42"/>
      <c r="F331" s="219" t="s">
        <v>391</v>
      </c>
      <c r="G331" s="42"/>
      <c r="H331" s="42"/>
      <c r="I331" s="220"/>
      <c r="J331" s="42"/>
      <c r="K331" s="42"/>
      <c r="L331" s="46"/>
      <c r="M331" s="221"/>
      <c r="N331" s="222"/>
      <c r="O331" s="86"/>
      <c r="P331" s="86"/>
      <c r="Q331" s="86"/>
      <c r="R331" s="86"/>
      <c r="S331" s="86"/>
      <c r="T331" s="86"/>
      <c r="U331" s="87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176</v>
      </c>
      <c r="AU331" s="19" t="s">
        <v>82</v>
      </c>
    </row>
    <row r="332" s="13" customFormat="1">
      <c r="A332" s="13"/>
      <c r="B332" s="223"/>
      <c r="C332" s="224"/>
      <c r="D332" s="218" t="s">
        <v>178</v>
      </c>
      <c r="E332" s="225" t="s">
        <v>19</v>
      </c>
      <c r="F332" s="226" t="s">
        <v>392</v>
      </c>
      <c r="G332" s="224"/>
      <c r="H332" s="225" t="s">
        <v>19</v>
      </c>
      <c r="I332" s="227"/>
      <c r="J332" s="224"/>
      <c r="K332" s="224"/>
      <c r="L332" s="228"/>
      <c r="M332" s="229"/>
      <c r="N332" s="230"/>
      <c r="O332" s="230"/>
      <c r="P332" s="230"/>
      <c r="Q332" s="230"/>
      <c r="R332" s="230"/>
      <c r="S332" s="230"/>
      <c r="T332" s="230"/>
      <c r="U332" s="231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178</v>
      </c>
      <c r="AU332" s="232" t="s">
        <v>82</v>
      </c>
      <c r="AV332" s="13" t="s">
        <v>80</v>
      </c>
      <c r="AW332" s="13" t="s">
        <v>34</v>
      </c>
      <c r="AX332" s="13" t="s">
        <v>72</v>
      </c>
      <c r="AY332" s="232" t="s">
        <v>167</v>
      </c>
    </row>
    <row r="333" s="14" customFormat="1">
      <c r="A333" s="14"/>
      <c r="B333" s="233"/>
      <c r="C333" s="234"/>
      <c r="D333" s="218" t="s">
        <v>178</v>
      </c>
      <c r="E333" s="235" t="s">
        <v>19</v>
      </c>
      <c r="F333" s="236" t="s">
        <v>190</v>
      </c>
      <c r="G333" s="234"/>
      <c r="H333" s="237">
        <v>16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1"/>
      <c r="U333" s="242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178</v>
      </c>
      <c r="AU333" s="243" t="s">
        <v>82</v>
      </c>
      <c r="AV333" s="14" t="s">
        <v>82</v>
      </c>
      <c r="AW333" s="14" t="s">
        <v>34</v>
      </c>
      <c r="AX333" s="14" t="s">
        <v>80</v>
      </c>
      <c r="AY333" s="243" t="s">
        <v>167</v>
      </c>
    </row>
    <row r="334" s="12" customFormat="1" ht="22.8" customHeight="1">
      <c r="A334" s="12"/>
      <c r="B334" s="189"/>
      <c r="C334" s="190"/>
      <c r="D334" s="191" t="s">
        <v>71</v>
      </c>
      <c r="E334" s="203" t="s">
        <v>393</v>
      </c>
      <c r="F334" s="203" t="s">
        <v>394</v>
      </c>
      <c r="G334" s="190"/>
      <c r="H334" s="190"/>
      <c r="I334" s="193"/>
      <c r="J334" s="204">
        <f>BK334</f>
        <v>0</v>
      </c>
      <c r="K334" s="190"/>
      <c r="L334" s="195"/>
      <c r="M334" s="196"/>
      <c r="N334" s="197"/>
      <c r="O334" s="197"/>
      <c r="P334" s="198">
        <f>SUM(P335:P346)</f>
        <v>0</v>
      </c>
      <c r="Q334" s="197"/>
      <c r="R334" s="198">
        <f>SUM(R335:R346)</f>
        <v>0</v>
      </c>
      <c r="S334" s="197"/>
      <c r="T334" s="198">
        <f>SUM(T335:T346)</f>
        <v>0</v>
      </c>
      <c r="U334" s="199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0" t="s">
        <v>80</v>
      </c>
      <c r="AT334" s="201" t="s">
        <v>71</v>
      </c>
      <c r="AU334" s="201" t="s">
        <v>80</v>
      </c>
      <c r="AY334" s="200" t="s">
        <v>167</v>
      </c>
      <c r="BK334" s="202">
        <f>SUM(BK335:BK346)</f>
        <v>0</v>
      </c>
    </row>
    <row r="335" s="2" customFormat="1" ht="24.15" customHeight="1">
      <c r="A335" s="40"/>
      <c r="B335" s="41"/>
      <c r="C335" s="205" t="s">
        <v>395</v>
      </c>
      <c r="D335" s="205" t="s">
        <v>170</v>
      </c>
      <c r="E335" s="206" t="s">
        <v>396</v>
      </c>
      <c r="F335" s="207" t="s">
        <v>186</v>
      </c>
      <c r="G335" s="208" t="s">
        <v>173</v>
      </c>
      <c r="H335" s="209">
        <v>24</v>
      </c>
      <c r="I335" s="210"/>
      <c r="J335" s="211">
        <f>ROUND(I335*H335,2)</f>
        <v>0</v>
      </c>
      <c r="K335" s="207" t="s">
        <v>19</v>
      </c>
      <c r="L335" s="46"/>
      <c r="M335" s="212" t="s">
        <v>19</v>
      </c>
      <c r="N335" s="213" t="s">
        <v>43</v>
      </c>
      <c r="O335" s="86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4">
        <f>S335*H335</f>
        <v>0</v>
      </c>
      <c r="U335" s="215" t="s">
        <v>19</v>
      </c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174</v>
      </c>
      <c r="AT335" s="216" t="s">
        <v>170</v>
      </c>
      <c r="AU335" s="216" t="s">
        <v>82</v>
      </c>
      <c r="AY335" s="19" t="s">
        <v>167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9" t="s">
        <v>80</v>
      </c>
      <c r="BK335" s="217">
        <f>ROUND(I335*H335,2)</f>
        <v>0</v>
      </c>
      <c r="BL335" s="19" t="s">
        <v>174</v>
      </c>
      <c r="BM335" s="216" t="s">
        <v>397</v>
      </c>
    </row>
    <row r="336" s="2" customFormat="1">
      <c r="A336" s="40"/>
      <c r="B336" s="41"/>
      <c r="C336" s="42"/>
      <c r="D336" s="218" t="s">
        <v>176</v>
      </c>
      <c r="E336" s="42"/>
      <c r="F336" s="219" t="s">
        <v>362</v>
      </c>
      <c r="G336" s="42"/>
      <c r="H336" s="42"/>
      <c r="I336" s="220"/>
      <c r="J336" s="42"/>
      <c r="K336" s="42"/>
      <c r="L336" s="46"/>
      <c r="M336" s="221"/>
      <c r="N336" s="222"/>
      <c r="O336" s="86"/>
      <c r="P336" s="86"/>
      <c r="Q336" s="86"/>
      <c r="R336" s="86"/>
      <c r="S336" s="86"/>
      <c r="T336" s="86"/>
      <c r="U336" s="87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176</v>
      </c>
      <c r="AU336" s="19" t="s">
        <v>82</v>
      </c>
    </row>
    <row r="337" s="13" customFormat="1">
      <c r="A337" s="13"/>
      <c r="B337" s="223"/>
      <c r="C337" s="224"/>
      <c r="D337" s="218" t="s">
        <v>178</v>
      </c>
      <c r="E337" s="225" t="s">
        <v>19</v>
      </c>
      <c r="F337" s="226" t="s">
        <v>363</v>
      </c>
      <c r="G337" s="224"/>
      <c r="H337" s="225" t="s">
        <v>19</v>
      </c>
      <c r="I337" s="227"/>
      <c r="J337" s="224"/>
      <c r="K337" s="224"/>
      <c r="L337" s="228"/>
      <c r="M337" s="229"/>
      <c r="N337" s="230"/>
      <c r="O337" s="230"/>
      <c r="P337" s="230"/>
      <c r="Q337" s="230"/>
      <c r="R337" s="230"/>
      <c r="S337" s="230"/>
      <c r="T337" s="230"/>
      <c r="U337" s="231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2" t="s">
        <v>178</v>
      </c>
      <c r="AU337" s="232" t="s">
        <v>82</v>
      </c>
      <c r="AV337" s="13" t="s">
        <v>80</v>
      </c>
      <c r="AW337" s="13" t="s">
        <v>34</v>
      </c>
      <c r="AX337" s="13" t="s">
        <v>72</v>
      </c>
      <c r="AY337" s="232" t="s">
        <v>167</v>
      </c>
    </row>
    <row r="338" s="14" customFormat="1">
      <c r="A338" s="14"/>
      <c r="B338" s="233"/>
      <c r="C338" s="234"/>
      <c r="D338" s="218" t="s">
        <v>178</v>
      </c>
      <c r="E338" s="235" t="s">
        <v>19</v>
      </c>
      <c r="F338" s="236" t="s">
        <v>198</v>
      </c>
      <c r="G338" s="234"/>
      <c r="H338" s="237">
        <v>24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1"/>
      <c r="U338" s="242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178</v>
      </c>
      <c r="AU338" s="243" t="s">
        <v>82</v>
      </c>
      <c r="AV338" s="14" t="s">
        <v>82</v>
      </c>
      <c r="AW338" s="14" t="s">
        <v>34</v>
      </c>
      <c r="AX338" s="14" t="s">
        <v>80</v>
      </c>
      <c r="AY338" s="243" t="s">
        <v>167</v>
      </c>
    </row>
    <row r="339" s="2" customFormat="1" ht="24.15" customHeight="1">
      <c r="A339" s="40"/>
      <c r="B339" s="41"/>
      <c r="C339" s="205" t="s">
        <v>398</v>
      </c>
      <c r="D339" s="205" t="s">
        <v>170</v>
      </c>
      <c r="E339" s="206" t="s">
        <v>399</v>
      </c>
      <c r="F339" s="207" t="s">
        <v>366</v>
      </c>
      <c r="G339" s="208" t="s">
        <v>173</v>
      </c>
      <c r="H339" s="209">
        <v>24</v>
      </c>
      <c r="I339" s="210"/>
      <c r="J339" s="211">
        <f>ROUND(I339*H339,2)</f>
        <v>0</v>
      </c>
      <c r="K339" s="207" t="s">
        <v>19</v>
      </c>
      <c r="L339" s="46"/>
      <c r="M339" s="212" t="s">
        <v>19</v>
      </c>
      <c r="N339" s="213" t="s">
        <v>43</v>
      </c>
      <c r="O339" s="86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4">
        <f>S339*H339</f>
        <v>0</v>
      </c>
      <c r="U339" s="215" t="s">
        <v>19</v>
      </c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6" t="s">
        <v>174</v>
      </c>
      <c r="AT339" s="216" t="s">
        <v>170</v>
      </c>
      <c r="AU339" s="216" t="s">
        <v>82</v>
      </c>
      <c r="AY339" s="19" t="s">
        <v>167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9" t="s">
        <v>80</v>
      </c>
      <c r="BK339" s="217">
        <f>ROUND(I339*H339,2)</f>
        <v>0</v>
      </c>
      <c r="BL339" s="19" t="s">
        <v>174</v>
      </c>
      <c r="BM339" s="216" t="s">
        <v>400</v>
      </c>
    </row>
    <row r="340" s="2" customFormat="1">
      <c r="A340" s="40"/>
      <c r="B340" s="41"/>
      <c r="C340" s="42"/>
      <c r="D340" s="218" t="s">
        <v>176</v>
      </c>
      <c r="E340" s="42"/>
      <c r="F340" s="219" t="s">
        <v>368</v>
      </c>
      <c r="G340" s="42"/>
      <c r="H340" s="42"/>
      <c r="I340" s="220"/>
      <c r="J340" s="42"/>
      <c r="K340" s="42"/>
      <c r="L340" s="46"/>
      <c r="M340" s="221"/>
      <c r="N340" s="222"/>
      <c r="O340" s="86"/>
      <c r="P340" s="86"/>
      <c r="Q340" s="86"/>
      <c r="R340" s="86"/>
      <c r="S340" s="86"/>
      <c r="T340" s="86"/>
      <c r="U340" s="87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176</v>
      </c>
      <c r="AU340" s="19" t="s">
        <v>82</v>
      </c>
    </row>
    <row r="341" s="13" customFormat="1">
      <c r="A341" s="13"/>
      <c r="B341" s="223"/>
      <c r="C341" s="224"/>
      <c r="D341" s="218" t="s">
        <v>178</v>
      </c>
      <c r="E341" s="225" t="s">
        <v>19</v>
      </c>
      <c r="F341" s="226" t="s">
        <v>401</v>
      </c>
      <c r="G341" s="224"/>
      <c r="H341" s="225" t="s">
        <v>19</v>
      </c>
      <c r="I341" s="227"/>
      <c r="J341" s="224"/>
      <c r="K341" s="224"/>
      <c r="L341" s="228"/>
      <c r="M341" s="229"/>
      <c r="N341" s="230"/>
      <c r="O341" s="230"/>
      <c r="P341" s="230"/>
      <c r="Q341" s="230"/>
      <c r="R341" s="230"/>
      <c r="S341" s="230"/>
      <c r="T341" s="230"/>
      <c r="U341" s="231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178</v>
      </c>
      <c r="AU341" s="232" t="s">
        <v>82</v>
      </c>
      <c r="AV341" s="13" t="s">
        <v>80</v>
      </c>
      <c r="AW341" s="13" t="s">
        <v>34</v>
      </c>
      <c r="AX341" s="13" t="s">
        <v>72</v>
      </c>
      <c r="AY341" s="232" t="s">
        <v>167</v>
      </c>
    </row>
    <row r="342" s="14" customFormat="1">
      <c r="A342" s="14"/>
      <c r="B342" s="233"/>
      <c r="C342" s="234"/>
      <c r="D342" s="218" t="s">
        <v>178</v>
      </c>
      <c r="E342" s="235" t="s">
        <v>19</v>
      </c>
      <c r="F342" s="236" t="s">
        <v>198</v>
      </c>
      <c r="G342" s="234"/>
      <c r="H342" s="237">
        <v>24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1"/>
      <c r="U342" s="242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178</v>
      </c>
      <c r="AU342" s="243" t="s">
        <v>82</v>
      </c>
      <c r="AV342" s="14" t="s">
        <v>82</v>
      </c>
      <c r="AW342" s="14" t="s">
        <v>34</v>
      </c>
      <c r="AX342" s="14" t="s">
        <v>80</v>
      </c>
      <c r="AY342" s="243" t="s">
        <v>167</v>
      </c>
    </row>
    <row r="343" s="2" customFormat="1" ht="24.15" customHeight="1">
      <c r="A343" s="40"/>
      <c r="B343" s="41"/>
      <c r="C343" s="205" t="s">
        <v>402</v>
      </c>
      <c r="D343" s="205" t="s">
        <v>170</v>
      </c>
      <c r="E343" s="206" t="s">
        <v>403</v>
      </c>
      <c r="F343" s="207" t="s">
        <v>404</v>
      </c>
      <c r="G343" s="208" t="s">
        <v>173</v>
      </c>
      <c r="H343" s="209">
        <v>8</v>
      </c>
      <c r="I343" s="210"/>
      <c r="J343" s="211">
        <f>ROUND(I343*H343,2)</f>
        <v>0</v>
      </c>
      <c r="K343" s="207" t="s">
        <v>19</v>
      </c>
      <c r="L343" s="46"/>
      <c r="M343" s="212" t="s">
        <v>19</v>
      </c>
      <c r="N343" s="213" t="s">
        <v>43</v>
      </c>
      <c r="O343" s="86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4">
        <f>S343*H343</f>
        <v>0</v>
      </c>
      <c r="U343" s="215" t="s">
        <v>19</v>
      </c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6" t="s">
        <v>174</v>
      </c>
      <c r="AT343" s="216" t="s">
        <v>170</v>
      </c>
      <c r="AU343" s="216" t="s">
        <v>82</v>
      </c>
      <c r="AY343" s="19" t="s">
        <v>167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9" t="s">
        <v>80</v>
      </c>
      <c r="BK343" s="217">
        <f>ROUND(I343*H343,2)</f>
        <v>0</v>
      </c>
      <c r="BL343" s="19" t="s">
        <v>174</v>
      </c>
      <c r="BM343" s="216" t="s">
        <v>405</v>
      </c>
    </row>
    <row r="344" s="2" customFormat="1">
      <c r="A344" s="40"/>
      <c r="B344" s="41"/>
      <c r="C344" s="42"/>
      <c r="D344" s="218" t="s">
        <v>176</v>
      </c>
      <c r="E344" s="42"/>
      <c r="F344" s="219" t="s">
        <v>406</v>
      </c>
      <c r="G344" s="42"/>
      <c r="H344" s="42"/>
      <c r="I344" s="220"/>
      <c r="J344" s="42"/>
      <c r="K344" s="42"/>
      <c r="L344" s="46"/>
      <c r="M344" s="221"/>
      <c r="N344" s="222"/>
      <c r="O344" s="86"/>
      <c r="P344" s="86"/>
      <c r="Q344" s="86"/>
      <c r="R344" s="86"/>
      <c r="S344" s="86"/>
      <c r="T344" s="86"/>
      <c r="U344" s="87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176</v>
      </c>
      <c r="AU344" s="19" t="s">
        <v>82</v>
      </c>
    </row>
    <row r="345" s="13" customFormat="1">
      <c r="A345" s="13"/>
      <c r="B345" s="223"/>
      <c r="C345" s="224"/>
      <c r="D345" s="218" t="s">
        <v>178</v>
      </c>
      <c r="E345" s="225" t="s">
        <v>19</v>
      </c>
      <c r="F345" s="226" t="s">
        <v>407</v>
      </c>
      <c r="G345" s="224"/>
      <c r="H345" s="225" t="s">
        <v>19</v>
      </c>
      <c r="I345" s="227"/>
      <c r="J345" s="224"/>
      <c r="K345" s="224"/>
      <c r="L345" s="228"/>
      <c r="M345" s="229"/>
      <c r="N345" s="230"/>
      <c r="O345" s="230"/>
      <c r="P345" s="230"/>
      <c r="Q345" s="230"/>
      <c r="R345" s="230"/>
      <c r="S345" s="230"/>
      <c r="T345" s="230"/>
      <c r="U345" s="231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2" t="s">
        <v>178</v>
      </c>
      <c r="AU345" s="232" t="s">
        <v>82</v>
      </c>
      <c r="AV345" s="13" t="s">
        <v>80</v>
      </c>
      <c r="AW345" s="13" t="s">
        <v>34</v>
      </c>
      <c r="AX345" s="13" t="s">
        <v>72</v>
      </c>
      <c r="AY345" s="232" t="s">
        <v>167</v>
      </c>
    </row>
    <row r="346" s="14" customFormat="1">
      <c r="A346" s="14"/>
      <c r="B346" s="233"/>
      <c r="C346" s="234"/>
      <c r="D346" s="218" t="s">
        <v>178</v>
      </c>
      <c r="E346" s="235" t="s">
        <v>19</v>
      </c>
      <c r="F346" s="236" t="s">
        <v>180</v>
      </c>
      <c r="G346" s="234"/>
      <c r="H346" s="237">
        <v>8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1"/>
      <c r="U346" s="242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3" t="s">
        <v>178</v>
      </c>
      <c r="AU346" s="243" t="s">
        <v>82</v>
      </c>
      <c r="AV346" s="14" t="s">
        <v>82</v>
      </c>
      <c r="AW346" s="14" t="s">
        <v>34</v>
      </c>
      <c r="AX346" s="14" t="s">
        <v>80</v>
      </c>
      <c r="AY346" s="243" t="s">
        <v>167</v>
      </c>
    </row>
    <row r="347" s="12" customFormat="1" ht="22.8" customHeight="1">
      <c r="A347" s="12"/>
      <c r="B347" s="189"/>
      <c r="C347" s="190"/>
      <c r="D347" s="191" t="s">
        <v>71</v>
      </c>
      <c r="E347" s="203" t="s">
        <v>408</v>
      </c>
      <c r="F347" s="203" t="s">
        <v>409</v>
      </c>
      <c r="G347" s="190"/>
      <c r="H347" s="190"/>
      <c r="I347" s="193"/>
      <c r="J347" s="204">
        <f>BK347</f>
        <v>0</v>
      </c>
      <c r="K347" s="190"/>
      <c r="L347" s="195"/>
      <c r="M347" s="196"/>
      <c r="N347" s="197"/>
      <c r="O347" s="197"/>
      <c r="P347" s="198">
        <f>SUM(P348:P360)</f>
        <v>0</v>
      </c>
      <c r="Q347" s="197"/>
      <c r="R347" s="198">
        <f>SUM(R348:R360)</f>
        <v>0</v>
      </c>
      <c r="S347" s="197"/>
      <c r="T347" s="198">
        <f>SUM(T348:T360)</f>
        <v>0</v>
      </c>
      <c r="U347" s="199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0" t="s">
        <v>80</v>
      </c>
      <c r="AT347" s="201" t="s">
        <v>71</v>
      </c>
      <c r="AU347" s="201" t="s">
        <v>80</v>
      </c>
      <c r="AY347" s="200" t="s">
        <v>167</v>
      </c>
      <c r="BK347" s="202">
        <f>SUM(BK348:BK360)</f>
        <v>0</v>
      </c>
    </row>
    <row r="348" s="2" customFormat="1" ht="24.15" customHeight="1">
      <c r="A348" s="40"/>
      <c r="B348" s="41"/>
      <c r="C348" s="205" t="s">
        <v>410</v>
      </c>
      <c r="D348" s="205" t="s">
        <v>170</v>
      </c>
      <c r="E348" s="206" t="s">
        <v>411</v>
      </c>
      <c r="F348" s="207" t="s">
        <v>172</v>
      </c>
      <c r="G348" s="208" t="s">
        <v>173</v>
      </c>
      <c r="H348" s="209">
        <v>40</v>
      </c>
      <c r="I348" s="210"/>
      <c r="J348" s="211">
        <f>ROUND(I348*H348,2)</f>
        <v>0</v>
      </c>
      <c r="K348" s="207" t="s">
        <v>19</v>
      </c>
      <c r="L348" s="46"/>
      <c r="M348" s="212" t="s">
        <v>19</v>
      </c>
      <c r="N348" s="213" t="s">
        <v>43</v>
      </c>
      <c r="O348" s="86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4">
        <f>S348*H348</f>
        <v>0</v>
      </c>
      <c r="U348" s="215" t="s">
        <v>19</v>
      </c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6" t="s">
        <v>174</v>
      </c>
      <c r="AT348" s="216" t="s">
        <v>170</v>
      </c>
      <c r="AU348" s="216" t="s">
        <v>82</v>
      </c>
      <c r="AY348" s="19" t="s">
        <v>167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9" t="s">
        <v>80</v>
      </c>
      <c r="BK348" s="217">
        <f>ROUND(I348*H348,2)</f>
        <v>0</v>
      </c>
      <c r="BL348" s="19" t="s">
        <v>174</v>
      </c>
      <c r="BM348" s="216" t="s">
        <v>412</v>
      </c>
    </row>
    <row r="349" s="2" customFormat="1">
      <c r="A349" s="40"/>
      <c r="B349" s="41"/>
      <c r="C349" s="42"/>
      <c r="D349" s="218" t="s">
        <v>176</v>
      </c>
      <c r="E349" s="42"/>
      <c r="F349" s="219" t="s">
        <v>413</v>
      </c>
      <c r="G349" s="42"/>
      <c r="H349" s="42"/>
      <c r="I349" s="220"/>
      <c r="J349" s="42"/>
      <c r="K349" s="42"/>
      <c r="L349" s="46"/>
      <c r="M349" s="221"/>
      <c r="N349" s="222"/>
      <c r="O349" s="86"/>
      <c r="P349" s="86"/>
      <c r="Q349" s="86"/>
      <c r="R349" s="86"/>
      <c r="S349" s="86"/>
      <c r="T349" s="86"/>
      <c r="U349" s="87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176</v>
      </c>
      <c r="AU349" s="19" t="s">
        <v>82</v>
      </c>
    </row>
    <row r="350" s="13" customFormat="1">
      <c r="A350" s="13"/>
      <c r="B350" s="223"/>
      <c r="C350" s="224"/>
      <c r="D350" s="218" t="s">
        <v>178</v>
      </c>
      <c r="E350" s="225" t="s">
        <v>19</v>
      </c>
      <c r="F350" s="226" t="s">
        <v>379</v>
      </c>
      <c r="G350" s="224"/>
      <c r="H350" s="225" t="s">
        <v>19</v>
      </c>
      <c r="I350" s="227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0"/>
      <c r="U350" s="231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178</v>
      </c>
      <c r="AU350" s="232" t="s">
        <v>82</v>
      </c>
      <c r="AV350" s="13" t="s">
        <v>80</v>
      </c>
      <c r="AW350" s="13" t="s">
        <v>34</v>
      </c>
      <c r="AX350" s="13" t="s">
        <v>72</v>
      </c>
      <c r="AY350" s="232" t="s">
        <v>167</v>
      </c>
    </row>
    <row r="351" s="14" customFormat="1">
      <c r="A351" s="14"/>
      <c r="B351" s="233"/>
      <c r="C351" s="234"/>
      <c r="D351" s="218" t="s">
        <v>178</v>
      </c>
      <c r="E351" s="235" t="s">
        <v>19</v>
      </c>
      <c r="F351" s="236" t="s">
        <v>180</v>
      </c>
      <c r="G351" s="234"/>
      <c r="H351" s="237">
        <v>8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1"/>
      <c r="U351" s="242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3" t="s">
        <v>178</v>
      </c>
      <c r="AU351" s="243" t="s">
        <v>82</v>
      </c>
      <c r="AV351" s="14" t="s">
        <v>82</v>
      </c>
      <c r="AW351" s="14" t="s">
        <v>34</v>
      </c>
      <c r="AX351" s="14" t="s">
        <v>72</v>
      </c>
      <c r="AY351" s="243" t="s">
        <v>167</v>
      </c>
    </row>
    <row r="352" s="13" customFormat="1">
      <c r="A352" s="13"/>
      <c r="B352" s="223"/>
      <c r="C352" s="224"/>
      <c r="D352" s="218" t="s">
        <v>178</v>
      </c>
      <c r="E352" s="225" t="s">
        <v>19</v>
      </c>
      <c r="F352" s="226" t="s">
        <v>414</v>
      </c>
      <c r="G352" s="224"/>
      <c r="H352" s="225" t="s">
        <v>19</v>
      </c>
      <c r="I352" s="227"/>
      <c r="J352" s="224"/>
      <c r="K352" s="224"/>
      <c r="L352" s="228"/>
      <c r="M352" s="229"/>
      <c r="N352" s="230"/>
      <c r="O352" s="230"/>
      <c r="P352" s="230"/>
      <c r="Q352" s="230"/>
      <c r="R352" s="230"/>
      <c r="S352" s="230"/>
      <c r="T352" s="230"/>
      <c r="U352" s="231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178</v>
      </c>
      <c r="AU352" s="232" t="s">
        <v>82</v>
      </c>
      <c r="AV352" s="13" t="s">
        <v>80</v>
      </c>
      <c r="AW352" s="13" t="s">
        <v>34</v>
      </c>
      <c r="AX352" s="13" t="s">
        <v>72</v>
      </c>
      <c r="AY352" s="232" t="s">
        <v>167</v>
      </c>
    </row>
    <row r="353" s="14" customFormat="1">
      <c r="A353" s="14"/>
      <c r="B353" s="233"/>
      <c r="C353" s="234"/>
      <c r="D353" s="218" t="s">
        <v>178</v>
      </c>
      <c r="E353" s="235" t="s">
        <v>19</v>
      </c>
      <c r="F353" s="236" t="s">
        <v>180</v>
      </c>
      <c r="G353" s="234"/>
      <c r="H353" s="237">
        <v>8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1"/>
      <c r="U353" s="242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3" t="s">
        <v>178</v>
      </c>
      <c r="AU353" s="243" t="s">
        <v>82</v>
      </c>
      <c r="AV353" s="14" t="s">
        <v>82</v>
      </c>
      <c r="AW353" s="14" t="s">
        <v>34</v>
      </c>
      <c r="AX353" s="14" t="s">
        <v>72</v>
      </c>
      <c r="AY353" s="243" t="s">
        <v>167</v>
      </c>
    </row>
    <row r="354" s="13" customFormat="1">
      <c r="A354" s="13"/>
      <c r="B354" s="223"/>
      <c r="C354" s="224"/>
      <c r="D354" s="218" t="s">
        <v>178</v>
      </c>
      <c r="E354" s="225" t="s">
        <v>19</v>
      </c>
      <c r="F354" s="226" t="s">
        <v>415</v>
      </c>
      <c r="G354" s="224"/>
      <c r="H354" s="225" t="s">
        <v>19</v>
      </c>
      <c r="I354" s="227"/>
      <c r="J354" s="224"/>
      <c r="K354" s="224"/>
      <c r="L354" s="228"/>
      <c r="M354" s="229"/>
      <c r="N354" s="230"/>
      <c r="O354" s="230"/>
      <c r="P354" s="230"/>
      <c r="Q354" s="230"/>
      <c r="R354" s="230"/>
      <c r="S354" s="230"/>
      <c r="T354" s="230"/>
      <c r="U354" s="231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2" t="s">
        <v>178</v>
      </c>
      <c r="AU354" s="232" t="s">
        <v>82</v>
      </c>
      <c r="AV354" s="13" t="s">
        <v>80</v>
      </c>
      <c r="AW354" s="13" t="s">
        <v>34</v>
      </c>
      <c r="AX354" s="13" t="s">
        <v>72</v>
      </c>
      <c r="AY354" s="232" t="s">
        <v>167</v>
      </c>
    </row>
    <row r="355" s="14" customFormat="1">
      <c r="A355" s="14"/>
      <c r="B355" s="233"/>
      <c r="C355" s="234"/>
      <c r="D355" s="218" t="s">
        <v>178</v>
      </c>
      <c r="E355" s="235" t="s">
        <v>19</v>
      </c>
      <c r="F355" s="236" t="s">
        <v>180</v>
      </c>
      <c r="G355" s="234"/>
      <c r="H355" s="237">
        <v>8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1"/>
      <c r="U355" s="242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3" t="s">
        <v>178</v>
      </c>
      <c r="AU355" s="243" t="s">
        <v>82</v>
      </c>
      <c r="AV355" s="14" t="s">
        <v>82</v>
      </c>
      <c r="AW355" s="14" t="s">
        <v>34</v>
      </c>
      <c r="AX355" s="14" t="s">
        <v>72</v>
      </c>
      <c r="AY355" s="243" t="s">
        <v>167</v>
      </c>
    </row>
    <row r="356" s="13" customFormat="1">
      <c r="A356" s="13"/>
      <c r="B356" s="223"/>
      <c r="C356" s="224"/>
      <c r="D356" s="218" t="s">
        <v>178</v>
      </c>
      <c r="E356" s="225" t="s">
        <v>19</v>
      </c>
      <c r="F356" s="226" t="s">
        <v>416</v>
      </c>
      <c r="G356" s="224"/>
      <c r="H356" s="225" t="s">
        <v>19</v>
      </c>
      <c r="I356" s="227"/>
      <c r="J356" s="224"/>
      <c r="K356" s="224"/>
      <c r="L356" s="228"/>
      <c r="M356" s="229"/>
      <c r="N356" s="230"/>
      <c r="O356" s="230"/>
      <c r="P356" s="230"/>
      <c r="Q356" s="230"/>
      <c r="R356" s="230"/>
      <c r="S356" s="230"/>
      <c r="T356" s="230"/>
      <c r="U356" s="231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2" t="s">
        <v>178</v>
      </c>
      <c r="AU356" s="232" t="s">
        <v>82</v>
      </c>
      <c r="AV356" s="13" t="s">
        <v>80</v>
      </c>
      <c r="AW356" s="13" t="s">
        <v>34</v>
      </c>
      <c r="AX356" s="13" t="s">
        <v>72</v>
      </c>
      <c r="AY356" s="232" t="s">
        <v>167</v>
      </c>
    </row>
    <row r="357" s="14" customFormat="1">
      <c r="A357" s="14"/>
      <c r="B357" s="233"/>
      <c r="C357" s="234"/>
      <c r="D357" s="218" t="s">
        <v>178</v>
      </c>
      <c r="E357" s="235" t="s">
        <v>19</v>
      </c>
      <c r="F357" s="236" t="s">
        <v>180</v>
      </c>
      <c r="G357" s="234"/>
      <c r="H357" s="237">
        <v>8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1"/>
      <c r="U357" s="242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3" t="s">
        <v>178</v>
      </c>
      <c r="AU357" s="243" t="s">
        <v>82</v>
      </c>
      <c r="AV357" s="14" t="s">
        <v>82</v>
      </c>
      <c r="AW357" s="14" t="s">
        <v>34</v>
      </c>
      <c r="AX357" s="14" t="s">
        <v>72</v>
      </c>
      <c r="AY357" s="243" t="s">
        <v>167</v>
      </c>
    </row>
    <row r="358" s="13" customFormat="1">
      <c r="A358" s="13"/>
      <c r="B358" s="223"/>
      <c r="C358" s="224"/>
      <c r="D358" s="218" t="s">
        <v>178</v>
      </c>
      <c r="E358" s="225" t="s">
        <v>19</v>
      </c>
      <c r="F358" s="226" t="s">
        <v>417</v>
      </c>
      <c r="G358" s="224"/>
      <c r="H358" s="225" t="s">
        <v>19</v>
      </c>
      <c r="I358" s="227"/>
      <c r="J358" s="224"/>
      <c r="K358" s="224"/>
      <c r="L358" s="228"/>
      <c r="M358" s="229"/>
      <c r="N358" s="230"/>
      <c r="O358" s="230"/>
      <c r="P358" s="230"/>
      <c r="Q358" s="230"/>
      <c r="R358" s="230"/>
      <c r="S358" s="230"/>
      <c r="T358" s="230"/>
      <c r="U358" s="231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178</v>
      </c>
      <c r="AU358" s="232" t="s">
        <v>82</v>
      </c>
      <c r="AV358" s="13" t="s">
        <v>80</v>
      </c>
      <c r="AW358" s="13" t="s">
        <v>34</v>
      </c>
      <c r="AX358" s="13" t="s">
        <v>72</v>
      </c>
      <c r="AY358" s="232" t="s">
        <v>167</v>
      </c>
    </row>
    <row r="359" s="14" customFormat="1">
      <c r="A359" s="14"/>
      <c r="B359" s="233"/>
      <c r="C359" s="234"/>
      <c r="D359" s="218" t="s">
        <v>178</v>
      </c>
      <c r="E359" s="235" t="s">
        <v>19</v>
      </c>
      <c r="F359" s="236" t="s">
        <v>180</v>
      </c>
      <c r="G359" s="234"/>
      <c r="H359" s="237">
        <v>8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1"/>
      <c r="U359" s="242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3" t="s">
        <v>178</v>
      </c>
      <c r="AU359" s="243" t="s">
        <v>82</v>
      </c>
      <c r="AV359" s="14" t="s">
        <v>82</v>
      </c>
      <c r="AW359" s="14" t="s">
        <v>34</v>
      </c>
      <c r="AX359" s="14" t="s">
        <v>72</v>
      </c>
      <c r="AY359" s="243" t="s">
        <v>167</v>
      </c>
    </row>
    <row r="360" s="15" customFormat="1">
      <c r="A360" s="15"/>
      <c r="B360" s="244"/>
      <c r="C360" s="245"/>
      <c r="D360" s="218" t="s">
        <v>178</v>
      </c>
      <c r="E360" s="246" t="s">
        <v>19</v>
      </c>
      <c r="F360" s="247" t="s">
        <v>182</v>
      </c>
      <c r="G360" s="245"/>
      <c r="H360" s="248">
        <v>40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2"/>
      <c r="U360" s="253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4" t="s">
        <v>178</v>
      </c>
      <c r="AU360" s="254" t="s">
        <v>82</v>
      </c>
      <c r="AV360" s="15" t="s">
        <v>174</v>
      </c>
      <c r="AW360" s="15" t="s">
        <v>34</v>
      </c>
      <c r="AX360" s="15" t="s">
        <v>80</v>
      </c>
      <c r="AY360" s="254" t="s">
        <v>167</v>
      </c>
    </row>
    <row r="361" s="12" customFormat="1" ht="22.8" customHeight="1">
      <c r="A361" s="12"/>
      <c r="B361" s="189"/>
      <c r="C361" s="190"/>
      <c r="D361" s="191" t="s">
        <v>71</v>
      </c>
      <c r="E361" s="203" t="s">
        <v>418</v>
      </c>
      <c r="F361" s="203" t="s">
        <v>419</v>
      </c>
      <c r="G361" s="190"/>
      <c r="H361" s="190"/>
      <c r="I361" s="193"/>
      <c r="J361" s="204">
        <f>BK361</f>
        <v>0</v>
      </c>
      <c r="K361" s="190"/>
      <c r="L361" s="195"/>
      <c r="M361" s="196"/>
      <c r="N361" s="197"/>
      <c r="O361" s="197"/>
      <c r="P361" s="198">
        <f>SUM(P362:P368)</f>
        <v>0</v>
      </c>
      <c r="Q361" s="197"/>
      <c r="R361" s="198">
        <f>SUM(R362:R368)</f>
        <v>0</v>
      </c>
      <c r="S361" s="197"/>
      <c r="T361" s="198">
        <f>SUM(T362:T368)</f>
        <v>0</v>
      </c>
      <c r="U361" s="199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0" t="s">
        <v>80</v>
      </c>
      <c r="AT361" s="201" t="s">
        <v>71</v>
      </c>
      <c r="AU361" s="201" t="s">
        <v>80</v>
      </c>
      <c r="AY361" s="200" t="s">
        <v>167</v>
      </c>
      <c r="BK361" s="202">
        <f>SUM(BK362:BK368)</f>
        <v>0</v>
      </c>
    </row>
    <row r="362" s="2" customFormat="1" ht="24.15" customHeight="1">
      <c r="A362" s="40"/>
      <c r="B362" s="41"/>
      <c r="C362" s="205" t="s">
        <v>420</v>
      </c>
      <c r="D362" s="205" t="s">
        <v>170</v>
      </c>
      <c r="E362" s="206" t="s">
        <v>421</v>
      </c>
      <c r="F362" s="207" t="s">
        <v>186</v>
      </c>
      <c r="G362" s="208" t="s">
        <v>173</v>
      </c>
      <c r="H362" s="209">
        <v>32</v>
      </c>
      <c r="I362" s="210"/>
      <c r="J362" s="211">
        <f>ROUND(I362*H362,2)</f>
        <v>0</v>
      </c>
      <c r="K362" s="207" t="s">
        <v>19</v>
      </c>
      <c r="L362" s="46"/>
      <c r="M362" s="212" t="s">
        <v>19</v>
      </c>
      <c r="N362" s="213" t="s">
        <v>43</v>
      </c>
      <c r="O362" s="86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4">
        <f>S362*H362</f>
        <v>0</v>
      </c>
      <c r="U362" s="215" t="s">
        <v>19</v>
      </c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6" t="s">
        <v>174</v>
      </c>
      <c r="AT362" s="216" t="s">
        <v>170</v>
      </c>
      <c r="AU362" s="216" t="s">
        <v>82</v>
      </c>
      <c r="AY362" s="19" t="s">
        <v>167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9" t="s">
        <v>80</v>
      </c>
      <c r="BK362" s="217">
        <f>ROUND(I362*H362,2)</f>
        <v>0</v>
      </c>
      <c r="BL362" s="19" t="s">
        <v>174</v>
      </c>
      <c r="BM362" s="216" t="s">
        <v>422</v>
      </c>
    </row>
    <row r="363" s="2" customFormat="1">
      <c r="A363" s="40"/>
      <c r="B363" s="41"/>
      <c r="C363" s="42"/>
      <c r="D363" s="218" t="s">
        <v>176</v>
      </c>
      <c r="E363" s="42"/>
      <c r="F363" s="219" t="s">
        <v>188</v>
      </c>
      <c r="G363" s="42"/>
      <c r="H363" s="42"/>
      <c r="I363" s="220"/>
      <c r="J363" s="42"/>
      <c r="K363" s="42"/>
      <c r="L363" s="46"/>
      <c r="M363" s="221"/>
      <c r="N363" s="222"/>
      <c r="O363" s="86"/>
      <c r="P363" s="86"/>
      <c r="Q363" s="86"/>
      <c r="R363" s="86"/>
      <c r="S363" s="86"/>
      <c r="T363" s="86"/>
      <c r="U363" s="87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176</v>
      </c>
      <c r="AU363" s="19" t="s">
        <v>82</v>
      </c>
    </row>
    <row r="364" s="13" customFormat="1">
      <c r="A364" s="13"/>
      <c r="B364" s="223"/>
      <c r="C364" s="224"/>
      <c r="D364" s="218" t="s">
        <v>178</v>
      </c>
      <c r="E364" s="225" t="s">
        <v>19</v>
      </c>
      <c r="F364" s="226" t="s">
        <v>423</v>
      </c>
      <c r="G364" s="224"/>
      <c r="H364" s="225" t="s">
        <v>19</v>
      </c>
      <c r="I364" s="227"/>
      <c r="J364" s="224"/>
      <c r="K364" s="224"/>
      <c r="L364" s="228"/>
      <c r="M364" s="229"/>
      <c r="N364" s="230"/>
      <c r="O364" s="230"/>
      <c r="P364" s="230"/>
      <c r="Q364" s="230"/>
      <c r="R364" s="230"/>
      <c r="S364" s="230"/>
      <c r="T364" s="230"/>
      <c r="U364" s="231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178</v>
      </c>
      <c r="AU364" s="232" t="s">
        <v>82</v>
      </c>
      <c r="AV364" s="13" t="s">
        <v>80</v>
      </c>
      <c r="AW364" s="13" t="s">
        <v>34</v>
      </c>
      <c r="AX364" s="13" t="s">
        <v>72</v>
      </c>
      <c r="AY364" s="232" t="s">
        <v>167</v>
      </c>
    </row>
    <row r="365" s="14" customFormat="1">
      <c r="A365" s="14"/>
      <c r="B365" s="233"/>
      <c r="C365" s="234"/>
      <c r="D365" s="218" t="s">
        <v>178</v>
      </c>
      <c r="E365" s="235" t="s">
        <v>19</v>
      </c>
      <c r="F365" s="236" t="s">
        <v>190</v>
      </c>
      <c r="G365" s="234"/>
      <c r="H365" s="237">
        <v>16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1"/>
      <c r="U365" s="242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178</v>
      </c>
      <c r="AU365" s="243" t="s">
        <v>82</v>
      </c>
      <c r="AV365" s="14" t="s">
        <v>82</v>
      </c>
      <c r="AW365" s="14" t="s">
        <v>34</v>
      </c>
      <c r="AX365" s="14" t="s">
        <v>72</v>
      </c>
      <c r="AY365" s="243" t="s">
        <v>167</v>
      </c>
    </row>
    <row r="366" s="13" customFormat="1">
      <c r="A366" s="13"/>
      <c r="B366" s="223"/>
      <c r="C366" s="224"/>
      <c r="D366" s="218" t="s">
        <v>178</v>
      </c>
      <c r="E366" s="225" t="s">
        <v>19</v>
      </c>
      <c r="F366" s="226" t="s">
        <v>424</v>
      </c>
      <c r="G366" s="224"/>
      <c r="H366" s="225" t="s">
        <v>19</v>
      </c>
      <c r="I366" s="227"/>
      <c r="J366" s="224"/>
      <c r="K366" s="224"/>
      <c r="L366" s="228"/>
      <c r="M366" s="229"/>
      <c r="N366" s="230"/>
      <c r="O366" s="230"/>
      <c r="P366" s="230"/>
      <c r="Q366" s="230"/>
      <c r="R366" s="230"/>
      <c r="S366" s="230"/>
      <c r="T366" s="230"/>
      <c r="U366" s="231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178</v>
      </c>
      <c r="AU366" s="232" t="s">
        <v>82</v>
      </c>
      <c r="AV366" s="13" t="s">
        <v>80</v>
      </c>
      <c r="AW366" s="13" t="s">
        <v>34</v>
      </c>
      <c r="AX366" s="13" t="s">
        <v>72</v>
      </c>
      <c r="AY366" s="232" t="s">
        <v>167</v>
      </c>
    </row>
    <row r="367" s="14" customFormat="1">
      <c r="A367" s="14"/>
      <c r="B367" s="233"/>
      <c r="C367" s="234"/>
      <c r="D367" s="218" t="s">
        <v>178</v>
      </c>
      <c r="E367" s="235" t="s">
        <v>19</v>
      </c>
      <c r="F367" s="236" t="s">
        <v>190</v>
      </c>
      <c r="G367" s="234"/>
      <c r="H367" s="237">
        <v>16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1"/>
      <c r="U367" s="242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3" t="s">
        <v>178</v>
      </c>
      <c r="AU367" s="243" t="s">
        <v>82</v>
      </c>
      <c r="AV367" s="14" t="s">
        <v>82</v>
      </c>
      <c r="AW367" s="14" t="s">
        <v>34</v>
      </c>
      <c r="AX367" s="14" t="s">
        <v>72</v>
      </c>
      <c r="AY367" s="243" t="s">
        <v>167</v>
      </c>
    </row>
    <row r="368" s="15" customFormat="1">
      <c r="A368" s="15"/>
      <c r="B368" s="244"/>
      <c r="C368" s="245"/>
      <c r="D368" s="218" t="s">
        <v>178</v>
      </c>
      <c r="E368" s="246" t="s">
        <v>19</v>
      </c>
      <c r="F368" s="247" t="s">
        <v>182</v>
      </c>
      <c r="G368" s="245"/>
      <c r="H368" s="248">
        <v>32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2"/>
      <c r="U368" s="253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4" t="s">
        <v>178</v>
      </c>
      <c r="AU368" s="254" t="s">
        <v>82</v>
      </c>
      <c r="AV368" s="15" t="s">
        <v>174</v>
      </c>
      <c r="AW368" s="15" t="s">
        <v>34</v>
      </c>
      <c r="AX368" s="15" t="s">
        <v>80</v>
      </c>
      <c r="AY368" s="254" t="s">
        <v>167</v>
      </c>
    </row>
    <row r="369" s="12" customFormat="1" ht="22.8" customHeight="1">
      <c r="A369" s="12"/>
      <c r="B369" s="189"/>
      <c r="C369" s="190"/>
      <c r="D369" s="191" t="s">
        <v>71</v>
      </c>
      <c r="E369" s="203" t="s">
        <v>425</v>
      </c>
      <c r="F369" s="203" t="s">
        <v>426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SUM(P370:P373)</f>
        <v>0</v>
      </c>
      <c r="Q369" s="197"/>
      <c r="R369" s="198">
        <f>SUM(R370:R373)</f>
        <v>0</v>
      </c>
      <c r="S369" s="197"/>
      <c r="T369" s="198">
        <f>SUM(T370:T373)</f>
        <v>0</v>
      </c>
      <c r="U369" s="199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0" t="s">
        <v>80</v>
      </c>
      <c r="AT369" s="201" t="s">
        <v>71</v>
      </c>
      <c r="AU369" s="201" t="s">
        <v>80</v>
      </c>
      <c r="AY369" s="200" t="s">
        <v>167</v>
      </c>
      <c r="BK369" s="202">
        <f>SUM(BK370:BK373)</f>
        <v>0</v>
      </c>
    </row>
    <row r="370" s="2" customFormat="1" ht="24.15" customHeight="1">
      <c r="A370" s="40"/>
      <c r="B370" s="41"/>
      <c r="C370" s="205" t="s">
        <v>427</v>
      </c>
      <c r="D370" s="205" t="s">
        <v>170</v>
      </c>
      <c r="E370" s="206" t="s">
        <v>428</v>
      </c>
      <c r="F370" s="207" t="s">
        <v>172</v>
      </c>
      <c r="G370" s="208" t="s">
        <v>173</v>
      </c>
      <c r="H370" s="209">
        <v>24</v>
      </c>
      <c r="I370" s="210"/>
      <c r="J370" s="211">
        <f>ROUND(I370*H370,2)</f>
        <v>0</v>
      </c>
      <c r="K370" s="207" t="s">
        <v>19</v>
      </c>
      <c r="L370" s="46"/>
      <c r="M370" s="212" t="s">
        <v>19</v>
      </c>
      <c r="N370" s="213" t="s">
        <v>43</v>
      </c>
      <c r="O370" s="86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4">
        <f>S370*H370</f>
        <v>0</v>
      </c>
      <c r="U370" s="215" t="s">
        <v>19</v>
      </c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6" t="s">
        <v>174</v>
      </c>
      <c r="AT370" s="216" t="s">
        <v>170</v>
      </c>
      <c r="AU370" s="216" t="s">
        <v>82</v>
      </c>
      <c r="AY370" s="19" t="s">
        <v>167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9" t="s">
        <v>80</v>
      </c>
      <c r="BK370" s="217">
        <f>ROUND(I370*H370,2)</f>
        <v>0</v>
      </c>
      <c r="BL370" s="19" t="s">
        <v>174</v>
      </c>
      <c r="BM370" s="216" t="s">
        <v>429</v>
      </c>
    </row>
    <row r="371" s="2" customFormat="1">
      <c r="A371" s="40"/>
      <c r="B371" s="41"/>
      <c r="C371" s="42"/>
      <c r="D371" s="218" t="s">
        <v>176</v>
      </c>
      <c r="E371" s="42"/>
      <c r="F371" s="219" t="s">
        <v>430</v>
      </c>
      <c r="G371" s="42"/>
      <c r="H371" s="42"/>
      <c r="I371" s="220"/>
      <c r="J371" s="42"/>
      <c r="K371" s="42"/>
      <c r="L371" s="46"/>
      <c r="M371" s="221"/>
      <c r="N371" s="222"/>
      <c r="O371" s="86"/>
      <c r="P371" s="86"/>
      <c r="Q371" s="86"/>
      <c r="R371" s="86"/>
      <c r="S371" s="86"/>
      <c r="T371" s="86"/>
      <c r="U371" s="87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176</v>
      </c>
      <c r="AU371" s="19" t="s">
        <v>82</v>
      </c>
    </row>
    <row r="372" s="13" customFormat="1">
      <c r="A372" s="13"/>
      <c r="B372" s="223"/>
      <c r="C372" s="224"/>
      <c r="D372" s="218" t="s">
        <v>178</v>
      </c>
      <c r="E372" s="225" t="s">
        <v>19</v>
      </c>
      <c r="F372" s="226" t="s">
        <v>305</v>
      </c>
      <c r="G372" s="224"/>
      <c r="H372" s="225" t="s">
        <v>19</v>
      </c>
      <c r="I372" s="227"/>
      <c r="J372" s="224"/>
      <c r="K372" s="224"/>
      <c r="L372" s="228"/>
      <c r="M372" s="229"/>
      <c r="N372" s="230"/>
      <c r="O372" s="230"/>
      <c r="P372" s="230"/>
      <c r="Q372" s="230"/>
      <c r="R372" s="230"/>
      <c r="S372" s="230"/>
      <c r="T372" s="230"/>
      <c r="U372" s="231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178</v>
      </c>
      <c r="AU372" s="232" t="s">
        <v>82</v>
      </c>
      <c r="AV372" s="13" t="s">
        <v>80</v>
      </c>
      <c r="AW372" s="13" t="s">
        <v>34</v>
      </c>
      <c r="AX372" s="13" t="s">
        <v>72</v>
      </c>
      <c r="AY372" s="232" t="s">
        <v>167</v>
      </c>
    </row>
    <row r="373" s="14" customFormat="1">
      <c r="A373" s="14"/>
      <c r="B373" s="233"/>
      <c r="C373" s="234"/>
      <c r="D373" s="218" t="s">
        <v>178</v>
      </c>
      <c r="E373" s="235" t="s">
        <v>19</v>
      </c>
      <c r="F373" s="236" t="s">
        <v>198</v>
      </c>
      <c r="G373" s="234"/>
      <c r="H373" s="237">
        <v>24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1"/>
      <c r="U373" s="242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3" t="s">
        <v>178</v>
      </c>
      <c r="AU373" s="243" t="s">
        <v>82</v>
      </c>
      <c r="AV373" s="14" t="s">
        <v>82</v>
      </c>
      <c r="AW373" s="14" t="s">
        <v>34</v>
      </c>
      <c r="AX373" s="14" t="s">
        <v>80</v>
      </c>
      <c r="AY373" s="243" t="s">
        <v>167</v>
      </c>
    </row>
    <row r="374" s="12" customFormat="1" ht="22.8" customHeight="1">
      <c r="A374" s="12"/>
      <c r="B374" s="189"/>
      <c r="C374" s="190"/>
      <c r="D374" s="191" t="s">
        <v>71</v>
      </c>
      <c r="E374" s="203" t="s">
        <v>431</v>
      </c>
      <c r="F374" s="203" t="s">
        <v>432</v>
      </c>
      <c r="G374" s="190"/>
      <c r="H374" s="190"/>
      <c r="I374" s="193"/>
      <c r="J374" s="204">
        <f>BK374</f>
        <v>0</v>
      </c>
      <c r="K374" s="190"/>
      <c r="L374" s="195"/>
      <c r="M374" s="196"/>
      <c r="N374" s="197"/>
      <c r="O374" s="197"/>
      <c r="P374" s="198">
        <f>SUM(P375:P378)</f>
        <v>0</v>
      </c>
      <c r="Q374" s="197"/>
      <c r="R374" s="198">
        <f>SUM(R375:R378)</f>
        <v>0</v>
      </c>
      <c r="S374" s="197"/>
      <c r="T374" s="198">
        <f>SUM(T375:T378)</f>
        <v>0</v>
      </c>
      <c r="U374" s="199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0" t="s">
        <v>80</v>
      </c>
      <c r="AT374" s="201" t="s">
        <v>71</v>
      </c>
      <c r="AU374" s="201" t="s">
        <v>80</v>
      </c>
      <c r="AY374" s="200" t="s">
        <v>167</v>
      </c>
      <c r="BK374" s="202">
        <f>SUM(BK375:BK378)</f>
        <v>0</v>
      </c>
    </row>
    <row r="375" s="2" customFormat="1" ht="24.15" customHeight="1">
      <c r="A375" s="40"/>
      <c r="B375" s="41"/>
      <c r="C375" s="205" t="s">
        <v>433</v>
      </c>
      <c r="D375" s="205" t="s">
        <v>170</v>
      </c>
      <c r="E375" s="206" t="s">
        <v>434</v>
      </c>
      <c r="F375" s="207" t="s">
        <v>172</v>
      </c>
      <c r="G375" s="208" t="s">
        <v>173</v>
      </c>
      <c r="H375" s="209">
        <v>80</v>
      </c>
      <c r="I375" s="210"/>
      <c r="J375" s="211">
        <f>ROUND(I375*H375,2)</f>
        <v>0</v>
      </c>
      <c r="K375" s="207" t="s">
        <v>19</v>
      </c>
      <c r="L375" s="46"/>
      <c r="M375" s="212" t="s">
        <v>19</v>
      </c>
      <c r="N375" s="213" t="s">
        <v>43</v>
      </c>
      <c r="O375" s="86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4">
        <f>S375*H375</f>
        <v>0</v>
      </c>
      <c r="U375" s="215" t="s">
        <v>19</v>
      </c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6" t="s">
        <v>174</v>
      </c>
      <c r="AT375" s="216" t="s">
        <v>170</v>
      </c>
      <c r="AU375" s="216" t="s">
        <v>82</v>
      </c>
      <c r="AY375" s="19" t="s">
        <v>167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9" t="s">
        <v>80</v>
      </c>
      <c r="BK375" s="217">
        <f>ROUND(I375*H375,2)</f>
        <v>0</v>
      </c>
      <c r="BL375" s="19" t="s">
        <v>174</v>
      </c>
      <c r="BM375" s="216" t="s">
        <v>435</v>
      </c>
    </row>
    <row r="376" s="2" customFormat="1">
      <c r="A376" s="40"/>
      <c r="B376" s="41"/>
      <c r="C376" s="42"/>
      <c r="D376" s="218" t="s">
        <v>176</v>
      </c>
      <c r="E376" s="42"/>
      <c r="F376" s="219" t="s">
        <v>436</v>
      </c>
      <c r="G376" s="42"/>
      <c r="H376" s="42"/>
      <c r="I376" s="220"/>
      <c r="J376" s="42"/>
      <c r="K376" s="42"/>
      <c r="L376" s="46"/>
      <c r="M376" s="221"/>
      <c r="N376" s="222"/>
      <c r="O376" s="86"/>
      <c r="P376" s="86"/>
      <c r="Q376" s="86"/>
      <c r="R376" s="86"/>
      <c r="S376" s="86"/>
      <c r="T376" s="86"/>
      <c r="U376" s="87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176</v>
      </c>
      <c r="AU376" s="19" t="s">
        <v>82</v>
      </c>
    </row>
    <row r="377" s="13" customFormat="1">
      <c r="A377" s="13"/>
      <c r="B377" s="223"/>
      <c r="C377" s="224"/>
      <c r="D377" s="218" t="s">
        <v>178</v>
      </c>
      <c r="E377" s="225" t="s">
        <v>19</v>
      </c>
      <c r="F377" s="226" t="s">
        <v>437</v>
      </c>
      <c r="G377" s="224"/>
      <c r="H377" s="225" t="s">
        <v>19</v>
      </c>
      <c r="I377" s="227"/>
      <c r="J377" s="224"/>
      <c r="K377" s="224"/>
      <c r="L377" s="228"/>
      <c r="M377" s="229"/>
      <c r="N377" s="230"/>
      <c r="O377" s="230"/>
      <c r="P377" s="230"/>
      <c r="Q377" s="230"/>
      <c r="R377" s="230"/>
      <c r="S377" s="230"/>
      <c r="T377" s="230"/>
      <c r="U377" s="231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178</v>
      </c>
      <c r="AU377" s="232" t="s">
        <v>82</v>
      </c>
      <c r="AV377" s="13" t="s">
        <v>80</v>
      </c>
      <c r="AW377" s="13" t="s">
        <v>34</v>
      </c>
      <c r="AX377" s="13" t="s">
        <v>72</v>
      </c>
      <c r="AY377" s="232" t="s">
        <v>167</v>
      </c>
    </row>
    <row r="378" s="14" customFormat="1">
      <c r="A378" s="14"/>
      <c r="B378" s="233"/>
      <c r="C378" s="234"/>
      <c r="D378" s="218" t="s">
        <v>178</v>
      </c>
      <c r="E378" s="235" t="s">
        <v>19</v>
      </c>
      <c r="F378" s="236" t="s">
        <v>438</v>
      </c>
      <c r="G378" s="234"/>
      <c r="H378" s="237">
        <v>80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1"/>
      <c r="U378" s="242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3" t="s">
        <v>178</v>
      </c>
      <c r="AU378" s="243" t="s">
        <v>82</v>
      </c>
      <c r="AV378" s="14" t="s">
        <v>82</v>
      </c>
      <c r="AW378" s="14" t="s">
        <v>34</v>
      </c>
      <c r="AX378" s="14" t="s">
        <v>80</v>
      </c>
      <c r="AY378" s="243" t="s">
        <v>167</v>
      </c>
    </row>
    <row r="379" s="12" customFormat="1" ht="22.8" customHeight="1">
      <c r="A379" s="12"/>
      <c r="B379" s="189"/>
      <c r="C379" s="190"/>
      <c r="D379" s="191" t="s">
        <v>71</v>
      </c>
      <c r="E379" s="203" t="s">
        <v>439</v>
      </c>
      <c r="F379" s="203" t="s">
        <v>440</v>
      </c>
      <c r="G379" s="190"/>
      <c r="H379" s="190"/>
      <c r="I379" s="193"/>
      <c r="J379" s="204">
        <f>BK379</f>
        <v>0</v>
      </c>
      <c r="K379" s="190"/>
      <c r="L379" s="195"/>
      <c r="M379" s="196"/>
      <c r="N379" s="197"/>
      <c r="O379" s="197"/>
      <c r="P379" s="198">
        <f>SUM(P380:P394)</f>
        <v>0</v>
      </c>
      <c r="Q379" s="197"/>
      <c r="R379" s="198">
        <f>SUM(R380:R394)</f>
        <v>0</v>
      </c>
      <c r="S379" s="197"/>
      <c r="T379" s="198">
        <f>SUM(T380:T394)</f>
        <v>0</v>
      </c>
      <c r="U379" s="199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0" t="s">
        <v>80</v>
      </c>
      <c r="AT379" s="201" t="s">
        <v>71</v>
      </c>
      <c r="AU379" s="201" t="s">
        <v>80</v>
      </c>
      <c r="AY379" s="200" t="s">
        <v>167</v>
      </c>
      <c r="BK379" s="202">
        <f>SUM(BK380:BK394)</f>
        <v>0</v>
      </c>
    </row>
    <row r="380" s="2" customFormat="1" ht="24.15" customHeight="1">
      <c r="A380" s="40"/>
      <c r="B380" s="41"/>
      <c r="C380" s="205" t="s">
        <v>441</v>
      </c>
      <c r="D380" s="205" t="s">
        <v>170</v>
      </c>
      <c r="E380" s="206" t="s">
        <v>442</v>
      </c>
      <c r="F380" s="207" t="s">
        <v>186</v>
      </c>
      <c r="G380" s="208" t="s">
        <v>173</v>
      </c>
      <c r="H380" s="209">
        <v>88</v>
      </c>
      <c r="I380" s="210"/>
      <c r="J380" s="211">
        <f>ROUND(I380*H380,2)</f>
        <v>0</v>
      </c>
      <c r="K380" s="207" t="s">
        <v>19</v>
      </c>
      <c r="L380" s="46"/>
      <c r="M380" s="212" t="s">
        <v>19</v>
      </c>
      <c r="N380" s="213" t="s">
        <v>43</v>
      </c>
      <c r="O380" s="86"/>
      <c r="P380" s="214">
        <f>O380*H380</f>
        <v>0</v>
      </c>
      <c r="Q380" s="214">
        <v>0</v>
      </c>
      <c r="R380" s="214">
        <f>Q380*H380</f>
        <v>0</v>
      </c>
      <c r="S380" s="214">
        <v>0</v>
      </c>
      <c r="T380" s="214">
        <f>S380*H380</f>
        <v>0</v>
      </c>
      <c r="U380" s="215" t="s">
        <v>19</v>
      </c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6" t="s">
        <v>174</v>
      </c>
      <c r="AT380" s="216" t="s">
        <v>170</v>
      </c>
      <c r="AU380" s="216" t="s">
        <v>82</v>
      </c>
      <c r="AY380" s="19" t="s">
        <v>167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9" t="s">
        <v>80</v>
      </c>
      <c r="BK380" s="217">
        <f>ROUND(I380*H380,2)</f>
        <v>0</v>
      </c>
      <c r="BL380" s="19" t="s">
        <v>174</v>
      </c>
      <c r="BM380" s="216" t="s">
        <v>443</v>
      </c>
    </row>
    <row r="381" s="2" customFormat="1">
      <c r="A381" s="40"/>
      <c r="B381" s="41"/>
      <c r="C381" s="42"/>
      <c r="D381" s="218" t="s">
        <v>176</v>
      </c>
      <c r="E381" s="42"/>
      <c r="F381" s="219" t="s">
        <v>444</v>
      </c>
      <c r="G381" s="42"/>
      <c r="H381" s="42"/>
      <c r="I381" s="220"/>
      <c r="J381" s="42"/>
      <c r="K381" s="42"/>
      <c r="L381" s="46"/>
      <c r="M381" s="221"/>
      <c r="N381" s="222"/>
      <c r="O381" s="86"/>
      <c r="P381" s="86"/>
      <c r="Q381" s="86"/>
      <c r="R381" s="86"/>
      <c r="S381" s="86"/>
      <c r="T381" s="86"/>
      <c r="U381" s="87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176</v>
      </c>
      <c r="AU381" s="19" t="s">
        <v>82</v>
      </c>
    </row>
    <row r="382" s="13" customFormat="1">
      <c r="A382" s="13"/>
      <c r="B382" s="223"/>
      <c r="C382" s="224"/>
      <c r="D382" s="218" t="s">
        <v>178</v>
      </c>
      <c r="E382" s="225" t="s">
        <v>19</v>
      </c>
      <c r="F382" s="226" t="s">
        <v>445</v>
      </c>
      <c r="G382" s="224"/>
      <c r="H382" s="225" t="s">
        <v>19</v>
      </c>
      <c r="I382" s="227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0"/>
      <c r="U382" s="231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178</v>
      </c>
      <c r="AU382" s="232" t="s">
        <v>82</v>
      </c>
      <c r="AV382" s="13" t="s">
        <v>80</v>
      </c>
      <c r="AW382" s="13" t="s">
        <v>34</v>
      </c>
      <c r="AX382" s="13" t="s">
        <v>72</v>
      </c>
      <c r="AY382" s="232" t="s">
        <v>167</v>
      </c>
    </row>
    <row r="383" s="14" customFormat="1">
      <c r="A383" s="14"/>
      <c r="B383" s="233"/>
      <c r="C383" s="234"/>
      <c r="D383" s="218" t="s">
        <v>178</v>
      </c>
      <c r="E383" s="235" t="s">
        <v>19</v>
      </c>
      <c r="F383" s="236" t="s">
        <v>446</v>
      </c>
      <c r="G383" s="234"/>
      <c r="H383" s="237">
        <v>64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1"/>
      <c r="U383" s="242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178</v>
      </c>
      <c r="AU383" s="243" t="s">
        <v>82</v>
      </c>
      <c r="AV383" s="14" t="s">
        <v>82</v>
      </c>
      <c r="AW383" s="14" t="s">
        <v>34</v>
      </c>
      <c r="AX383" s="14" t="s">
        <v>72</v>
      </c>
      <c r="AY383" s="243" t="s">
        <v>167</v>
      </c>
    </row>
    <row r="384" s="13" customFormat="1">
      <c r="A384" s="13"/>
      <c r="B384" s="223"/>
      <c r="C384" s="224"/>
      <c r="D384" s="218" t="s">
        <v>178</v>
      </c>
      <c r="E384" s="225" t="s">
        <v>19</v>
      </c>
      <c r="F384" s="226" t="s">
        <v>447</v>
      </c>
      <c r="G384" s="224"/>
      <c r="H384" s="225" t="s">
        <v>19</v>
      </c>
      <c r="I384" s="227"/>
      <c r="J384" s="224"/>
      <c r="K384" s="224"/>
      <c r="L384" s="228"/>
      <c r="M384" s="229"/>
      <c r="N384" s="230"/>
      <c r="O384" s="230"/>
      <c r="P384" s="230"/>
      <c r="Q384" s="230"/>
      <c r="R384" s="230"/>
      <c r="S384" s="230"/>
      <c r="T384" s="230"/>
      <c r="U384" s="231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2" t="s">
        <v>178</v>
      </c>
      <c r="AU384" s="232" t="s">
        <v>82</v>
      </c>
      <c r="AV384" s="13" t="s">
        <v>80</v>
      </c>
      <c r="AW384" s="13" t="s">
        <v>34</v>
      </c>
      <c r="AX384" s="13" t="s">
        <v>72</v>
      </c>
      <c r="AY384" s="232" t="s">
        <v>167</v>
      </c>
    </row>
    <row r="385" s="14" customFormat="1">
      <c r="A385" s="14"/>
      <c r="B385" s="233"/>
      <c r="C385" s="234"/>
      <c r="D385" s="218" t="s">
        <v>178</v>
      </c>
      <c r="E385" s="235" t="s">
        <v>19</v>
      </c>
      <c r="F385" s="236" t="s">
        <v>180</v>
      </c>
      <c r="G385" s="234"/>
      <c r="H385" s="237">
        <v>8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1"/>
      <c r="U385" s="242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3" t="s">
        <v>178</v>
      </c>
      <c r="AU385" s="243" t="s">
        <v>82</v>
      </c>
      <c r="AV385" s="14" t="s">
        <v>82</v>
      </c>
      <c r="AW385" s="14" t="s">
        <v>34</v>
      </c>
      <c r="AX385" s="14" t="s">
        <v>72</v>
      </c>
      <c r="AY385" s="243" t="s">
        <v>167</v>
      </c>
    </row>
    <row r="386" s="13" customFormat="1">
      <c r="A386" s="13"/>
      <c r="B386" s="223"/>
      <c r="C386" s="224"/>
      <c r="D386" s="218" t="s">
        <v>178</v>
      </c>
      <c r="E386" s="225" t="s">
        <v>19</v>
      </c>
      <c r="F386" s="226" t="s">
        <v>448</v>
      </c>
      <c r="G386" s="224"/>
      <c r="H386" s="225" t="s">
        <v>19</v>
      </c>
      <c r="I386" s="227"/>
      <c r="J386" s="224"/>
      <c r="K386" s="224"/>
      <c r="L386" s="228"/>
      <c r="M386" s="229"/>
      <c r="N386" s="230"/>
      <c r="O386" s="230"/>
      <c r="P386" s="230"/>
      <c r="Q386" s="230"/>
      <c r="R386" s="230"/>
      <c r="S386" s="230"/>
      <c r="T386" s="230"/>
      <c r="U386" s="231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178</v>
      </c>
      <c r="AU386" s="232" t="s">
        <v>82</v>
      </c>
      <c r="AV386" s="13" t="s">
        <v>80</v>
      </c>
      <c r="AW386" s="13" t="s">
        <v>34</v>
      </c>
      <c r="AX386" s="13" t="s">
        <v>72</v>
      </c>
      <c r="AY386" s="232" t="s">
        <v>167</v>
      </c>
    </row>
    <row r="387" s="14" customFormat="1">
      <c r="A387" s="14"/>
      <c r="B387" s="233"/>
      <c r="C387" s="234"/>
      <c r="D387" s="218" t="s">
        <v>178</v>
      </c>
      <c r="E387" s="235" t="s">
        <v>19</v>
      </c>
      <c r="F387" s="236" t="s">
        <v>180</v>
      </c>
      <c r="G387" s="234"/>
      <c r="H387" s="237">
        <v>8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1"/>
      <c r="U387" s="242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178</v>
      </c>
      <c r="AU387" s="243" t="s">
        <v>82</v>
      </c>
      <c r="AV387" s="14" t="s">
        <v>82</v>
      </c>
      <c r="AW387" s="14" t="s">
        <v>34</v>
      </c>
      <c r="AX387" s="14" t="s">
        <v>72</v>
      </c>
      <c r="AY387" s="243" t="s">
        <v>167</v>
      </c>
    </row>
    <row r="388" s="13" customFormat="1">
      <c r="A388" s="13"/>
      <c r="B388" s="223"/>
      <c r="C388" s="224"/>
      <c r="D388" s="218" t="s">
        <v>178</v>
      </c>
      <c r="E388" s="225" t="s">
        <v>19</v>
      </c>
      <c r="F388" s="226" t="s">
        <v>449</v>
      </c>
      <c r="G388" s="224"/>
      <c r="H388" s="225" t="s">
        <v>19</v>
      </c>
      <c r="I388" s="227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0"/>
      <c r="U388" s="231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178</v>
      </c>
      <c r="AU388" s="232" t="s">
        <v>82</v>
      </c>
      <c r="AV388" s="13" t="s">
        <v>80</v>
      </c>
      <c r="AW388" s="13" t="s">
        <v>34</v>
      </c>
      <c r="AX388" s="13" t="s">
        <v>72</v>
      </c>
      <c r="AY388" s="232" t="s">
        <v>167</v>
      </c>
    </row>
    <row r="389" s="14" customFormat="1">
      <c r="A389" s="14"/>
      <c r="B389" s="233"/>
      <c r="C389" s="234"/>
      <c r="D389" s="218" t="s">
        <v>178</v>
      </c>
      <c r="E389" s="235" t="s">
        <v>19</v>
      </c>
      <c r="F389" s="236" t="s">
        <v>180</v>
      </c>
      <c r="G389" s="234"/>
      <c r="H389" s="237">
        <v>8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1"/>
      <c r="U389" s="242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3" t="s">
        <v>178</v>
      </c>
      <c r="AU389" s="243" t="s">
        <v>82</v>
      </c>
      <c r="AV389" s="14" t="s">
        <v>82</v>
      </c>
      <c r="AW389" s="14" t="s">
        <v>34</v>
      </c>
      <c r="AX389" s="14" t="s">
        <v>72</v>
      </c>
      <c r="AY389" s="243" t="s">
        <v>167</v>
      </c>
    </row>
    <row r="390" s="15" customFormat="1">
      <c r="A390" s="15"/>
      <c r="B390" s="244"/>
      <c r="C390" s="245"/>
      <c r="D390" s="218" t="s">
        <v>178</v>
      </c>
      <c r="E390" s="246" t="s">
        <v>19</v>
      </c>
      <c r="F390" s="247" t="s">
        <v>182</v>
      </c>
      <c r="G390" s="245"/>
      <c r="H390" s="248">
        <v>88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2"/>
      <c r="U390" s="253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4" t="s">
        <v>178</v>
      </c>
      <c r="AU390" s="254" t="s">
        <v>82</v>
      </c>
      <c r="AV390" s="15" t="s">
        <v>174</v>
      </c>
      <c r="AW390" s="15" t="s">
        <v>34</v>
      </c>
      <c r="AX390" s="15" t="s">
        <v>80</v>
      </c>
      <c r="AY390" s="254" t="s">
        <v>167</v>
      </c>
    </row>
    <row r="391" s="2" customFormat="1" ht="24.15" customHeight="1">
      <c r="A391" s="40"/>
      <c r="B391" s="41"/>
      <c r="C391" s="205" t="s">
        <v>450</v>
      </c>
      <c r="D391" s="205" t="s">
        <v>170</v>
      </c>
      <c r="E391" s="206" t="s">
        <v>451</v>
      </c>
      <c r="F391" s="207" t="s">
        <v>200</v>
      </c>
      <c r="G391" s="208" t="s">
        <v>173</v>
      </c>
      <c r="H391" s="209">
        <v>8</v>
      </c>
      <c r="I391" s="210"/>
      <c r="J391" s="211">
        <f>ROUND(I391*H391,2)</f>
        <v>0</v>
      </c>
      <c r="K391" s="207" t="s">
        <v>19</v>
      </c>
      <c r="L391" s="46"/>
      <c r="M391" s="212" t="s">
        <v>19</v>
      </c>
      <c r="N391" s="213" t="s">
        <v>43</v>
      </c>
      <c r="O391" s="86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4">
        <f>S391*H391</f>
        <v>0</v>
      </c>
      <c r="U391" s="215" t="s">
        <v>19</v>
      </c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6" t="s">
        <v>174</v>
      </c>
      <c r="AT391" s="216" t="s">
        <v>170</v>
      </c>
      <c r="AU391" s="216" t="s">
        <v>82</v>
      </c>
      <c r="AY391" s="19" t="s">
        <v>167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9" t="s">
        <v>80</v>
      </c>
      <c r="BK391" s="217">
        <f>ROUND(I391*H391,2)</f>
        <v>0</v>
      </c>
      <c r="BL391" s="19" t="s">
        <v>174</v>
      </c>
      <c r="BM391" s="216" t="s">
        <v>452</v>
      </c>
    </row>
    <row r="392" s="2" customFormat="1">
      <c r="A392" s="40"/>
      <c r="B392" s="41"/>
      <c r="C392" s="42"/>
      <c r="D392" s="218" t="s">
        <v>176</v>
      </c>
      <c r="E392" s="42"/>
      <c r="F392" s="219" t="s">
        <v>202</v>
      </c>
      <c r="G392" s="42"/>
      <c r="H392" s="42"/>
      <c r="I392" s="220"/>
      <c r="J392" s="42"/>
      <c r="K392" s="42"/>
      <c r="L392" s="46"/>
      <c r="M392" s="221"/>
      <c r="N392" s="222"/>
      <c r="O392" s="86"/>
      <c r="P392" s="86"/>
      <c r="Q392" s="86"/>
      <c r="R392" s="86"/>
      <c r="S392" s="86"/>
      <c r="T392" s="86"/>
      <c r="U392" s="87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176</v>
      </c>
      <c r="AU392" s="19" t="s">
        <v>82</v>
      </c>
    </row>
    <row r="393" s="13" customFormat="1">
      <c r="A393" s="13"/>
      <c r="B393" s="223"/>
      <c r="C393" s="224"/>
      <c r="D393" s="218" t="s">
        <v>178</v>
      </c>
      <c r="E393" s="225" t="s">
        <v>19</v>
      </c>
      <c r="F393" s="226" t="s">
        <v>453</v>
      </c>
      <c r="G393" s="224"/>
      <c r="H393" s="225" t="s">
        <v>19</v>
      </c>
      <c r="I393" s="227"/>
      <c r="J393" s="224"/>
      <c r="K393" s="224"/>
      <c r="L393" s="228"/>
      <c r="M393" s="229"/>
      <c r="N393" s="230"/>
      <c r="O393" s="230"/>
      <c r="P393" s="230"/>
      <c r="Q393" s="230"/>
      <c r="R393" s="230"/>
      <c r="S393" s="230"/>
      <c r="T393" s="230"/>
      <c r="U393" s="231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2" t="s">
        <v>178</v>
      </c>
      <c r="AU393" s="232" t="s">
        <v>82</v>
      </c>
      <c r="AV393" s="13" t="s">
        <v>80</v>
      </c>
      <c r="AW393" s="13" t="s">
        <v>34</v>
      </c>
      <c r="AX393" s="13" t="s">
        <v>72</v>
      </c>
      <c r="AY393" s="232" t="s">
        <v>167</v>
      </c>
    </row>
    <row r="394" s="14" customFormat="1">
      <c r="A394" s="14"/>
      <c r="B394" s="233"/>
      <c r="C394" s="234"/>
      <c r="D394" s="218" t="s">
        <v>178</v>
      </c>
      <c r="E394" s="235" t="s">
        <v>19</v>
      </c>
      <c r="F394" s="236" t="s">
        <v>180</v>
      </c>
      <c r="G394" s="234"/>
      <c r="H394" s="237">
        <v>8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1"/>
      <c r="U394" s="242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3" t="s">
        <v>178</v>
      </c>
      <c r="AU394" s="243" t="s">
        <v>82</v>
      </c>
      <c r="AV394" s="14" t="s">
        <v>82</v>
      </c>
      <c r="AW394" s="14" t="s">
        <v>34</v>
      </c>
      <c r="AX394" s="14" t="s">
        <v>80</v>
      </c>
      <c r="AY394" s="243" t="s">
        <v>167</v>
      </c>
    </row>
    <row r="395" s="12" customFormat="1" ht="22.8" customHeight="1">
      <c r="A395" s="12"/>
      <c r="B395" s="189"/>
      <c r="C395" s="190"/>
      <c r="D395" s="191" t="s">
        <v>71</v>
      </c>
      <c r="E395" s="203" t="s">
        <v>454</v>
      </c>
      <c r="F395" s="203" t="s">
        <v>455</v>
      </c>
      <c r="G395" s="190"/>
      <c r="H395" s="190"/>
      <c r="I395" s="193"/>
      <c r="J395" s="204">
        <f>BK395</f>
        <v>0</v>
      </c>
      <c r="K395" s="190"/>
      <c r="L395" s="195"/>
      <c r="M395" s="196"/>
      <c r="N395" s="197"/>
      <c r="O395" s="197"/>
      <c r="P395" s="198">
        <f>SUM(P396:P399)</f>
        <v>0</v>
      </c>
      <c r="Q395" s="197"/>
      <c r="R395" s="198">
        <f>SUM(R396:R399)</f>
        <v>0</v>
      </c>
      <c r="S395" s="197"/>
      <c r="T395" s="198">
        <f>SUM(T396:T399)</f>
        <v>0</v>
      </c>
      <c r="U395" s="199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0" t="s">
        <v>80</v>
      </c>
      <c r="AT395" s="201" t="s">
        <v>71</v>
      </c>
      <c r="AU395" s="201" t="s">
        <v>80</v>
      </c>
      <c r="AY395" s="200" t="s">
        <v>167</v>
      </c>
      <c r="BK395" s="202">
        <f>SUM(BK396:BK399)</f>
        <v>0</v>
      </c>
    </row>
    <row r="396" s="2" customFormat="1" ht="24.15" customHeight="1">
      <c r="A396" s="40"/>
      <c r="B396" s="41"/>
      <c r="C396" s="205" t="s">
        <v>456</v>
      </c>
      <c r="D396" s="205" t="s">
        <v>170</v>
      </c>
      <c r="E396" s="206" t="s">
        <v>457</v>
      </c>
      <c r="F396" s="207" t="s">
        <v>186</v>
      </c>
      <c r="G396" s="208" t="s">
        <v>173</v>
      </c>
      <c r="H396" s="209">
        <v>8</v>
      </c>
      <c r="I396" s="210"/>
      <c r="J396" s="211">
        <f>ROUND(I396*H396,2)</f>
        <v>0</v>
      </c>
      <c r="K396" s="207" t="s">
        <v>19</v>
      </c>
      <c r="L396" s="46"/>
      <c r="M396" s="212" t="s">
        <v>19</v>
      </c>
      <c r="N396" s="213" t="s">
        <v>43</v>
      </c>
      <c r="O396" s="86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4">
        <f>S396*H396</f>
        <v>0</v>
      </c>
      <c r="U396" s="215" t="s">
        <v>19</v>
      </c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6" t="s">
        <v>174</v>
      </c>
      <c r="AT396" s="216" t="s">
        <v>170</v>
      </c>
      <c r="AU396" s="216" t="s">
        <v>82</v>
      </c>
      <c r="AY396" s="19" t="s">
        <v>167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9" t="s">
        <v>80</v>
      </c>
      <c r="BK396" s="217">
        <f>ROUND(I396*H396,2)</f>
        <v>0</v>
      </c>
      <c r="BL396" s="19" t="s">
        <v>174</v>
      </c>
      <c r="BM396" s="216" t="s">
        <v>458</v>
      </c>
    </row>
    <row r="397" s="2" customFormat="1">
      <c r="A397" s="40"/>
      <c r="B397" s="41"/>
      <c r="C397" s="42"/>
      <c r="D397" s="218" t="s">
        <v>176</v>
      </c>
      <c r="E397" s="42"/>
      <c r="F397" s="219" t="s">
        <v>459</v>
      </c>
      <c r="G397" s="42"/>
      <c r="H397" s="42"/>
      <c r="I397" s="220"/>
      <c r="J397" s="42"/>
      <c r="K397" s="42"/>
      <c r="L397" s="46"/>
      <c r="M397" s="221"/>
      <c r="N397" s="222"/>
      <c r="O397" s="86"/>
      <c r="P397" s="86"/>
      <c r="Q397" s="86"/>
      <c r="R397" s="86"/>
      <c r="S397" s="86"/>
      <c r="T397" s="86"/>
      <c r="U397" s="87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176</v>
      </c>
      <c r="AU397" s="19" t="s">
        <v>82</v>
      </c>
    </row>
    <row r="398" s="13" customFormat="1">
      <c r="A398" s="13"/>
      <c r="B398" s="223"/>
      <c r="C398" s="224"/>
      <c r="D398" s="218" t="s">
        <v>178</v>
      </c>
      <c r="E398" s="225" t="s">
        <v>19</v>
      </c>
      <c r="F398" s="226" t="s">
        <v>460</v>
      </c>
      <c r="G398" s="224"/>
      <c r="H398" s="225" t="s">
        <v>19</v>
      </c>
      <c r="I398" s="227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0"/>
      <c r="U398" s="231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178</v>
      </c>
      <c r="AU398" s="232" t="s">
        <v>82</v>
      </c>
      <c r="AV398" s="13" t="s">
        <v>80</v>
      </c>
      <c r="AW398" s="13" t="s">
        <v>34</v>
      </c>
      <c r="AX398" s="13" t="s">
        <v>72</v>
      </c>
      <c r="AY398" s="232" t="s">
        <v>167</v>
      </c>
    </row>
    <row r="399" s="14" customFormat="1">
      <c r="A399" s="14"/>
      <c r="B399" s="233"/>
      <c r="C399" s="234"/>
      <c r="D399" s="218" t="s">
        <v>178</v>
      </c>
      <c r="E399" s="235" t="s">
        <v>19</v>
      </c>
      <c r="F399" s="236" t="s">
        <v>180</v>
      </c>
      <c r="G399" s="234"/>
      <c r="H399" s="237">
        <v>8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1"/>
      <c r="U399" s="242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3" t="s">
        <v>178</v>
      </c>
      <c r="AU399" s="243" t="s">
        <v>82</v>
      </c>
      <c r="AV399" s="14" t="s">
        <v>82</v>
      </c>
      <c r="AW399" s="14" t="s">
        <v>34</v>
      </c>
      <c r="AX399" s="14" t="s">
        <v>80</v>
      </c>
      <c r="AY399" s="243" t="s">
        <v>167</v>
      </c>
    </row>
    <row r="400" s="12" customFormat="1" ht="22.8" customHeight="1">
      <c r="A400" s="12"/>
      <c r="B400" s="189"/>
      <c r="C400" s="190"/>
      <c r="D400" s="191" t="s">
        <v>71</v>
      </c>
      <c r="E400" s="203" t="s">
        <v>461</v>
      </c>
      <c r="F400" s="203" t="s">
        <v>462</v>
      </c>
      <c r="G400" s="190"/>
      <c r="H400" s="190"/>
      <c r="I400" s="193"/>
      <c r="J400" s="204">
        <f>BK400</f>
        <v>0</v>
      </c>
      <c r="K400" s="190"/>
      <c r="L400" s="195"/>
      <c r="M400" s="196"/>
      <c r="N400" s="197"/>
      <c r="O400" s="197"/>
      <c r="P400" s="198">
        <f>SUM(P401:P408)</f>
        <v>0</v>
      </c>
      <c r="Q400" s="197"/>
      <c r="R400" s="198">
        <f>SUM(R401:R408)</f>
        <v>0</v>
      </c>
      <c r="S400" s="197"/>
      <c r="T400" s="198">
        <f>SUM(T401:T408)</f>
        <v>0</v>
      </c>
      <c r="U400" s="199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0" t="s">
        <v>80</v>
      </c>
      <c r="AT400" s="201" t="s">
        <v>71</v>
      </c>
      <c r="AU400" s="201" t="s">
        <v>80</v>
      </c>
      <c r="AY400" s="200" t="s">
        <v>167</v>
      </c>
      <c r="BK400" s="202">
        <f>SUM(BK401:BK408)</f>
        <v>0</v>
      </c>
    </row>
    <row r="401" s="2" customFormat="1" ht="24.15" customHeight="1">
      <c r="A401" s="40"/>
      <c r="B401" s="41"/>
      <c r="C401" s="205" t="s">
        <v>463</v>
      </c>
      <c r="D401" s="205" t="s">
        <v>170</v>
      </c>
      <c r="E401" s="206" t="s">
        <v>464</v>
      </c>
      <c r="F401" s="207" t="s">
        <v>223</v>
      </c>
      <c r="G401" s="208" t="s">
        <v>173</v>
      </c>
      <c r="H401" s="209">
        <v>24</v>
      </c>
      <c r="I401" s="210"/>
      <c r="J401" s="211">
        <f>ROUND(I401*H401,2)</f>
        <v>0</v>
      </c>
      <c r="K401" s="207" t="s">
        <v>19</v>
      </c>
      <c r="L401" s="46"/>
      <c r="M401" s="212" t="s">
        <v>19</v>
      </c>
      <c r="N401" s="213" t="s">
        <v>43</v>
      </c>
      <c r="O401" s="86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4">
        <f>S401*H401</f>
        <v>0</v>
      </c>
      <c r="U401" s="215" t="s">
        <v>19</v>
      </c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6" t="s">
        <v>174</v>
      </c>
      <c r="AT401" s="216" t="s">
        <v>170</v>
      </c>
      <c r="AU401" s="216" t="s">
        <v>82</v>
      </c>
      <c r="AY401" s="19" t="s">
        <v>167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9" t="s">
        <v>80</v>
      </c>
      <c r="BK401" s="217">
        <f>ROUND(I401*H401,2)</f>
        <v>0</v>
      </c>
      <c r="BL401" s="19" t="s">
        <v>174</v>
      </c>
      <c r="BM401" s="216" t="s">
        <v>465</v>
      </c>
    </row>
    <row r="402" s="2" customFormat="1">
      <c r="A402" s="40"/>
      <c r="B402" s="41"/>
      <c r="C402" s="42"/>
      <c r="D402" s="218" t="s">
        <v>176</v>
      </c>
      <c r="E402" s="42"/>
      <c r="F402" s="219" t="s">
        <v>466</v>
      </c>
      <c r="G402" s="42"/>
      <c r="H402" s="42"/>
      <c r="I402" s="220"/>
      <c r="J402" s="42"/>
      <c r="K402" s="42"/>
      <c r="L402" s="46"/>
      <c r="M402" s="221"/>
      <c r="N402" s="222"/>
      <c r="O402" s="86"/>
      <c r="P402" s="86"/>
      <c r="Q402" s="86"/>
      <c r="R402" s="86"/>
      <c r="S402" s="86"/>
      <c r="T402" s="86"/>
      <c r="U402" s="87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176</v>
      </c>
      <c r="AU402" s="19" t="s">
        <v>82</v>
      </c>
    </row>
    <row r="403" s="13" customFormat="1">
      <c r="A403" s="13"/>
      <c r="B403" s="223"/>
      <c r="C403" s="224"/>
      <c r="D403" s="218" t="s">
        <v>178</v>
      </c>
      <c r="E403" s="225" t="s">
        <v>19</v>
      </c>
      <c r="F403" s="226" t="s">
        <v>467</v>
      </c>
      <c r="G403" s="224"/>
      <c r="H403" s="225" t="s">
        <v>19</v>
      </c>
      <c r="I403" s="227"/>
      <c r="J403" s="224"/>
      <c r="K403" s="224"/>
      <c r="L403" s="228"/>
      <c r="M403" s="229"/>
      <c r="N403" s="230"/>
      <c r="O403" s="230"/>
      <c r="P403" s="230"/>
      <c r="Q403" s="230"/>
      <c r="R403" s="230"/>
      <c r="S403" s="230"/>
      <c r="T403" s="230"/>
      <c r="U403" s="231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2" t="s">
        <v>178</v>
      </c>
      <c r="AU403" s="232" t="s">
        <v>82</v>
      </c>
      <c r="AV403" s="13" t="s">
        <v>80</v>
      </c>
      <c r="AW403" s="13" t="s">
        <v>34</v>
      </c>
      <c r="AX403" s="13" t="s">
        <v>72</v>
      </c>
      <c r="AY403" s="232" t="s">
        <v>167</v>
      </c>
    </row>
    <row r="404" s="14" customFormat="1">
      <c r="A404" s="14"/>
      <c r="B404" s="233"/>
      <c r="C404" s="234"/>
      <c r="D404" s="218" t="s">
        <v>178</v>
      </c>
      <c r="E404" s="235" t="s">
        <v>19</v>
      </c>
      <c r="F404" s="236" t="s">
        <v>198</v>
      </c>
      <c r="G404" s="234"/>
      <c r="H404" s="237">
        <v>24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1"/>
      <c r="U404" s="242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3" t="s">
        <v>178</v>
      </c>
      <c r="AU404" s="243" t="s">
        <v>82</v>
      </c>
      <c r="AV404" s="14" t="s">
        <v>82</v>
      </c>
      <c r="AW404" s="14" t="s">
        <v>34</v>
      </c>
      <c r="AX404" s="14" t="s">
        <v>80</v>
      </c>
      <c r="AY404" s="243" t="s">
        <v>167</v>
      </c>
    </row>
    <row r="405" s="2" customFormat="1" ht="24.15" customHeight="1">
      <c r="A405" s="40"/>
      <c r="B405" s="41"/>
      <c r="C405" s="205" t="s">
        <v>468</v>
      </c>
      <c r="D405" s="205" t="s">
        <v>170</v>
      </c>
      <c r="E405" s="206" t="s">
        <v>469</v>
      </c>
      <c r="F405" s="207" t="s">
        <v>186</v>
      </c>
      <c r="G405" s="208" t="s">
        <v>173</v>
      </c>
      <c r="H405" s="209">
        <v>24</v>
      </c>
      <c r="I405" s="210"/>
      <c r="J405" s="211">
        <f>ROUND(I405*H405,2)</f>
        <v>0</v>
      </c>
      <c r="K405" s="207" t="s">
        <v>19</v>
      </c>
      <c r="L405" s="46"/>
      <c r="M405" s="212" t="s">
        <v>19</v>
      </c>
      <c r="N405" s="213" t="s">
        <v>43</v>
      </c>
      <c r="O405" s="86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4">
        <f>S405*H405</f>
        <v>0</v>
      </c>
      <c r="U405" s="215" t="s">
        <v>19</v>
      </c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6" t="s">
        <v>174</v>
      </c>
      <c r="AT405" s="216" t="s">
        <v>170</v>
      </c>
      <c r="AU405" s="216" t="s">
        <v>82</v>
      </c>
      <c r="AY405" s="19" t="s">
        <v>167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9" t="s">
        <v>80</v>
      </c>
      <c r="BK405" s="217">
        <f>ROUND(I405*H405,2)</f>
        <v>0</v>
      </c>
      <c r="BL405" s="19" t="s">
        <v>174</v>
      </c>
      <c r="BM405" s="216" t="s">
        <v>470</v>
      </c>
    </row>
    <row r="406" s="2" customFormat="1">
      <c r="A406" s="40"/>
      <c r="B406" s="41"/>
      <c r="C406" s="42"/>
      <c r="D406" s="218" t="s">
        <v>176</v>
      </c>
      <c r="E406" s="42"/>
      <c r="F406" s="219" t="s">
        <v>362</v>
      </c>
      <c r="G406" s="42"/>
      <c r="H406" s="42"/>
      <c r="I406" s="220"/>
      <c r="J406" s="42"/>
      <c r="K406" s="42"/>
      <c r="L406" s="46"/>
      <c r="M406" s="221"/>
      <c r="N406" s="222"/>
      <c r="O406" s="86"/>
      <c r="P406" s="86"/>
      <c r="Q406" s="86"/>
      <c r="R406" s="86"/>
      <c r="S406" s="86"/>
      <c r="T406" s="86"/>
      <c r="U406" s="87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176</v>
      </c>
      <c r="AU406" s="19" t="s">
        <v>82</v>
      </c>
    </row>
    <row r="407" s="13" customFormat="1">
      <c r="A407" s="13"/>
      <c r="B407" s="223"/>
      <c r="C407" s="224"/>
      <c r="D407" s="218" t="s">
        <v>178</v>
      </c>
      <c r="E407" s="225" t="s">
        <v>19</v>
      </c>
      <c r="F407" s="226" t="s">
        <v>471</v>
      </c>
      <c r="G407" s="224"/>
      <c r="H407" s="225" t="s">
        <v>19</v>
      </c>
      <c r="I407" s="227"/>
      <c r="J407" s="224"/>
      <c r="K407" s="224"/>
      <c r="L407" s="228"/>
      <c r="M407" s="229"/>
      <c r="N407" s="230"/>
      <c r="O407" s="230"/>
      <c r="P407" s="230"/>
      <c r="Q407" s="230"/>
      <c r="R407" s="230"/>
      <c r="S407" s="230"/>
      <c r="T407" s="230"/>
      <c r="U407" s="231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178</v>
      </c>
      <c r="AU407" s="232" t="s">
        <v>82</v>
      </c>
      <c r="AV407" s="13" t="s">
        <v>80</v>
      </c>
      <c r="AW407" s="13" t="s">
        <v>34</v>
      </c>
      <c r="AX407" s="13" t="s">
        <v>72</v>
      </c>
      <c r="AY407" s="232" t="s">
        <v>167</v>
      </c>
    </row>
    <row r="408" s="14" customFormat="1">
      <c r="A408" s="14"/>
      <c r="B408" s="233"/>
      <c r="C408" s="234"/>
      <c r="D408" s="218" t="s">
        <v>178</v>
      </c>
      <c r="E408" s="235" t="s">
        <v>19</v>
      </c>
      <c r="F408" s="236" t="s">
        <v>198</v>
      </c>
      <c r="G408" s="234"/>
      <c r="H408" s="237">
        <v>24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1"/>
      <c r="U408" s="242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178</v>
      </c>
      <c r="AU408" s="243" t="s">
        <v>82</v>
      </c>
      <c r="AV408" s="14" t="s">
        <v>82</v>
      </c>
      <c r="AW408" s="14" t="s">
        <v>34</v>
      </c>
      <c r="AX408" s="14" t="s">
        <v>80</v>
      </c>
      <c r="AY408" s="243" t="s">
        <v>167</v>
      </c>
    </row>
    <row r="409" s="12" customFormat="1" ht="22.8" customHeight="1">
      <c r="A409" s="12"/>
      <c r="B409" s="189"/>
      <c r="C409" s="190"/>
      <c r="D409" s="191" t="s">
        <v>71</v>
      </c>
      <c r="E409" s="203" t="s">
        <v>472</v>
      </c>
      <c r="F409" s="203" t="s">
        <v>473</v>
      </c>
      <c r="G409" s="190"/>
      <c r="H409" s="190"/>
      <c r="I409" s="193"/>
      <c r="J409" s="204">
        <f>BK409</f>
        <v>0</v>
      </c>
      <c r="K409" s="190"/>
      <c r="L409" s="195"/>
      <c r="M409" s="196"/>
      <c r="N409" s="197"/>
      <c r="O409" s="197"/>
      <c r="P409" s="198">
        <f>SUM(P410:P416)</f>
        <v>0</v>
      </c>
      <c r="Q409" s="197"/>
      <c r="R409" s="198">
        <f>SUM(R410:R416)</f>
        <v>0</v>
      </c>
      <c r="S409" s="197"/>
      <c r="T409" s="198">
        <f>SUM(T410:T416)</f>
        <v>0</v>
      </c>
      <c r="U409" s="199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0" t="s">
        <v>80</v>
      </c>
      <c r="AT409" s="201" t="s">
        <v>71</v>
      </c>
      <c r="AU409" s="201" t="s">
        <v>80</v>
      </c>
      <c r="AY409" s="200" t="s">
        <v>167</v>
      </c>
      <c r="BK409" s="202">
        <f>SUM(BK410:BK416)</f>
        <v>0</v>
      </c>
    </row>
    <row r="410" s="2" customFormat="1" ht="24.15" customHeight="1">
      <c r="A410" s="40"/>
      <c r="B410" s="41"/>
      <c r="C410" s="205" t="s">
        <v>474</v>
      </c>
      <c r="D410" s="205" t="s">
        <v>170</v>
      </c>
      <c r="E410" s="206" t="s">
        <v>475</v>
      </c>
      <c r="F410" s="207" t="s">
        <v>186</v>
      </c>
      <c r="G410" s="208" t="s">
        <v>173</v>
      </c>
      <c r="H410" s="209">
        <v>32</v>
      </c>
      <c r="I410" s="210"/>
      <c r="J410" s="211">
        <f>ROUND(I410*H410,2)</f>
        <v>0</v>
      </c>
      <c r="K410" s="207" t="s">
        <v>19</v>
      </c>
      <c r="L410" s="46"/>
      <c r="M410" s="212" t="s">
        <v>19</v>
      </c>
      <c r="N410" s="213" t="s">
        <v>43</v>
      </c>
      <c r="O410" s="86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4">
        <f>S410*H410</f>
        <v>0</v>
      </c>
      <c r="U410" s="215" t="s">
        <v>19</v>
      </c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6" t="s">
        <v>174</v>
      </c>
      <c r="AT410" s="216" t="s">
        <v>170</v>
      </c>
      <c r="AU410" s="216" t="s">
        <v>82</v>
      </c>
      <c r="AY410" s="19" t="s">
        <v>167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9" t="s">
        <v>80</v>
      </c>
      <c r="BK410" s="217">
        <f>ROUND(I410*H410,2)</f>
        <v>0</v>
      </c>
      <c r="BL410" s="19" t="s">
        <v>174</v>
      </c>
      <c r="BM410" s="216" t="s">
        <v>476</v>
      </c>
    </row>
    <row r="411" s="2" customFormat="1">
      <c r="A411" s="40"/>
      <c r="B411" s="41"/>
      <c r="C411" s="42"/>
      <c r="D411" s="218" t="s">
        <v>176</v>
      </c>
      <c r="E411" s="42"/>
      <c r="F411" s="219" t="s">
        <v>188</v>
      </c>
      <c r="G411" s="42"/>
      <c r="H411" s="42"/>
      <c r="I411" s="220"/>
      <c r="J411" s="42"/>
      <c r="K411" s="42"/>
      <c r="L411" s="46"/>
      <c r="M411" s="221"/>
      <c r="N411" s="222"/>
      <c r="O411" s="86"/>
      <c r="P411" s="86"/>
      <c r="Q411" s="86"/>
      <c r="R411" s="86"/>
      <c r="S411" s="86"/>
      <c r="T411" s="86"/>
      <c r="U411" s="87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176</v>
      </c>
      <c r="AU411" s="19" t="s">
        <v>82</v>
      </c>
    </row>
    <row r="412" s="13" customFormat="1">
      <c r="A412" s="13"/>
      <c r="B412" s="223"/>
      <c r="C412" s="224"/>
      <c r="D412" s="218" t="s">
        <v>178</v>
      </c>
      <c r="E412" s="225" t="s">
        <v>19</v>
      </c>
      <c r="F412" s="226" t="s">
        <v>477</v>
      </c>
      <c r="G412" s="224"/>
      <c r="H412" s="225" t="s">
        <v>19</v>
      </c>
      <c r="I412" s="227"/>
      <c r="J412" s="224"/>
      <c r="K412" s="224"/>
      <c r="L412" s="228"/>
      <c r="M412" s="229"/>
      <c r="N412" s="230"/>
      <c r="O412" s="230"/>
      <c r="P412" s="230"/>
      <c r="Q412" s="230"/>
      <c r="R412" s="230"/>
      <c r="S412" s="230"/>
      <c r="T412" s="230"/>
      <c r="U412" s="231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178</v>
      </c>
      <c r="AU412" s="232" t="s">
        <v>82</v>
      </c>
      <c r="AV412" s="13" t="s">
        <v>80</v>
      </c>
      <c r="AW412" s="13" t="s">
        <v>34</v>
      </c>
      <c r="AX412" s="13" t="s">
        <v>72</v>
      </c>
      <c r="AY412" s="232" t="s">
        <v>167</v>
      </c>
    </row>
    <row r="413" s="14" customFormat="1">
      <c r="A413" s="14"/>
      <c r="B413" s="233"/>
      <c r="C413" s="234"/>
      <c r="D413" s="218" t="s">
        <v>178</v>
      </c>
      <c r="E413" s="235" t="s">
        <v>19</v>
      </c>
      <c r="F413" s="236" t="s">
        <v>180</v>
      </c>
      <c r="G413" s="234"/>
      <c r="H413" s="237">
        <v>8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1"/>
      <c r="U413" s="242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3" t="s">
        <v>178</v>
      </c>
      <c r="AU413" s="243" t="s">
        <v>82</v>
      </c>
      <c r="AV413" s="14" t="s">
        <v>82</v>
      </c>
      <c r="AW413" s="14" t="s">
        <v>34</v>
      </c>
      <c r="AX413" s="14" t="s">
        <v>72</v>
      </c>
      <c r="AY413" s="243" t="s">
        <v>167</v>
      </c>
    </row>
    <row r="414" s="13" customFormat="1">
      <c r="A414" s="13"/>
      <c r="B414" s="223"/>
      <c r="C414" s="224"/>
      <c r="D414" s="218" t="s">
        <v>178</v>
      </c>
      <c r="E414" s="225" t="s">
        <v>19</v>
      </c>
      <c r="F414" s="226" t="s">
        <v>478</v>
      </c>
      <c r="G414" s="224"/>
      <c r="H414" s="225" t="s">
        <v>19</v>
      </c>
      <c r="I414" s="227"/>
      <c r="J414" s="224"/>
      <c r="K414" s="224"/>
      <c r="L414" s="228"/>
      <c r="M414" s="229"/>
      <c r="N414" s="230"/>
      <c r="O414" s="230"/>
      <c r="P414" s="230"/>
      <c r="Q414" s="230"/>
      <c r="R414" s="230"/>
      <c r="S414" s="230"/>
      <c r="T414" s="230"/>
      <c r="U414" s="231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2" t="s">
        <v>178</v>
      </c>
      <c r="AU414" s="232" t="s">
        <v>82</v>
      </c>
      <c r="AV414" s="13" t="s">
        <v>80</v>
      </c>
      <c r="AW414" s="13" t="s">
        <v>34</v>
      </c>
      <c r="AX414" s="13" t="s">
        <v>72</v>
      </c>
      <c r="AY414" s="232" t="s">
        <v>167</v>
      </c>
    </row>
    <row r="415" s="14" customFormat="1">
      <c r="A415" s="14"/>
      <c r="B415" s="233"/>
      <c r="C415" s="234"/>
      <c r="D415" s="218" t="s">
        <v>178</v>
      </c>
      <c r="E415" s="235" t="s">
        <v>19</v>
      </c>
      <c r="F415" s="236" t="s">
        <v>198</v>
      </c>
      <c r="G415" s="234"/>
      <c r="H415" s="237">
        <v>24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1"/>
      <c r="U415" s="242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178</v>
      </c>
      <c r="AU415" s="243" t="s">
        <v>82</v>
      </c>
      <c r="AV415" s="14" t="s">
        <v>82</v>
      </c>
      <c r="AW415" s="14" t="s">
        <v>34</v>
      </c>
      <c r="AX415" s="14" t="s">
        <v>72</v>
      </c>
      <c r="AY415" s="243" t="s">
        <v>167</v>
      </c>
    </row>
    <row r="416" s="15" customFormat="1">
      <c r="A416" s="15"/>
      <c r="B416" s="244"/>
      <c r="C416" s="245"/>
      <c r="D416" s="218" t="s">
        <v>178</v>
      </c>
      <c r="E416" s="246" t="s">
        <v>19</v>
      </c>
      <c r="F416" s="247" t="s">
        <v>182</v>
      </c>
      <c r="G416" s="245"/>
      <c r="H416" s="248">
        <v>32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2"/>
      <c r="U416" s="253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4" t="s">
        <v>178</v>
      </c>
      <c r="AU416" s="254" t="s">
        <v>82</v>
      </c>
      <c r="AV416" s="15" t="s">
        <v>174</v>
      </c>
      <c r="AW416" s="15" t="s">
        <v>34</v>
      </c>
      <c r="AX416" s="15" t="s">
        <v>80</v>
      </c>
      <c r="AY416" s="254" t="s">
        <v>167</v>
      </c>
    </row>
    <row r="417" s="12" customFormat="1" ht="22.8" customHeight="1">
      <c r="A417" s="12"/>
      <c r="B417" s="189"/>
      <c r="C417" s="190"/>
      <c r="D417" s="191" t="s">
        <v>71</v>
      </c>
      <c r="E417" s="203" t="s">
        <v>479</v>
      </c>
      <c r="F417" s="203" t="s">
        <v>480</v>
      </c>
      <c r="G417" s="190"/>
      <c r="H417" s="190"/>
      <c r="I417" s="193"/>
      <c r="J417" s="204">
        <f>BK417</f>
        <v>0</v>
      </c>
      <c r="K417" s="190"/>
      <c r="L417" s="195"/>
      <c r="M417" s="196"/>
      <c r="N417" s="197"/>
      <c r="O417" s="197"/>
      <c r="P417" s="198">
        <f>SUM(P418:P429)</f>
        <v>0</v>
      </c>
      <c r="Q417" s="197"/>
      <c r="R417" s="198">
        <f>SUM(R418:R429)</f>
        <v>0</v>
      </c>
      <c r="S417" s="197"/>
      <c r="T417" s="198">
        <f>SUM(T418:T429)</f>
        <v>0</v>
      </c>
      <c r="U417" s="199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00" t="s">
        <v>80</v>
      </c>
      <c r="AT417" s="201" t="s">
        <v>71</v>
      </c>
      <c r="AU417" s="201" t="s">
        <v>80</v>
      </c>
      <c r="AY417" s="200" t="s">
        <v>167</v>
      </c>
      <c r="BK417" s="202">
        <f>SUM(BK418:BK429)</f>
        <v>0</v>
      </c>
    </row>
    <row r="418" s="2" customFormat="1" ht="24.15" customHeight="1">
      <c r="A418" s="40"/>
      <c r="B418" s="41"/>
      <c r="C418" s="205" t="s">
        <v>481</v>
      </c>
      <c r="D418" s="205" t="s">
        <v>170</v>
      </c>
      <c r="E418" s="206" t="s">
        <v>482</v>
      </c>
      <c r="F418" s="207" t="s">
        <v>223</v>
      </c>
      <c r="G418" s="208" t="s">
        <v>173</v>
      </c>
      <c r="H418" s="209">
        <v>24</v>
      </c>
      <c r="I418" s="210"/>
      <c r="J418" s="211">
        <f>ROUND(I418*H418,2)</f>
        <v>0</v>
      </c>
      <c r="K418" s="207" t="s">
        <v>19</v>
      </c>
      <c r="L418" s="46"/>
      <c r="M418" s="212" t="s">
        <v>19</v>
      </c>
      <c r="N418" s="213" t="s">
        <v>43</v>
      </c>
      <c r="O418" s="86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4">
        <f>S418*H418</f>
        <v>0</v>
      </c>
      <c r="U418" s="215" t="s">
        <v>19</v>
      </c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6" t="s">
        <v>174</v>
      </c>
      <c r="AT418" s="216" t="s">
        <v>170</v>
      </c>
      <c r="AU418" s="216" t="s">
        <v>82</v>
      </c>
      <c r="AY418" s="19" t="s">
        <v>167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9" t="s">
        <v>80</v>
      </c>
      <c r="BK418" s="217">
        <f>ROUND(I418*H418,2)</f>
        <v>0</v>
      </c>
      <c r="BL418" s="19" t="s">
        <v>174</v>
      </c>
      <c r="BM418" s="216" t="s">
        <v>483</v>
      </c>
    </row>
    <row r="419" s="2" customFormat="1">
      <c r="A419" s="40"/>
      <c r="B419" s="41"/>
      <c r="C419" s="42"/>
      <c r="D419" s="218" t="s">
        <v>176</v>
      </c>
      <c r="E419" s="42"/>
      <c r="F419" s="219" t="s">
        <v>466</v>
      </c>
      <c r="G419" s="42"/>
      <c r="H419" s="42"/>
      <c r="I419" s="220"/>
      <c r="J419" s="42"/>
      <c r="K419" s="42"/>
      <c r="L419" s="46"/>
      <c r="M419" s="221"/>
      <c r="N419" s="222"/>
      <c r="O419" s="86"/>
      <c r="P419" s="86"/>
      <c r="Q419" s="86"/>
      <c r="R419" s="86"/>
      <c r="S419" s="86"/>
      <c r="T419" s="86"/>
      <c r="U419" s="87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176</v>
      </c>
      <c r="AU419" s="19" t="s">
        <v>82</v>
      </c>
    </row>
    <row r="420" s="13" customFormat="1">
      <c r="A420" s="13"/>
      <c r="B420" s="223"/>
      <c r="C420" s="224"/>
      <c r="D420" s="218" t="s">
        <v>178</v>
      </c>
      <c r="E420" s="225" t="s">
        <v>19</v>
      </c>
      <c r="F420" s="226" t="s">
        <v>369</v>
      </c>
      <c r="G420" s="224"/>
      <c r="H420" s="225" t="s">
        <v>19</v>
      </c>
      <c r="I420" s="227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0"/>
      <c r="U420" s="231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178</v>
      </c>
      <c r="AU420" s="232" t="s">
        <v>82</v>
      </c>
      <c r="AV420" s="13" t="s">
        <v>80</v>
      </c>
      <c r="AW420" s="13" t="s">
        <v>34</v>
      </c>
      <c r="AX420" s="13" t="s">
        <v>72</v>
      </c>
      <c r="AY420" s="232" t="s">
        <v>167</v>
      </c>
    </row>
    <row r="421" s="14" customFormat="1">
      <c r="A421" s="14"/>
      <c r="B421" s="233"/>
      <c r="C421" s="234"/>
      <c r="D421" s="218" t="s">
        <v>178</v>
      </c>
      <c r="E421" s="235" t="s">
        <v>19</v>
      </c>
      <c r="F421" s="236" t="s">
        <v>198</v>
      </c>
      <c r="G421" s="234"/>
      <c r="H421" s="237">
        <v>24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1"/>
      <c r="U421" s="242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178</v>
      </c>
      <c r="AU421" s="243" t="s">
        <v>82</v>
      </c>
      <c r="AV421" s="14" t="s">
        <v>82</v>
      </c>
      <c r="AW421" s="14" t="s">
        <v>34</v>
      </c>
      <c r="AX421" s="14" t="s">
        <v>80</v>
      </c>
      <c r="AY421" s="243" t="s">
        <v>167</v>
      </c>
    </row>
    <row r="422" s="2" customFormat="1" ht="24.15" customHeight="1">
      <c r="A422" s="40"/>
      <c r="B422" s="41"/>
      <c r="C422" s="205" t="s">
        <v>484</v>
      </c>
      <c r="D422" s="205" t="s">
        <v>170</v>
      </c>
      <c r="E422" s="206" t="s">
        <v>485</v>
      </c>
      <c r="F422" s="207" t="s">
        <v>186</v>
      </c>
      <c r="G422" s="208" t="s">
        <v>173</v>
      </c>
      <c r="H422" s="209">
        <v>24</v>
      </c>
      <c r="I422" s="210"/>
      <c r="J422" s="211">
        <f>ROUND(I422*H422,2)</f>
        <v>0</v>
      </c>
      <c r="K422" s="207" t="s">
        <v>19</v>
      </c>
      <c r="L422" s="46"/>
      <c r="M422" s="212" t="s">
        <v>19</v>
      </c>
      <c r="N422" s="213" t="s">
        <v>43</v>
      </c>
      <c r="O422" s="86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4">
        <f>S422*H422</f>
        <v>0</v>
      </c>
      <c r="U422" s="215" t="s">
        <v>19</v>
      </c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6" t="s">
        <v>174</v>
      </c>
      <c r="AT422" s="216" t="s">
        <v>170</v>
      </c>
      <c r="AU422" s="216" t="s">
        <v>82</v>
      </c>
      <c r="AY422" s="19" t="s">
        <v>167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9" t="s">
        <v>80</v>
      </c>
      <c r="BK422" s="217">
        <f>ROUND(I422*H422,2)</f>
        <v>0</v>
      </c>
      <c r="BL422" s="19" t="s">
        <v>174</v>
      </c>
      <c r="BM422" s="216" t="s">
        <v>486</v>
      </c>
    </row>
    <row r="423" s="2" customFormat="1">
      <c r="A423" s="40"/>
      <c r="B423" s="41"/>
      <c r="C423" s="42"/>
      <c r="D423" s="218" t="s">
        <v>176</v>
      </c>
      <c r="E423" s="42"/>
      <c r="F423" s="219" t="s">
        <v>362</v>
      </c>
      <c r="G423" s="42"/>
      <c r="H423" s="42"/>
      <c r="I423" s="220"/>
      <c r="J423" s="42"/>
      <c r="K423" s="42"/>
      <c r="L423" s="46"/>
      <c r="M423" s="221"/>
      <c r="N423" s="222"/>
      <c r="O423" s="86"/>
      <c r="P423" s="86"/>
      <c r="Q423" s="86"/>
      <c r="R423" s="86"/>
      <c r="S423" s="86"/>
      <c r="T423" s="86"/>
      <c r="U423" s="87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176</v>
      </c>
      <c r="AU423" s="19" t="s">
        <v>82</v>
      </c>
    </row>
    <row r="424" s="13" customFormat="1">
      <c r="A424" s="13"/>
      <c r="B424" s="223"/>
      <c r="C424" s="224"/>
      <c r="D424" s="218" t="s">
        <v>178</v>
      </c>
      <c r="E424" s="225" t="s">
        <v>19</v>
      </c>
      <c r="F424" s="226" t="s">
        <v>363</v>
      </c>
      <c r="G424" s="224"/>
      <c r="H424" s="225" t="s">
        <v>19</v>
      </c>
      <c r="I424" s="227"/>
      <c r="J424" s="224"/>
      <c r="K424" s="224"/>
      <c r="L424" s="228"/>
      <c r="M424" s="229"/>
      <c r="N424" s="230"/>
      <c r="O424" s="230"/>
      <c r="P424" s="230"/>
      <c r="Q424" s="230"/>
      <c r="R424" s="230"/>
      <c r="S424" s="230"/>
      <c r="T424" s="230"/>
      <c r="U424" s="231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2" t="s">
        <v>178</v>
      </c>
      <c r="AU424" s="232" t="s">
        <v>82</v>
      </c>
      <c r="AV424" s="13" t="s">
        <v>80</v>
      </c>
      <c r="AW424" s="13" t="s">
        <v>34</v>
      </c>
      <c r="AX424" s="13" t="s">
        <v>72</v>
      </c>
      <c r="AY424" s="232" t="s">
        <v>167</v>
      </c>
    </row>
    <row r="425" s="14" customFormat="1">
      <c r="A425" s="14"/>
      <c r="B425" s="233"/>
      <c r="C425" s="234"/>
      <c r="D425" s="218" t="s">
        <v>178</v>
      </c>
      <c r="E425" s="235" t="s">
        <v>19</v>
      </c>
      <c r="F425" s="236" t="s">
        <v>198</v>
      </c>
      <c r="G425" s="234"/>
      <c r="H425" s="237">
        <v>24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1"/>
      <c r="U425" s="242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3" t="s">
        <v>178</v>
      </c>
      <c r="AU425" s="243" t="s">
        <v>82</v>
      </c>
      <c r="AV425" s="14" t="s">
        <v>82</v>
      </c>
      <c r="AW425" s="14" t="s">
        <v>34</v>
      </c>
      <c r="AX425" s="14" t="s">
        <v>80</v>
      </c>
      <c r="AY425" s="243" t="s">
        <v>167</v>
      </c>
    </row>
    <row r="426" s="2" customFormat="1" ht="24.15" customHeight="1">
      <c r="A426" s="40"/>
      <c r="B426" s="41"/>
      <c r="C426" s="205" t="s">
        <v>487</v>
      </c>
      <c r="D426" s="205" t="s">
        <v>170</v>
      </c>
      <c r="E426" s="206" t="s">
        <v>488</v>
      </c>
      <c r="F426" s="207" t="s">
        <v>200</v>
      </c>
      <c r="G426" s="208" t="s">
        <v>173</v>
      </c>
      <c r="H426" s="209">
        <v>8</v>
      </c>
      <c r="I426" s="210"/>
      <c r="J426" s="211">
        <f>ROUND(I426*H426,2)</f>
        <v>0</v>
      </c>
      <c r="K426" s="207" t="s">
        <v>19</v>
      </c>
      <c r="L426" s="46"/>
      <c r="M426" s="212" t="s">
        <v>19</v>
      </c>
      <c r="N426" s="213" t="s">
        <v>43</v>
      </c>
      <c r="O426" s="86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4">
        <f>S426*H426</f>
        <v>0</v>
      </c>
      <c r="U426" s="215" t="s">
        <v>19</v>
      </c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6" t="s">
        <v>174</v>
      </c>
      <c r="AT426" s="216" t="s">
        <v>170</v>
      </c>
      <c r="AU426" s="216" t="s">
        <v>82</v>
      </c>
      <c r="AY426" s="19" t="s">
        <v>167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9" t="s">
        <v>80</v>
      </c>
      <c r="BK426" s="217">
        <f>ROUND(I426*H426,2)</f>
        <v>0</v>
      </c>
      <c r="BL426" s="19" t="s">
        <v>174</v>
      </c>
      <c r="BM426" s="216" t="s">
        <v>489</v>
      </c>
    </row>
    <row r="427" s="2" customFormat="1">
      <c r="A427" s="40"/>
      <c r="B427" s="41"/>
      <c r="C427" s="42"/>
      <c r="D427" s="218" t="s">
        <v>176</v>
      </c>
      <c r="E427" s="42"/>
      <c r="F427" s="219" t="s">
        <v>202</v>
      </c>
      <c r="G427" s="42"/>
      <c r="H427" s="42"/>
      <c r="I427" s="220"/>
      <c r="J427" s="42"/>
      <c r="K427" s="42"/>
      <c r="L427" s="46"/>
      <c r="M427" s="221"/>
      <c r="N427" s="222"/>
      <c r="O427" s="86"/>
      <c r="P427" s="86"/>
      <c r="Q427" s="86"/>
      <c r="R427" s="86"/>
      <c r="S427" s="86"/>
      <c r="T427" s="86"/>
      <c r="U427" s="87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176</v>
      </c>
      <c r="AU427" s="19" t="s">
        <v>82</v>
      </c>
    </row>
    <row r="428" s="13" customFormat="1">
      <c r="A428" s="13"/>
      <c r="B428" s="223"/>
      <c r="C428" s="224"/>
      <c r="D428" s="218" t="s">
        <v>178</v>
      </c>
      <c r="E428" s="225" t="s">
        <v>19</v>
      </c>
      <c r="F428" s="226" t="s">
        <v>407</v>
      </c>
      <c r="G428" s="224"/>
      <c r="H428" s="225" t="s">
        <v>19</v>
      </c>
      <c r="I428" s="227"/>
      <c r="J428" s="224"/>
      <c r="K428" s="224"/>
      <c r="L428" s="228"/>
      <c r="M428" s="229"/>
      <c r="N428" s="230"/>
      <c r="O428" s="230"/>
      <c r="P428" s="230"/>
      <c r="Q428" s="230"/>
      <c r="R428" s="230"/>
      <c r="S428" s="230"/>
      <c r="T428" s="230"/>
      <c r="U428" s="231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178</v>
      </c>
      <c r="AU428" s="232" t="s">
        <v>82</v>
      </c>
      <c r="AV428" s="13" t="s">
        <v>80</v>
      </c>
      <c r="AW428" s="13" t="s">
        <v>34</v>
      </c>
      <c r="AX428" s="13" t="s">
        <v>72</v>
      </c>
      <c r="AY428" s="232" t="s">
        <v>167</v>
      </c>
    </row>
    <row r="429" s="14" customFormat="1">
      <c r="A429" s="14"/>
      <c r="B429" s="233"/>
      <c r="C429" s="234"/>
      <c r="D429" s="218" t="s">
        <v>178</v>
      </c>
      <c r="E429" s="235" t="s">
        <v>19</v>
      </c>
      <c r="F429" s="236" t="s">
        <v>180</v>
      </c>
      <c r="G429" s="234"/>
      <c r="H429" s="237">
        <v>8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1"/>
      <c r="U429" s="242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3" t="s">
        <v>178</v>
      </c>
      <c r="AU429" s="243" t="s">
        <v>82</v>
      </c>
      <c r="AV429" s="14" t="s">
        <v>82</v>
      </c>
      <c r="AW429" s="14" t="s">
        <v>34</v>
      </c>
      <c r="AX429" s="14" t="s">
        <v>80</v>
      </c>
      <c r="AY429" s="243" t="s">
        <v>167</v>
      </c>
    </row>
    <row r="430" s="12" customFormat="1" ht="22.8" customHeight="1">
      <c r="A430" s="12"/>
      <c r="B430" s="189"/>
      <c r="C430" s="190"/>
      <c r="D430" s="191" t="s">
        <v>71</v>
      </c>
      <c r="E430" s="203" t="s">
        <v>490</v>
      </c>
      <c r="F430" s="203" t="s">
        <v>491</v>
      </c>
      <c r="G430" s="190"/>
      <c r="H430" s="190"/>
      <c r="I430" s="193"/>
      <c r="J430" s="204">
        <f>BK430</f>
        <v>0</v>
      </c>
      <c r="K430" s="190"/>
      <c r="L430" s="195"/>
      <c r="M430" s="196"/>
      <c r="N430" s="197"/>
      <c r="O430" s="197"/>
      <c r="P430" s="198">
        <f>SUM(P431:P434)</f>
        <v>0</v>
      </c>
      <c r="Q430" s="197"/>
      <c r="R430" s="198">
        <f>SUM(R431:R434)</f>
        <v>0</v>
      </c>
      <c r="S430" s="197"/>
      <c r="T430" s="198">
        <f>SUM(T431:T434)</f>
        <v>0</v>
      </c>
      <c r="U430" s="199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0" t="s">
        <v>80</v>
      </c>
      <c r="AT430" s="201" t="s">
        <v>71</v>
      </c>
      <c r="AU430" s="201" t="s">
        <v>80</v>
      </c>
      <c r="AY430" s="200" t="s">
        <v>167</v>
      </c>
      <c r="BK430" s="202">
        <f>SUM(BK431:BK434)</f>
        <v>0</v>
      </c>
    </row>
    <row r="431" s="2" customFormat="1" ht="24.15" customHeight="1">
      <c r="A431" s="40"/>
      <c r="B431" s="41"/>
      <c r="C431" s="205" t="s">
        <v>492</v>
      </c>
      <c r="D431" s="205" t="s">
        <v>170</v>
      </c>
      <c r="E431" s="206" t="s">
        <v>493</v>
      </c>
      <c r="F431" s="207" t="s">
        <v>186</v>
      </c>
      <c r="G431" s="208" t="s">
        <v>173</v>
      </c>
      <c r="H431" s="209">
        <v>8</v>
      </c>
      <c r="I431" s="210"/>
      <c r="J431" s="211">
        <f>ROUND(I431*H431,2)</f>
        <v>0</v>
      </c>
      <c r="K431" s="207" t="s">
        <v>19</v>
      </c>
      <c r="L431" s="46"/>
      <c r="M431" s="212" t="s">
        <v>19</v>
      </c>
      <c r="N431" s="213" t="s">
        <v>43</v>
      </c>
      <c r="O431" s="86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4">
        <f>S431*H431</f>
        <v>0</v>
      </c>
      <c r="U431" s="215" t="s">
        <v>19</v>
      </c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6" t="s">
        <v>174</v>
      </c>
      <c r="AT431" s="216" t="s">
        <v>170</v>
      </c>
      <c r="AU431" s="216" t="s">
        <v>82</v>
      </c>
      <c r="AY431" s="19" t="s">
        <v>167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9" t="s">
        <v>80</v>
      </c>
      <c r="BK431" s="217">
        <f>ROUND(I431*H431,2)</f>
        <v>0</v>
      </c>
      <c r="BL431" s="19" t="s">
        <v>174</v>
      </c>
      <c r="BM431" s="216" t="s">
        <v>494</v>
      </c>
    </row>
    <row r="432" s="2" customFormat="1">
      <c r="A432" s="40"/>
      <c r="B432" s="41"/>
      <c r="C432" s="42"/>
      <c r="D432" s="218" t="s">
        <v>176</v>
      </c>
      <c r="E432" s="42"/>
      <c r="F432" s="219" t="s">
        <v>459</v>
      </c>
      <c r="G432" s="42"/>
      <c r="H432" s="42"/>
      <c r="I432" s="220"/>
      <c r="J432" s="42"/>
      <c r="K432" s="42"/>
      <c r="L432" s="46"/>
      <c r="M432" s="221"/>
      <c r="N432" s="222"/>
      <c r="O432" s="86"/>
      <c r="P432" s="86"/>
      <c r="Q432" s="86"/>
      <c r="R432" s="86"/>
      <c r="S432" s="86"/>
      <c r="T432" s="86"/>
      <c r="U432" s="87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176</v>
      </c>
      <c r="AU432" s="19" t="s">
        <v>82</v>
      </c>
    </row>
    <row r="433" s="13" customFormat="1">
      <c r="A433" s="13"/>
      <c r="B433" s="223"/>
      <c r="C433" s="224"/>
      <c r="D433" s="218" t="s">
        <v>178</v>
      </c>
      <c r="E433" s="225" t="s">
        <v>19</v>
      </c>
      <c r="F433" s="226" t="s">
        <v>495</v>
      </c>
      <c r="G433" s="224"/>
      <c r="H433" s="225" t="s">
        <v>19</v>
      </c>
      <c r="I433" s="227"/>
      <c r="J433" s="224"/>
      <c r="K433" s="224"/>
      <c r="L433" s="228"/>
      <c r="M433" s="229"/>
      <c r="N433" s="230"/>
      <c r="O433" s="230"/>
      <c r="P433" s="230"/>
      <c r="Q433" s="230"/>
      <c r="R433" s="230"/>
      <c r="S433" s="230"/>
      <c r="T433" s="230"/>
      <c r="U433" s="231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178</v>
      </c>
      <c r="AU433" s="232" t="s">
        <v>82</v>
      </c>
      <c r="AV433" s="13" t="s">
        <v>80</v>
      </c>
      <c r="AW433" s="13" t="s">
        <v>34</v>
      </c>
      <c r="AX433" s="13" t="s">
        <v>72</v>
      </c>
      <c r="AY433" s="232" t="s">
        <v>167</v>
      </c>
    </row>
    <row r="434" s="14" customFormat="1">
      <c r="A434" s="14"/>
      <c r="B434" s="233"/>
      <c r="C434" s="234"/>
      <c r="D434" s="218" t="s">
        <v>178</v>
      </c>
      <c r="E434" s="235" t="s">
        <v>19</v>
      </c>
      <c r="F434" s="236" t="s">
        <v>180</v>
      </c>
      <c r="G434" s="234"/>
      <c r="H434" s="237">
        <v>8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1"/>
      <c r="U434" s="242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3" t="s">
        <v>178</v>
      </c>
      <c r="AU434" s="243" t="s">
        <v>82</v>
      </c>
      <c r="AV434" s="14" t="s">
        <v>82</v>
      </c>
      <c r="AW434" s="14" t="s">
        <v>34</v>
      </c>
      <c r="AX434" s="14" t="s">
        <v>80</v>
      </c>
      <c r="AY434" s="243" t="s">
        <v>167</v>
      </c>
    </row>
    <row r="435" s="12" customFormat="1" ht="22.8" customHeight="1">
      <c r="A435" s="12"/>
      <c r="B435" s="189"/>
      <c r="C435" s="190"/>
      <c r="D435" s="191" t="s">
        <v>71</v>
      </c>
      <c r="E435" s="203" t="s">
        <v>496</v>
      </c>
      <c r="F435" s="203" t="s">
        <v>497</v>
      </c>
      <c r="G435" s="190"/>
      <c r="H435" s="190"/>
      <c r="I435" s="193"/>
      <c r="J435" s="204">
        <f>BK435</f>
        <v>0</v>
      </c>
      <c r="K435" s="190"/>
      <c r="L435" s="195"/>
      <c r="M435" s="196"/>
      <c r="N435" s="197"/>
      <c r="O435" s="197"/>
      <c r="P435" s="198">
        <f>SUM(P436:P439)</f>
        <v>0</v>
      </c>
      <c r="Q435" s="197"/>
      <c r="R435" s="198">
        <f>SUM(R436:R439)</f>
        <v>0</v>
      </c>
      <c r="S435" s="197"/>
      <c r="T435" s="198">
        <f>SUM(T436:T439)</f>
        <v>0</v>
      </c>
      <c r="U435" s="199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0" t="s">
        <v>80</v>
      </c>
      <c r="AT435" s="201" t="s">
        <v>71</v>
      </c>
      <c r="AU435" s="201" t="s">
        <v>80</v>
      </c>
      <c r="AY435" s="200" t="s">
        <v>167</v>
      </c>
      <c r="BK435" s="202">
        <f>SUM(BK436:BK439)</f>
        <v>0</v>
      </c>
    </row>
    <row r="436" s="2" customFormat="1" ht="24.15" customHeight="1">
      <c r="A436" s="40"/>
      <c r="B436" s="41"/>
      <c r="C436" s="205" t="s">
        <v>498</v>
      </c>
      <c r="D436" s="205" t="s">
        <v>170</v>
      </c>
      <c r="E436" s="206" t="s">
        <v>499</v>
      </c>
      <c r="F436" s="207" t="s">
        <v>172</v>
      </c>
      <c r="G436" s="208" t="s">
        <v>173</v>
      </c>
      <c r="H436" s="209">
        <v>8</v>
      </c>
      <c r="I436" s="210"/>
      <c r="J436" s="211">
        <f>ROUND(I436*H436,2)</f>
        <v>0</v>
      </c>
      <c r="K436" s="207" t="s">
        <v>19</v>
      </c>
      <c r="L436" s="46"/>
      <c r="M436" s="212" t="s">
        <v>19</v>
      </c>
      <c r="N436" s="213" t="s">
        <v>43</v>
      </c>
      <c r="O436" s="86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4">
        <f>S436*H436</f>
        <v>0</v>
      </c>
      <c r="U436" s="215" t="s">
        <v>19</v>
      </c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6" t="s">
        <v>174</v>
      </c>
      <c r="AT436" s="216" t="s">
        <v>170</v>
      </c>
      <c r="AU436" s="216" t="s">
        <v>82</v>
      </c>
      <c r="AY436" s="19" t="s">
        <v>167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9" t="s">
        <v>80</v>
      </c>
      <c r="BK436" s="217">
        <f>ROUND(I436*H436,2)</f>
        <v>0</v>
      </c>
      <c r="BL436" s="19" t="s">
        <v>174</v>
      </c>
      <c r="BM436" s="216" t="s">
        <v>500</v>
      </c>
    </row>
    <row r="437" s="2" customFormat="1">
      <c r="A437" s="40"/>
      <c r="B437" s="41"/>
      <c r="C437" s="42"/>
      <c r="D437" s="218" t="s">
        <v>176</v>
      </c>
      <c r="E437" s="42"/>
      <c r="F437" s="219" t="s">
        <v>209</v>
      </c>
      <c r="G437" s="42"/>
      <c r="H437" s="42"/>
      <c r="I437" s="220"/>
      <c r="J437" s="42"/>
      <c r="K437" s="42"/>
      <c r="L437" s="46"/>
      <c r="M437" s="221"/>
      <c r="N437" s="222"/>
      <c r="O437" s="86"/>
      <c r="P437" s="86"/>
      <c r="Q437" s="86"/>
      <c r="R437" s="86"/>
      <c r="S437" s="86"/>
      <c r="T437" s="86"/>
      <c r="U437" s="87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176</v>
      </c>
      <c r="AU437" s="19" t="s">
        <v>82</v>
      </c>
    </row>
    <row r="438" s="13" customFormat="1">
      <c r="A438" s="13"/>
      <c r="B438" s="223"/>
      <c r="C438" s="224"/>
      <c r="D438" s="218" t="s">
        <v>178</v>
      </c>
      <c r="E438" s="225" t="s">
        <v>19</v>
      </c>
      <c r="F438" s="226" t="s">
        <v>501</v>
      </c>
      <c r="G438" s="224"/>
      <c r="H438" s="225" t="s">
        <v>19</v>
      </c>
      <c r="I438" s="227"/>
      <c r="J438" s="224"/>
      <c r="K438" s="224"/>
      <c r="L438" s="228"/>
      <c r="M438" s="229"/>
      <c r="N438" s="230"/>
      <c r="O438" s="230"/>
      <c r="P438" s="230"/>
      <c r="Q438" s="230"/>
      <c r="R438" s="230"/>
      <c r="S438" s="230"/>
      <c r="T438" s="230"/>
      <c r="U438" s="231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2" t="s">
        <v>178</v>
      </c>
      <c r="AU438" s="232" t="s">
        <v>82</v>
      </c>
      <c r="AV438" s="13" t="s">
        <v>80</v>
      </c>
      <c r="AW438" s="13" t="s">
        <v>34</v>
      </c>
      <c r="AX438" s="13" t="s">
        <v>72</v>
      </c>
      <c r="AY438" s="232" t="s">
        <v>167</v>
      </c>
    </row>
    <row r="439" s="14" customFormat="1">
      <c r="A439" s="14"/>
      <c r="B439" s="233"/>
      <c r="C439" s="234"/>
      <c r="D439" s="218" t="s">
        <v>178</v>
      </c>
      <c r="E439" s="235" t="s">
        <v>19</v>
      </c>
      <c r="F439" s="236" t="s">
        <v>180</v>
      </c>
      <c r="G439" s="234"/>
      <c r="H439" s="237">
        <v>8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1"/>
      <c r="U439" s="242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3" t="s">
        <v>178</v>
      </c>
      <c r="AU439" s="243" t="s">
        <v>82</v>
      </c>
      <c r="AV439" s="14" t="s">
        <v>82</v>
      </c>
      <c r="AW439" s="14" t="s">
        <v>34</v>
      </c>
      <c r="AX439" s="14" t="s">
        <v>80</v>
      </c>
      <c r="AY439" s="243" t="s">
        <v>167</v>
      </c>
    </row>
    <row r="440" s="12" customFormat="1" ht="22.8" customHeight="1">
      <c r="A440" s="12"/>
      <c r="B440" s="189"/>
      <c r="C440" s="190"/>
      <c r="D440" s="191" t="s">
        <v>71</v>
      </c>
      <c r="E440" s="203" t="s">
        <v>502</v>
      </c>
      <c r="F440" s="203" t="s">
        <v>503</v>
      </c>
      <c r="G440" s="190"/>
      <c r="H440" s="190"/>
      <c r="I440" s="193"/>
      <c r="J440" s="204">
        <f>BK440</f>
        <v>0</v>
      </c>
      <c r="K440" s="190"/>
      <c r="L440" s="195"/>
      <c r="M440" s="196"/>
      <c r="N440" s="197"/>
      <c r="O440" s="197"/>
      <c r="P440" s="198">
        <f>SUM(P441:P444)</f>
        <v>0</v>
      </c>
      <c r="Q440" s="197"/>
      <c r="R440" s="198">
        <f>SUM(R441:R444)</f>
        <v>0</v>
      </c>
      <c r="S440" s="197"/>
      <c r="T440" s="198">
        <f>SUM(T441:T444)</f>
        <v>0</v>
      </c>
      <c r="U440" s="199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0" t="s">
        <v>80</v>
      </c>
      <c r="AT440" s="201" t="s">
        <v>71</v>
      </c>
      <c r="AU440" s="201" t="s">
        <v>80</v>
      </c>
      <c r="AY440" s="200" t="s">
        <v>167</v>
      </c>
      <c r="BK440" s="202">
        <f>SUM(BK441:BK444)</f>
        <v>0</v>
      </c>
    </row>
    <row r="441" s="2" customFormat="1" ht="24.15" customHeight="1">
      <c r="A441" s="40"/>
      <c r="B441" s="41"/>
      <c r="C441" s="205" t="s">
        <v>504</v>
      </c>
      <c r="D441" s="205" t="s">
        <v>170</v>
      </c>
      <c r="E441" s="206" t="s">
        <v>505</v>
      </c>
      <c r="F441" s="207" t="s">
        <v>172</v>
      </c>
      <c r="G441" s="208" t="s">
        <v>173</v>
      </c>
      <c r="H441" s="209">
        <v>8</v>
      </c>
      <c r="I441" s="210"/>
      <c r="J441" s="211">
        <f>ROUND(I441*H441,2)</f>
        <v>0</v>
      </c>
      <c r="K441" s="207" t="s">
        <v>19</v>
      </c>
      <c r="L441" s="46"/>
      <c r="M441" s="212" t="s">
        <v>19</v>
      </c>
      <c r="N441" s="213" t="s">
        <v>43</v>
      </c>
      <c r="O441" s="86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4">
        <f>S441*H441</f>
        <v>0</v>
      </c>
      <c r="U441" s="215" t="s">
        <v>19</v>
      </c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6" t="s">
        <v>174</v>
      </c>
      <c r="AT441" s="216" t="s">
        <v>170</v>
      </c>
      <c r="AU441" s="216" t="s">
        <v>82</v>
      </c>
      <c r="AY441" s="19" t="s">
        <v>167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9" t="s">
        <v>80</v>
      </c>
      <c r="BK441" s="217">
        <f>ROUND(I441*H441,2)</f>
        <v>0</v>
      </c>
      <c r="BL441" s="19" t="s">
        <v>174</v>
      </c>
      <c r="BM441" s="216" t="s">
        <v>506</v>
      </c>
    </row>
    <row r="442" s="2" customFormat="1">
      <c r="A442" s="40"/>
      <c r="B442" s="41"/>
      <c r="C442" s="42"/>
      <c r="D442" s="218" t="s">
        <v>176</v>
      </c>
      <c r="E442" s="42"/>
      <c r="F442" s="219" t="s">
        <v>209</v>
      </c>
      <c r="G442" s="42"/>
      <c r="H442" s="42"/>
      <c r="I442" s="220"/>
      <c r="J442" s="42"/>
      <c r="K442" s="42"/>
      <c r="L442" s="46"/>
      <c r="M442" s="221"/>
      <c r="N442" s="222"/>
      <c r="O442" s="86"/>
      <c r="P442" s="86"/>
      <c r="Q442" s="86"/>
      <c r="R442" s="86"/>
      <c r="S442" s="86"/>
      <c r="T442" s="86"/>
      <c r="U442" s="87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176</v>
      </c>
      <c r="AU442" s="19" t="s">
        <v>82</v>
      </c>
    </row>
    <row r="443" s="13" customFormat="1">
      <c r="A443" s="13"/>
      <c r="B443" s="223"/>
      <c r="C443" s="224"/>
      <c r="D443" s="218" t="s">
        <v>178</v>
      </c>
      <c r="E443" s="225" t="s">
        <v>19</v>
      </c>
      <c r="F443" s="226" t="s">
        <v>501</v>
      </c>
      <c r="G443" s="224"/>
      <c r="H443" s="225" t="s">
        <v>19</v>
      </c>
      <c r="I443" s="227"/>
      <c r="J443" s="224"/>
      <c r="K443" s="224"/>
      <c r="L443" s="228"/>
      <c r="M443" s="229"/>
      <c r="N443" s="230"/>
      <c r="O443" s="230"/>
      <c r="P443" s="230"/>
      <c r="Q443" s="230"/>
      <c r="R443" s="230"/>
      <c r="S443" s="230"/>
      <c r="T443" s="230"/>
      <c r="U443" s="231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178</v>
      </c>
      <c r="AU443" s="232" t="s">
        <v>82</v>
      </c>
      <c r="AV443" s="13" t="s">
        <v>80</v>
      </c>
      <c r="AW443" s="13" t="s">
        <v>34</v>
      </c>
      <c r="AX443" s="13" t="s">
        <v>72</v>
      </c>
      <c r="AY443" s="232" t="s">
        <v>167</v>
      </c>
    </row>
    <row r="444" s="14" customFormat="1">
      <c r="A444" s="14"/>
      <c r="B444" s="233"/>
      <c r="C444" s="234"/>
      <c r="D444" s="218" t="s">
        <v>178</v>
      </c>
      <c r="E444" s="235" t="s">
        <v>19</v>
      </c>
      <c r="F444" s="236" t="s">
        <v>180</v>
      </c>
      <c r="G444" s="234"/>
      <c r="H444" s="237">
        <v>8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1"/>
      <c r="U444" s="242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3" t="s">
        <v>178</v>
      </c>
      <c r="AU444" s="243" t="s">
        <v>82</v>
      </c>
      <c r="AV444" s="14" t="s">
        <v>82</v>
      </c>
      <c r="AW444" s="14" t="s">
        <v>34</v>
      </c>
      <c r="AX444" s="14" t="s">
        <v>80</v>
      </c>
      <c r="AY444" s="243" t="s">
        <v>167</v>
      </c>
    </row>
    <row r="445" s="12" customFormat="1" ht="22.8" customHeight="1">
      <c r="A445" s="12"/>
      <c r="B445" s="189"/>
      <c r="C445" s="190"/>
      <c r="D445" s="191" t="s">
        <v>71</v>
      </c>
      <c r="E445" s="203" t="s">
        <v>507</v>
      </c>
      <c r="F445" s="203" t="s">
        <v>508</v>
      </c>
      <c r="G445" s="190"/>
      <c r="H445" s="190"/>
      <c r="I445" s="193"/>
      <c r="J445" s="204">
        <f>BK445</f>
        <v>0</v>
      </c>
      <c r="K445" s="190"/>
      <c r="L445" s="195"/>
      <c r="M445" s="196"/>
      <c r="N445" s="197"/>
      <c r="O445" s="197"/>
      <c r="P445" s="198">
        <f>SUM(P446:P457)</f>
        <v>0</v>
      </c>
      <c r="Q445" s="197"/>
      <c r="R445" s="198">
        <f>SUM(R446:R457)</f>
        <v>0</v>
      </c>
      <c r="S445" s="197"/>
      <c r="T445" s="198">
        <f>SUM(T446:T457)</f>
        <v>0</v>
      </c>
      <c r="U445" s="199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0" t="s">
        <v>80</v>
      </c>
      <c r="AT445" s="201" t="s">
        <v>71</v>
      </c>
      <c r="AU445" s="201" t="s">
        <v>80</v>
      </c>
      <c r="AY445" s="200" t="s">
        <v>167</v>
      </c>
      <c r="BK445" s="202">
        <f>SUM(BK446:BK457)</f>
        <v>0</v>
      </c>
    </row>
    <row r="446" s="2" customFormat="1" ht="24.15" customHeight="1">
      <c r="A446" s="40"/>
      <c r="B446" s="41"/>
      <c r="C446" s="205" t="s">
        <v>509</v>
      </c>
      <c r="D446" s="205" t="s">
        <v>170</v>
      </c>
      <c r="E446" s="206" t="s">
        <v>510</v>
      </c>
      <c r="F446" s="207" t="s">
        <v>172</v>
      </c>
      <c r="G446" s="208" t="s">
        <v>173</v>
      </c>
      <c r="H446" s="209">
        <v>16</v>
      </c>
      <c r="I446" s="210"/>
      <c r="J446" s="211">
        <f>ROUND(I446*H446,2)</f>
        <v>0</v>
      </c>
      <c r="K446" s="207" t="s">
        <v>19</v>
      </c>
      <c r="L446" s="46"/>
      <c r="M446" s="212" t="s">
        <v>19</v>
      </c>
      <c r="N446" s="213" t="s">
        <v>43</v>
      </c>
      <c r="O446" s="86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4">
        <f>S446*H446</f>
        <v>0</v>
      </c>
      <c r="U446" s="215" t="s">
        <v>19</v>
      </c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6" t="s">
        <v>174</v>
      </c>
      <c r="AT446" s="216" t="s">
        <v>170</v>
      </c>
      <c r="AU446" s="216" t="s">
        <v>82</v>
      </c>
      <c r="AY446" s="19" t="s">
        <v>167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9" t="s">
        <v>80</v>
      </c>
      <c r="BK446" s="217">
        <f>ROUND(I446*H446,2)</f>
        <v>0</v>
      </c>
      <c r="BL446" s="19" t="s">
        <v>174</v>
      </c>
      <c r="BM446" s="216" t="s">
        <v>511</v>
      </c>
    </row>
    <row r="447" s="2" customFormat="1">
      <c r="A447" s="40"/>
      <c r="B447" s="41"/>
      <c r="C447" s="42"/>
      <c r="D447" s="218" t="s">
        <v>176</v>
      </c>
      <c r="E447" s="42"/>
      <c r="F447" s="219" t="s">
        <v>209</v>
      </c>
      <c r="G447" s="42"/>
      <c r="H447" s="42"/>
      <c r="I447" s="220"/>
      <c r="J447" s="42"/>
      <c r="K447" s="42"/>
      <c r="L447" s="46"/>
      <c r="M447" s="221"/>
      <c r="N447" s="222"/>
      <c r="O447" s="86"/>
      <c r="P447" s="86"/>
      <c r="Q447" s="86"/>
      <c r="R447" s="86"/>
      <c r="S447" s="86"/>
      <c r="T447" s="86"/>
      <c r="U447" s="87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176</v>
      </c>
      <c r="AU447" s="19" t="s">
        <v>82</v>
      </c>
    </row>
    <row r="448" s="13" customFormat="1">
      <c r="A448" s="13"/>
      <c r="B448" s="223"/>
      <c r="C448" s="224"/>
      <c r="D448" s="218" t="s">
        <v>178</v>
      </c>
      <c r="E448" s="225" t="s">
        <v>19</v>
      </c>
      <c r="F448" s="226" t="s">
        <v>512</v>
      </c>
      <c r="G448" s="224"/>
      <c r="H448" s="225" t="s">
        <v>19</v>
      </c>
      <c r="I448" s="227"/>
      <c r="J448" s="224"/>
      <c r="K448" s="224"/>
      <c r="L448" s="228"/>
      <c r="M448" s="229"/>
      <c r="N448" s="230"/>
      <c r="O448" s="230"/>
      <c r="P448" s="230"/>
      <c r="Q448" s="230"/>
      <c r="R448" s="230"/>
      <c r="S448" s="230"/>
      <c r="T448" s="230"/>
      <c r="U448" s="231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2" t="s">
        <v>178</v>
      </c>
      <c r="AU448" s="232" t="s">
        <v>82</v>
      </c>
      <c r="AV448" s="13" t="s">
        <v>80</v>
      </c>
      <c r="AW448" s="13" t="s">
        <v>34</v>
      </c>
      <c r="AX448" s="13" t="s">
        <v>72</v>
      </c>
      <c r="AY448" s="232" t="s">
        <v>167</v>
      </c>
    </row>
    <row r="449" s="14" customFormat="1">
      <c r="A449" s="14"/>
      <c r="B449" s="233"/>
      <c r="C449" s="234"/>
      <c r="D449" s="218" t="s">
        <v>178</v>
      </c>
      <c r="E449" s="235" t="s">
        <v>19</v>
      </c>
      <c r="F449" s="236" t="s">
        <v>190</v>
      </c>
      <c r="G449" s="234"/>
      <c r="H449" s="237">
        <v>16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1"/>
      <c r="U449" s="242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3" t="s">
        <v>178</v>
      </c>
      <c r="AU449" s="243" t="s">
        <v>82</v>
      </c>
      <c r="AV449" s="14" t="s">
        <v>82</v>
      </c>
      <c r="AW449" s="14" t="s">
        <v>34</v>
      </c>
      <c r="AX449" s="14" t="s">
        <v>80</v>
      </c>
      <c r="AY449" s="243" t="s">
        <v>167</v>
      </c>
    </row>
    <row r="450" s="2" customFormat="1" ht="24.15" customHeight="1">
      <c r="A450" s="40"/>
      <c r="B450" s="41"/>
      <c r="C450" s="205" t="s">
        <v>513</v>
      </c>
      <c r="D450" s="205" t="s">
        <v>170</v>
      </c>
      <c r="E450" s="206" t="s">
        <v>514</v>
      </c>
      <c r="F450" s="207" t="s">
        <v>186</v>
      </c>
      <c r="G450" s="208" t="s">
        <v>173</v>
      </c>
      <c r="H450" s="209">
        <v>8</v>
      </c>
      <c r="I450" s="210"/>
      <c r="J450" s="211">
        <f>ROUND(I450*H450,2)</f>
        <v>0</v>
      </c>
      <c r="K450" s="207" t="s">
        <v>19</v>
      </c>
      <c r="L450" s="46"/>
      <c r="M450" s="212" t="s">
        <v>19</v>
      </c>
      <c r="N450" s="213" t="s">
        <v>43</v>
      </c>
      <c r="O450" s="86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4">
        <f>S450*H450</f>
        <v>0</v>
      </c>
      <c r="U450" s="215" t="s">
        <v>19</v>
      </c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6" t="s">
        <v>174</v>
      </c>
      <c r="AT450" s="216" t="s">
        <v>170</v>
      </c>
      <c r="AU450" s="216" t="s">
        <v>82</v>
      </c>
      <c r="AY450" s="19" t="s">
        <v>167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9" t="s">
        <v>80</v>
      </c>
      <c r="BK450" s="217">
        <f>ROUND(I450*H450,2)</f>
        <v>0</v>
      </c>
      <c r="BL450" s="19" t="s">
        <v>174</v>
      </c>
      <c r="BM450" s="216" t="s">
        <v>515</v>
      </c>
    </row>
    <row r="451" s="2" customFormat="1">
      <c r="A451" s="40"/>
      <c r="B451" s="41"/>
      <c r="C451" s="42"/>
      <c r="D451" s="218" t="s">
        <v>176</v>
      </c>
      <c r="E451" s="42"/>
      <c r="F451" s="219" t="s">
        <v>459</v>
      </c>
      <c r="G451" s="42"/>
      <c r="H451" s="42"/>
      <c r="I451" s="220"/>
      <c r="J451" s="42"/>
      <c r="K451" s="42"/>
      <c r="L451" s="46"/>
      <c r="M451" s="221"/>
      <c r="N451" s="222"/>
      <c r="O451" s="86"/>
      <c r="P451" s="86"/>
      <c r="Q451" s="86"/>
      <c r="R451" s="86"/>
      <c r="S451" s="86"/>
      <c r="T451" s="86"/>
      <c r="U451" s="87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176</v>
      </c>
      <c r="AU451" s="19" t="s">
        <v>82</v>
      </c>
    </row>
    <row r="452" s="13" customFormat="1">
      <c r="A452" s="13"/>
      <c r="B452" s="223"/>
      <c r="C452" s="224"/>
      <c r="D452" s="218" t="s">
        <v>178</v>
      </c>
      <c r="E452" s="225" t="s">
        <v>19</v>
      </c>
      <c r="F452" s="226" t="s">
        <v>516</v>
      </c>
      <c r="G452" s="224"/>
      <c r="H452" s="225" t="s">
        <v>19</v>
      </c>
      <c r="I452" s="227"/>
      <c r="J452" s="224"/>
      <c r="K452" s="224"/>
      <c r="L452" s="228"/>
      <c r="M452" s="229"/>
      <c r="N452" s="230"/>
      <c r="O452" s="230"/>
      <c r="P452" s="230"/>
      <c r="Q452" s="230"/>
      <c r="R452" s="230"/>
      <c r="S452" s="230"/>
      <c r="T452" s="230"/>
      <c r="U452" s="231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2" t="s">
        <v>178</v>
      </c>
      <c r="AU452" s="232" t="s">
        <v>82</v>
      </c>
      <c r="AV452" s="13" t="s">
        <v>80</v>
      </c>
      <c r="AW452" s="13" t="s">
        <v>34</v>
      </c>
      <c r="AX452" s="13" t="s">
        <v>72</v>
      </c>
      <c r="AY452" s="232" t="s">
        <v>167</v>
      </c>
    </row>
    <row r="453" s="14" customFormat="1">
      <c r="A453" s="14"/>
      <c r="B453" s="233"/>
      <c r="C453" s="234"/>
      <c r="D453" s="218" t="s">
        <v>178</v>
      </c>
      <c r="E453" s="235" t="s">
        <v>19</v>
      </c>
      <c r="F453" s="236" t="s">
        <v>180</v>
      </c>
      <c r="G453" s="234"/>
      <c r="H453" s="237">
        <v>8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1"/>
      <c r="U453" s="242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3" t="s">
        <v>178</v>
      </c>
      <c r="AU453" s="243" t="s">
        <v>82</v>
      </c>
      <c r="AV453" s="14" t="s">
        <v>82</v>
      </c>
      <c r="AW453" s="14" t="s">
        <v>34</v>
      </c>
      <c r="AX453" s="14" t="s">
        <v>80</v>
      </c>
      <c r="AY453" s="243" t="s">
        <v>167</v>
      </c>
    </row>
    <row r="454" s="2" customFormat="1" ht="24.15" customHeight="1">
      <c r="A454" s="40"/>
      <c r="B454" s="41"/>
      <c r="C454" s="205" t="s">
        <v>517</v>
      </c>
      <c r="D454" s="205" t="s">
        <v>170</v>
      </c>
      <c r="E454" s="206" t="s">
        <v>518</v>
      </c>
      <c r="F454" s="207" t="s">
        <v>223</v>
      </c>
      <c r="G454" s="208" t="s">
        <v>173</v>
      </c>
      <c r="H454" s="209">
        <v>8</v>
      </c>
      <c r="I454" s="210"/>
      <c r="J454" s="211">
        <f>ROUND(I454*H454,2)</f>
        <v>0</v>
      </c>
      <c r="K454" s="207" t="s">
        <v>19</v>
      </c>
      <c r="L454" s="46"/>
      <c r="M454" s="212" t="s">
        <v>19</v>
      </c>
      <c r="N454" s="213" t="s">
        <v>43</v>
      </c>
      <c r="O454" s="86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4">
        <f>S454*H454</f>
        <v>0</v>
      </c>
      <c r="U454" s="215" t="s">
        <v>19</v>
      </c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6" t="s">
        <v>174</v>
      </c>
      <c r="AT454" s="216" t="s">
        <v>170</v>
      </c>
      <c r="AU454" s="216" t="s">
        <v>82</v>
      </c>
      <c r="AY454" s="19" t="s">
        <v>167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9" t="s">
        <v>80</v>
      </c>
      <c r="BK454" s="217">
        <f>ROUND(I454*H454,2)</f>
        <v>0</v>
      </c>
      <c r="BL454" s="19" t="s">
        <v>174</v>
      </c>
      <c r="BM454" s="216" t="s">
        <v>519</v>
      </c>
    </row>
    <row r="455" s="2" customFormat="1">
      <c r="A455" s="40"/>
      <c r="B455" s="41"/>
      <c r="C455" s="42"/>
      <c r="D455" s="218" t="s">
        <v>176</v>
      </c>
      <c r="E455" s="42"/>
      <c r="F455" s="219" t="s">
        <v>309</v>
      </c>
      <c r="G455" s="42"/>
      <c r="H455" s="42"/>
      <c r="I455" s="220"/>
      <c r="J455" s="42"/>
      <c r="K455" s="42"/>
      <c r="L455" s="46"/>
      <c r="M455" s="221"/>
      <c r="N455" s="222"/>
      <c r="O455" s="86"/>
      <c r="P455" s="86"/>
      <c r="Q455" s="86"/>
      <c r="R455" s="86"/>
      <c r="S455" s="86"/>
      <c r="T455" s="86"/>
      <c r="U455" s="87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176</v>
      </c>
      <c r="AU455" s="19" t="s">
        <v>82</v>
      </c>
    </row>
    <row r="456" s="13" customFormat="1">
      <c r="A456" s="13"/>
      <c r="B456" s="223"/>
      <c r="C456" s="224"/>
      <c r="D456" s="218" t="s">
        <v>178</v>
      </c>
      <c r="E456" s="225" t="s">
        <v>19</v>
      </c>
      <c r="F456" s="226" t="s">
        <v>520</v>
      </c>
      <c r="G456" s="224"/>
      <c r="H456" s="225" t="s">
        <v>19</v>
      </c>
      <c r="I456" s="227"/>
      <c r="J456" s="224"/>
      <c r="K456" s="224"/>
      <c r="L456" s="228"/>
      <c r="M456" s="229"/>
      <c r="N456" s="230"/>
      <c r="O456" s="230"/>
      <c r="P456" s="230"/>
      <c r="Q456" s="230"/>
      <c r="R456" s="230"/>
      <c r="S456" s="230"/>
      <c r="T456" s="230"/>
      <c r="U456" s="231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2" t="s">
        <v>178</v>
      </c>
      <c r="AU456" s="232" t="s">
        <v>82</v>
      </c>
      <c r="AV456" s="13" t="s">
        <v>80</v>
      </c>
      <c r="AW456" s="13" t="s">
        <v>34</v>
      </c>
      <c r="AX456" s="13" t="s">
        <v>72</v>
      </c>
      <c r="AY456" s="232" t="s">
        <v>167</v>
      </c>
    </row>
    <row r="457" s="14" customFormat="1">
      <c r="A457" s="14"/>
      <c r="B457" s="233"/>
      <c r="C457" s="234"/>
      <c r="D457" s="218" t="s">
        <v>178</v>
      </c>
      <c r="E457" s="235" t="s">
        <v>19</v>
      </c>
      <c r="F457" s="236" t="s">
        <v>180</v>
      </c>
      <c r="G457" s="234"/>
      <c r="H457" s="237">
        <v>8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1"/>
      <c r="U457" s="242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3" t="s">
        <v>178</v>
      </c>
      <c r="AU457" s="243" t="s">
        <v>82</v>
      </c>
      <c r="AV457" s="14" t="s">
        <v>82</v>
      </c>
      <c r="AW457" s="14" t="s">
        <v>34</v>
      </c>
      <c r="AX457" s="14" t="s">
        <v>80</v>
      </c>
      <c r="AY457" s="243" t="s">
        <v>167</v>
      </c>
    </row>
    <row r="458" s="12" customFormat="1" ht="22.8" customHeight="1">
      <c r="A458" s="12"/>
      <c r="B458" s="189"/>
      <c r="C458" s="190"/>
      <c r="D458" s="191" t="s">
        <v>71</v>
      </c>
      <c r="E458" s="203" t="s">
        <v>521</v>
      </c>
      <c r="F458" s="203" t="s">
        <v>522</v>
      </c>
      <c r="G458" s="190"/>
      <c r="H458" s="190"/>
      <c r="I458" s="193"/>
      <c r="J458" s="204">
        <f>BK458</f>
        <v>0</v>
      </c>
      <c r="K458" s="190"/>
      <c r="L458" s="195"/>
      <c r="M458" s="196"/>
      <c r="N458" s="197"/>
      <c r="O458" s="197"/>
      <c r="P458" s="198">
        <f>SUM(P459:P465)</f>
        <v>0</v>
      </c>
      <c r="Q458" s="197"/>
      <c r="R458" s="198">
        <f>SUM(R459:R465)</f>
        <v>0</v>
      </c>
      <c r="S458" s="197"/>
      <c r="T458" s="198">
        <f>SUM(T459:T465)</f>
        <v>0</v>
      </c>
      <c r="U458" s="199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0" t="s">
        <v>80</v>
      </c>
      <c r="AT458" s="201" t="s">
        <v>71</v>
      </c>
      <c r="AU458" s="201" t="s">
        <v>80</v>
      </c>
      <c r="AY458" s="200" t="s">
        <v>167</v>
      </c>
      <c r="BK458" s="202">
        <f>SUM(BK459:BK465)</f>
        <v>0</v>
      </c>
    </row>
    <row r="459" s="2" customFormat="1" ht="24.15" customHeight="1">
      <c r="A459" s="40"/>
      <c r="B459" s="41"/>
      <c r="C459" s="205" t="s">
        <v>523</v>
      </c>
      <c r="D459" s="205" t="s">
        <v>170</v>
      </c>
      <c r="E459" s="206" t="s">
        <v>524</v>
      </c>
      <c r="F459" s="207" t="s">
        <v>172</v>
      </c>
      <c r="G459" s="208" t="s">
        <v>173</v>
      </c>
      <c r="H459" s="209">
        <v>16</v>
      </c>
      <c r="I459" s="210"/>
      <c r="J459" s="211">
        <f>ROUND(I459*H459,2)</f>
        <v>0</v>
      </c>
      <c r="K459" s="207" t="s">
        <v>19</v>
      </c>
      <c r="L459" s="46"/>
      <c r="M459" s="212" t="s">
        <v>19</v>
      </c>
      <c r="N459" s="213" t="s">
        <v>43</v>
      </c>
      <c r="O459" s="86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4">
        <f>S459*H459</f>
        <v>0</v>
      </c>
      <c r="U459" s="215" t="s">
        <v>19</v>
      </c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6" t="s">
        <v>174</v>
      </c>
      <c r="AT459" s="216" t="s">
        <v>170</v>
      </c>
      <c r="AU459" s="216" t="s">
        <v>82</v>
      </c>
      <c r="AY459" s="19" t="s">
        <v>167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9" t="s">
        <v>80</v>
      </c>
      <c r="BK459" s="217">
        <f>ROUND(I459*H459,2)</f>
        <v>0</v>
      </c>
      <c r="BL459" s="19" t="s">
        <v>174</v>
      </c>
      <c r="BM459" s="216" t="s">
        <v>525</v>
      </c>
    </row>
    <row r="460" s="2" customFormat="1">
      <c r="A460" s="40"/>
      <c r="B460" s="41"/>
      <c r="C460" s="42"/>
      <c r="D460" s="218" t="s">
        <v>176</v>
      </c>
      <c r="E460" s="42"/>
      <c r="F460" s="219" t="s">
        <v>177</v>
      </c>
      <c r="G460" s="42"/>
      <c r="H460" s="42"/>
      <c r="I460" s="220"/>
      <c r="J460" s="42"/>
      <c r="K460" s="42"/>
      <c r="L460" s="46"/>
      <c r="M460" s="221"/>
      <c r="N460" s="222"/>
      <c r="O460" s="86"/>
      <c r="P460" s="86"/>
      <c r="Q460" s="86"/>
      <c r="R460" s="86"/>
      <c r="S460" s="86"/>
      <c r="T460" s="86"/>
      <c r="U460" s="87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176</v>
      </c>
      <c r="AU460" s="19" t="s">
        <v>82</v>
      </c>
    </row>
    <row r="461" s="13" customFormat="1">
      <c r="A461" s="13"/>
      <c r="B461" s="223"/>
      <c r="C461" s="224"/>
      <c r="D461" s="218" t="s">
        <v>178</v>
      </c>
      <c r="E461" s="225" t="s">
        <v>19</v>
      </c>
      <c r="F461" s="226" t="s">
        <v>526</v>
      </c>
      <c r="G461" s="224"/>
      <c r="H461" s="225" t="s">
        <v>19</v>
      </c>
      <c r="I461" s="227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0"/>
      <c r="U461" s="231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2" t="s">
        <v>178</v>
      </c>
      <c r="AU461" s="232" t="s">
        <v>82</v>
      </c>
      <c r="AV461" s="13" t="s">
        <v>80</v>
      </c>
      <c r="AW461" s="13" t="s">
        <v>34</v>
      </c>
      <c r="AX461" s="13" t="s">
        <v>72</v>
      </c>
      <c r="AY461" s="232" t="s">
        <v>167</v>
      </c>
    </row>
    <row r="462" s="14" customFormat="1">
      <c r="A462" s="14"/>
      <c r="B462" s="233"/>
      <c r="C462" s="234"/>
      <c r="D462" s="218" t="s">
        <v>178</v>
      </c>
      <c r="E462" s="235" t="s">
        <v>19</v>
      </c>
      <c r="F462" s="236" t="s">
        <v>180</v>
      </c>
      <c r="G462" s="234"/>
      <c r="H462" s="237">
        <v>8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1"/>
      <c r="U462" s="242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3" t="s">
        <v>178</v>
      </c>
      <c r="AU462" s="243" t="s">
        <v>82</v>
      </c>
      <c r="AV462" s="14" t="s">
        <v>82</v>
      </c>
      <c r="AW462" s="14" t="s">
        <v>34</v>
      </c>
      <c r="AX462" s="14" t="s">
        <v>72</v>
      </c>
      <c r="AY462" s="243" t="s">
        <v>167</v>
      </c>
    </row>
    <row r="463" s="13" customFormat="1">
      <c r="A463" s="13"/>
      <c r="B463" s="223"/>
      <c r="C463" s="224"/>
      <c r="D463" s="218" t="s">
        <v>178</v>
      </c>
      <c r="E463" s="225" t="s">
        <v>19</v>
      </c>
      <c r="F463" s="226" t="s">
        <v>527</v>
      </c>
      <c r="G463" s="224"/>
      <c r="H463" s="225" t="s">
        <v>19</v>
      </c>
      <c r="I463" s="227"/>
      <c r="J463" s="224"/>
      <c r="K463" s="224"/>
      <c r="L463" s="228"/>
      <c r="M463" s="229"/>
      <c r="N463" s="230"/>
      <c r="O463" s="230"/>
      <c r="P463" s="230"/>
      <c r="Q463" s="230"/>
      <c r="R463" s="230"/>
      <c r="S463" s="230"/>
      <c r="T463" s="230"/>
      <c r="U463" s="231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2" t="s">
        <v>178</v>
      </c>
      <c r="AU463" s="232" t="s">
        <v>82</v>
      </c>
      <c r="AV463" s="13" t="s">
        <v>80</v>
      </c>
      <c r="AW463" s="13" t="s">
        <v>34</v>
      </c>
      <c r="AX463" s="13" t="s">
        <v>72</v>
      </c>
      <c r="AY463" s="232" t="s">
        <v>167</v>
      </c>
    </row>
    <row r="464" s="14" customFormat="1">
      <c r="A464" s="14"/>
      <c r="B464" s="233"/>
      <c r="C464" s="234"/>
      <c r="D464" s="218" t="s">
        <v>178</v>
      </c>
      <c r="E464" s="235" t="s">
        <v>19</v>
      </c>
      <c r="F464" s="236" t="s">
        <v>180</v>
      </c>
      <c r="G464" s="234"/>
      <c r="H464" s="237">
        <v>8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1"/>
      <c r="U464" s="242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178</v>
      </c>
      <c r="AU464" s="243" t="s">
        <v>82</v>
      </c>
      <c r="AV464" s="14" t="s">
        <v>82</v>
      </c>
      <c r="AW464" s="14" t="s">
        <v>34</v>
      </c>
      <c r="AX464" s="14" t="s">
        <v>72</v>
      </c>
      <c r="AY464" s="243" t="s">
        <v>167</v>
      </c>
    </row>
    <row r="465" s="15" customFormat="1">
      <c r="A465" s="15"/>
      <c r="B465" s="244"/>
      <c r="C465" s="245"/>
      <c r="D465" s="218" t="s">
        <v>178</v>
      </c>
      <c r="E465" s="246" t="s">
        <v>19</v>
      </c>
      <c r="F465" s="247" t="s">
        <v>182</v>
      </c>
      <c r="G465" s="245"/>
      <c r="H465" s="248">
        <v>16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2"/>
      <c r="U465" s="253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4" t="s">
        <v>178</v>
      </c>
      <c r="AU465" s="254" t="s">
        <v>82</v>
      </c>
      <c r="AV465" s="15" t="s">
        <v>174</v>
      </c>
      <c r="AW465" s="15" t="s">
        <v>34</v>
      </c>
      <c r="AX465" s="15" t="s">
        <v>80</v>
      </c>
      <c r="AY465" s="254" t="s">
        <v>167</v>
      </c>
    </row>
    <row r="466" s="12" customFormat="1" ht="22.8" customHeight="1">
      <c r="A466" s="12"/>
      <c r="B466" s="189"/>
      <c r="C466" s="190"/>
      <c r="D466" s="191" t="s">
        <v>71</v>
      </c>
      <c r="E466" s="203" t="s">
        <v>528</v>
      </c>
      <c r="F466" s="203" t="s">
        <v>529</v>
      </c>
      <c r="G466" s="190"/>
      <c r="H466" s="190"/>
      <c r="I466" s="193"/>
      <c r="J466" s="204">
        <f>BK466</f>
        <v>0</v>
      </c>
      <c r="K466" s="190"/>
      <c r="L466" s="195"/>
      <c r="M466" s="196"/>
      <c r="N466" s="197"/>
      <c r="O466" s="197"/>
      <c r="P466" s="198">
        <f>SUM(P467:P475)</f>
        <v>0</v>
      </c>
      <c r="Q466" s="197"/>
      <c r="R466" s="198">
        <f>SUM(R467:R475)</f>
        <v>0</v>
      </c>
      <c r="S466" s="197"/>
      <c r="T466" s="198">
        <f>SUM(T467:T475)</f>
        <v>0</v>
      </c>
      <c r="U466" s="199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0" t="s">
        <v>80</v>
      </c>
      <c r="AT466" s="201" t="s">
        <v>71</v>
      </c>
      <c r="AU466" s="201" t="s">
        <v>80</v>
      </c>
      <c r="AY466" s="200" t="s">
        <v>167</v>
      </c>
      <c r="BK466" s="202">
        <f>SUM(BK467:BK475)</f>
        <v>0</v>
      </c>
    </row>
    <row r="467" s="2" customFormat="1" ht="24.15" customHeight="1">
      <c r="A467" s="40"/>
      <c r="B467" s="41"/>
      <c r="C467" s="205" t="s">
        <v>530</v>
      </c>
      <c r="D467" s="205" t="s">
        <v>170</v>
      </c>
      <c r="E467" s="206" t="s">
        <v>531</v>
      </c>
      <c r="F467" s="207" t="s">
        <v>186</v>
      </c>
      <c r="G467" s="208" t="s">
        <v>173</v>
      </c>
      <c r="H467" s="209">
        <v>40</v>
      </c>
      <c r="I467" s="210"/>
      <c r="J467" s="211">
        <f>ROUND(I467*H467,2)</f>
        <v>0</v>
      </c>
      <c r="K467" s="207" t="s">
        <v>19</v>
      </c>
      <c r="L467" s="46"/>
      <c r="M467" s="212" t="s">
        <v>19</v>
      </c>
      <c r="N467" s="213" t="s">
        <v>43</v>
      </c>
      <c r="O467" s="86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4">
        <f>S467*H467</f>
        <v>0</v>
      </c>
      <c r="U467" s="215" t="s">
        <v>19</v>
      </c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6" t="s">
        <v>174</v>
      </c>
      <c r="AT467" s="216" t="s">
        <v>170</v>
      </c>
      <c r="AU467" s="216" t="s">
        <v>82</v>
      </c>
      <c r="AY467" s="19" t="s">
        <v>167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9" t="s">
        <v>80</v>
      </c>
      <c r="BK467" s="217">
        <f>ROUND(I467*H467,2)</f>
        <v>0</v>
      </c>
      <c r="BL467" s="19" t="s">
        <v>174</v>
      </c>
      <c r="BM467" s="216" t="s">
        <v>532</v>
      </c>
    </row>
    <row r="468" s="2" customFormat="1">
      <c r="A468" s="40"/>
      <c r="B468" s="41"/>
      <c r="C468" s="42"/>
      <c r="D468" s="218" t="s">
        <v>176</v>
      </c>
      <c r="E468" s="42"/>
      <c r="F468" s="219" t="s">
        <v>533</v>
      </c>
      <c r="G468" s="42"/>
      <c r="H468" s="42"/>
      <c r="I468" s="220"/>
      <c r="J468" s="42"/>
      <c r="K468" s="42"/>
      <c r="L468" s="46"/>
      <c r="M468" s="221"/>
      <c r="N468" s="222"/>
      <c r="O468" s="86"/>
      <c r="P468" s="86"/>
      <c r="Q468" s="86"/>
      <c r="R468" s="86"/>
      <c r="S468" s="86"/>
      <c r="T468" s="86"/>
      <c r="U468" s="87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176</v>
      </c>
      <c r="AU468" s="19" t="s">
        <v>82</v>
      </c>
    </row>
    <row r="469" s="13" customFormat="1">
      <c r="A469" s="13"/>
      <c r="B469" s="223"/>
      <c r="C469" s="224"/>
      <c r="D469" s="218" t="s">
        <v>178</v>
      </c>
      <c r="E469" s="225" t="s">
        <v>19</v>
      </c>
      <c r="F469" s="226" t="s">
        <v>534</v>
      </c>
      <c r="G469" s="224"/>
      <c r="H469" s="225" t="s">
        <v>19</v>
      </c>
      <c r="I469" s="227"/>
      <c r="J469" s="224"/>
      <c r="K469" s="224"/>
      <c r="L469" s="228"/>
      <c r="M469" s="229"/>
      <c r="N469" s="230"/>
      <c r="O469" s="230"/>
      <c r="P469" s="230"/>
      <c r="Q469" s="230"/>
      <c r="R469" s="230"/>
      <c r="S469" s="230"/>
      <c r="T469" s="230"/>
      <c r="U469" s="231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178</v>
      </c>
      <c r="AU469" s="232" t="s">
        <v>82</v>
      </c>
      <c r="AV469" s="13" t="s">
        <v>80</v>
      </c>
      <c r="AW469" s="13" t="s">
        <v>34</v>
      </c>
      <c r="AX469" s="13" t="s">
        <v>72</v>
      </c>
      <c r="AY469" s="232" t="s">
        <v>167</v>
      </c>
    </row>
    <row r="470" s="14" customFormat="1">
      <c r="A470" s="14"/>
      <c r="B470" s="233"/>
      <c r="C470" s="234"/>
      <c r="D470" s="218" t="s">
        <v>178</v>
      </c>
      <c r="E470" s="235" t="s">
        <v>19</v>
      </c>
      <c r="F470" s="236" t="s">
        <v>198</v>
      </c>
      <c r="G470" s="234"/>
      <c r="H470" s="237">
        <v>24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1"/>
      <c r="U470" s="242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178</v>
      </c>
      <c r="AU470" s="243" t="s">
        <v>82</v>
      </c>
      <c r="AV470" s="14" t="s">
        <v>82</v>
      </c>
      <c r="AW470" s="14" t="s">
        <v>34</v>
      </c>
      <c r="AX470" s="14" t="s">
        <v>72</v>
      </c>
      <c r="AY470" s="243" t="s">
        <v>167</v>
      </c>
    </row>
    <row r="471" s="13" customFormat="1">
      <c r="A471" s="13"/>
      <c r="B471" s="223"/>
      <c r="C471" s="224"/>
      <c r="D471" s="218" t="s">
        <v>178</v>
      </c>
      <c r="E471" s="225" t="s">
        <v>19</v>
      </c>
      <c r="F471" s="226" t="s">
        <v>535</v>
      </c>
      <c r="G471" s="224"/>
      <c r="H471" s="225" t="s">
        <v>19</v>
      </c>
      <c r="I471" s="227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0"/>
      <c r="U471" s="231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178</v>
      </c>
      <c r="AU471" s="232" t="s">
        <v>82</v>
      </c>
      <c r="AV471" s="13" t="s">
        <v>80</v>
      </c>
      <c r="AW471" s="13" t="s">
        <v>34</v>
      </c>
      <c r="AX471" s="13" t="s">
        <v>72</v>
      </c>
      <c r="AY471" s="232" t="s">
        <v>167</v>
      </c>
    </row>
    <row r="472" s="14" customFormat="1">
      <c r="A472" s="14"/>
      <c r="B472" s="233"/>
      <c r="C472" s="234"/>
      <c r="D472" s="218" t="s">
        <v>178</v>
      </c>
      <c r="E472" s="235" t="s">
        <v>19</v>
      </c>
      <c r="F472" s="236" t="s">
        <v>180</v>
      </c>
      <c r="G472" s="234"/>
      <c r="H472" s="237">
        <v>8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1"/>
      <c r="U472" s="242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3" t="s">
        <v>178</v>
      </c>
      <c r="AU472" s="243" t="s">
        <v>82</v>
      </c>
      <c r="AV472" s="14" t="s">
        <v>82</v>
      </c>
      <c r="AW472" s="14" t="s">
        <v>34</v>
      </c>
      <c r="AX472" s="14" t="s">
        <v>72</v>
      </c>
      <c r="AY472" s="243" t="s">
        <v>167</v>
      </c>
    </row>
    <row r="473" s="13" customFormat="1">
      <c r="A473" s="13"/>
      <c r="B473" s="223"/>
      <c r="C473" s="224"/>
      <c r="D473" s="218" t="s">
        <v>178</v>
      </c>
      <c r="E473" s="225" t="s">
        <v>19</v>
      </c>
      <c r="F473" s="226" t="s">
        <v>536</v>
      </c>
      <c r="G473" s="224"/>
      <c r="H473" s="225" t="s">
        <v>19</v>
      </c>
      <c r="I473" s="227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0"/>
      <c r="U473" s="231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178</v>
      </c>
      <c r="AU473" s="232" t="s">
        <v>82</v>
      </c>
      <c r="AV473" s="13" t="s">
        <v>80</v>
      </c>
      <c r="AW473" s="13" t="s">
        <v>34</v>
      </c>
      <c r="AX473" s="13" t="s">
        <v>72</v>
      </c>
      <c r="AY473" s="232" t="s">
        <v>167</v>
      </c>
    </row>
    <row r="474" s="14" customFormat="1">
      <c r="A474" s="14"/>
      <c r="B474" s="233"/>
      <c r="C474" s="234"/>
      <c r="D474" s="218" t="s">
        <v>178</v>
      </c>
      <c r="E474" s="235" t="s">
        <v>19</v>
      </c>
      <c r="F474" s="236" t="s">
        <v>180</v>
      </c>
      <c r="G474" s="234"/>
      <c r="H474" s="237">
        <v>8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1"/>
      <c r="U474" s="242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3" t="s">
        <v>178</v>
      </c>
      <c r="AU474" s="243" t="s">
        <v>82</v>
      </c>
      <c r="AV474" s="14" t="s">
        <v>82</v>
      </c>
      <c r="AW474" s="14" t="s">
        <v>34</v>
      </c>
      <c r="AX474" s="14" t="s">
        <v>72</v>
      </c>
      <c r="AY474" s="243" t="s">
        <v>167</v>
      </c>
    </row>
    <row r="475" s="15" customFormat="1">
      <c r="A475" s="15"/>
      <c r="B475" s="244"/>
      <c r="C475" s="245"/>
      <c r="D475" s="218" t="s">
        <v>178</v>
      </c>
      <c r="E475" s="246" t="s">
        <v>19</v>
      </c>
      <c r="F475" s="247" t="s">
        <v>182</v>
      </c>
      <c r="G475" s="245"/>
      <c r="H475" s="248">
        <v>40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2"/>
      <c r="U475" s="253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4" t="s">
        <v>178</v>
      </c>
      <c r="AU475" s="254" t="s">
        <v>82</v>
      </c>
      <c r="AV475" s="15" t="s">
        <v>174</v>
      </c>
      <c r="AW475" s="15" t="s">
        <v>34</v>
      </c>
      <c r="AX475" s="15" t="s">
        <v>80</v>
      </c>
      <c r="AY475" s="254" t="s">
        <v>167</v>
      </c>
    </row>
    <row r="476" s="12" customFormat="1" ht="22.8" customHeight="1">
      <c r="A476" s="12"/>
      <c r="B476" s="189"/>
      <c r="C476" s="190"/>
      <c r="D476" s="191" t="s">
        <v>71</v>
      </c>
      <c r="E476" s="203" t="s">
        <v>537</v>
      </c>
      <c r="F476" s="203" t="s">
        <v>538</v>
      </c>
      <c r="G476" s="190"/>
      <c r="H476" s="190"/>
      <c r="I476" s="193"/>
      <c r="J476" s="204">
        <f>BK476</f>
        <v>0</v>
      </c>
      <c r="K476" s="190"/>
      <c r="L476" s="195"/>
      <c r="M476" s="196"/>
      <c r="N476" s="197"/>
      <c r="O476" s="197"/>
      <c r="P476" s="198">
        <f>SUM(P477:P484)</f>
        <v>0</v>
      </c>
      <c r="Q476" s="197"/>
      <c r="R476" s="198">
        <f>SUM(R477:R484)</f>
        <v>0</v>
      </c>
      <c r="S476" s="197"/>
      <c r="T476" s="198">
        <f>SUM(T477:T484)</f>
        <v>0</v>
      </c>
      <c r="U476" s="199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0" t="s">
        <v>80</v>
      </c>
      <c r="AT476" s="201" t="s">
        <v>71</v>
      </c>
      <c r="AU476" s="201" t="s">
        <v>80</v>
      </c>
      <c r="AY476" s="200" t="s">
        <v>167</v>
      </c>
      <c r="BK476" s="202">
        <f>SUM(BK477:BK484)</f>
        <v>0</v>
      </c>
    </row>
    <row r="477" s="2" customFormat="1" ht="24.15" customHeight="1">
      <c r="A477" s="40"/>
      <c r="B477" s="41"/>
      <c r="C477" s="205" t="s">
        <v>539</v>
      </c>
      <c r="D477" s="205" t="s">
        <v>170</v>
      </c>
      <c r="E477" s="206" t="s">
        <v>540</v>
      </c>
      <c r="F477" s="207" t="s">
        <v>172</v>
      </c>
      <c r="G477" s="208" t="s">
        <v>173</v>
      </c>
      <c r="H477" s="209">
        <v>8</v>
      </c>
      <c r="I477" s="210"/>
      <c r="J477" s="211">
        <f>ROUND(I477*H477,2)</f>
        <v>0</v>
      </c>
      <c r="K477" s="207" t="s">
        <v>19</v>
      </c>
      <c r="L477" s="46"/>
      <c r="M477" s="212" t="s">
        <v>19</v>
      </c>
      <c r="N477" s="213" t="s">
        <v>43</v>
      </c>
      <c r="O477" s="86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4">
        <f>S477*H477</f>
        <v>0</v>
      </c>
      <c r="U477" s="215" t="s">
        <v>19</v>
      </c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6" t="s">
        <v>174</v>
      </c>
      <c r="AT477" s="216" t="s">
        <v>170</v>
      </c>
      <c r="AU477" s="216" t="s">
        <v>82</v>
      </c>
      <c r="AY477" s="19" t="s">
        <v>167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9" t="s">
        <v>80</v>
      </c>
      <c r="BK477" s="217">
        <f>ROUND(I477*H477,2)</f>
        <v>0</v>
      </c>
      <c r="BL477" s="19" t="s">
        <v>174</v>
      </c>
      <c r="BM477" s="216" t="s">
        <v>541</v>
      </c>
    </row>
    <row r="478" s="2" customFormat="1">
      <c r="A478" s="40"/>
      <c r="B478" s="41"/>
      <c r="C478" s="42"/>
      <c r="D478" s="218" t="s">
        <v>176</v>
      </c>
      <c r="E478" s="42"/>
      <c r="F478" s="219" t="s">
        <v>209</v>
      </c>
      <c r="G478" s="42"/>
      <c r="H478" s="42"/>
      <c r="I478" s="220"/>
      <c r="J478" s="42"/>
      <c r="K478" s="42"/>
      <c r="L478" s="46"/>
      <c r="M478" s="221"/>
      <c r="N478" s="222"/>
      <c r="O478" s="86"/>
      <c r="P478" s="86"/>
      <c r="Q478" s="86"/>
      <c r="R478" s="86"/>
      <c r="S478" s="86"/>
      <c r="T478" s="86"/>
      <c r="U478" s="87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176</v>
      </c>
      <c r="AU478" s="19" t="s">
        <v>82</v>
      </c>
    </row>
    <row r="479" s="13" customFormat="1">
      <c r="A479" s="13"/>
      <c r="B479" s="223"/>
      <c r="C479" s="224"/>
      <c r="D479" s="218" t="s">
        <v>178</v>
      </c>
      <c r="E479" s="225" t="s">
        <v>19</v>
      </c>
      <c r="F479" s="226" t="s">
        <v>512</v>
      </c>
      <c r="G479" s="224"/>
      <c r="H479" s="225" t="s">
        <v>19</v>
      </c>
      <c r="I479" s="227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0"/>
      <c r="U479" s="231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178</v>
      </c>
      <c r="AU479" s="232" t="s">
        <v>82</v>
      </c>
      <c r="AV479" s="13" t="s">
        <v>80</v>
      </c>
      <c r="AW479" s="13" t="s">
        <v>34</v>
      </c>
      <c r="AX479" s="13" t="s">
        <v>72</v>
      </c>
      <c r="AY479" s="232" t="s">
        <v>167</v>
      </c>
    </row>
    <row r="480" s="14" customFormat="1">
      <c r="A480" s="14"/>
      <c r="B480" s="233"/>
      <c r="C480" s="234"/>
      <c r="D480" s="218" t="s">
        <v>178</v>
      </c>
      <c r="E480" s="235" t="s">
        <v>19</v>
      </c>
      <c r="F480" s="236" t="s">
        <v>180</v>
      </c>
      <c r="G480" s="234"/>
      <c r="H480" s="237">
        <v>8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1"/>
      <c r="U480" s="242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3" t="s">
        <v>178</v>
      </c>
      <c r="AU480" s="243" t="s">
        <v>82</v>
      </c>
      <c r="AV480" s="14" t="s">
        <v>82</v>
      </c>
      <c r="AW480" s="14" t="s">
        <v>34</v>
      </c>
      <c r="AX480" s="14" t="s">
        <v>80</v>
      </c>
      <c r="AY480" s="243" t="s">
        <v>167</v>
      </c>
    </row>
    <row r="481" s="2" customFormat="1" ht="24.15" customHeight="1">
      <c r="A481" s="40"/>
      <c r="B481" s="41"/>
      <c r="C481" s="205" t="s">
        <v>542</v>
      </c>
      <c r="D481" s="205" t="s">
        <v>170</v>
      </c>
      <c r="E481" s="206" t="s">
        <v>543</v>
      </c>
      <c r="F481" s="207" t="s">
        <v>544</v>
      </c>
      <c r="G481" s="208" t="s">
        <v>173</v>
      </c>
      <c r="H481" s="209">
        <v>16</v>
      </c>
      <c r="I481" s="210"/>
      <c r="J481" s="211">
        <f>ROUND(I481*H481,2)</f>
        <v>0</v>
      </c>
      <c r="K481" s="207" t="s">
        <v>19</v>
      </c>
      <c r="L481" s="46"/>
      <c r="M481" s="212" t="s">
        <v>19</v>
      </c>
      <c r="N481" s="213" t="s">
        <v>43</v>
      </c>
      <c r="O481" s="86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4">
        <f>S481*H481</f>
        <v>0</v>
      </c>
      <c r="U481" s="215" t="s">
        <v>19</v>
      </c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6" t="s">
        <v>174</v>
      </c>
      <c r="AT481" s="216" t="s">
        <v>170</v>
      </c>
      <c r="AU481" s="216" t="s">
        <v>82</v>
      </c>
      <c r="AY481" s="19" t="s">
        <v>167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9" t="s">
        <v>80</v>
      </c>
      <c r="BK481" s="217">
        <f>ROUND(I481*H481,2)</f>
        <v>0</v>
      </c>
      <c r="BL481" s="19" t="s">
        <v>174</v>
      </c>
      <c r="BM481" s="216" t="s">
        <v>545</v>
      </c>
    </row>
    <row r="482" s="2" customFormat="1">
      <c r="A482" s="40"/>
      <c r="B482" s="41"/>
      <c r="C482" s="42"/>
      <c r="D482" s="218" t="s">
        <v>176</v>
      </c>
      <c r="E482" s="42"/>
      <c r="F482" s="219" t="s">
        <v>546</v>
      </c>
      <c r="G482" s="42"/>
      <c r="H482" s="42"/>
      <c r="I482" s="220"/>
      <c r="J482" s="42"/>
      <c r="K482" s="42"/>
      <c r="L482" s="46"/>
      <c r="M482" s="221"/>
      <c r="N482" s="222"/>
      <c r="O482" s="86"/>
      <c r="P482" s="86"/>
      <c r="Q482" s="86"/>
      <c r="R482" s="86"/>
      <c r="S482" s="86"/>
      <c r="T482" s="86"/>
      <c r="U482" s="87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176</v>
      </c>
      <c r="AU482" s="19" t="s">
        <v>82</v>
      </c>
    </row>
    <row r="483" s="13" customFormat="1">
      <c r="A483" s="13"/>
      <c r="B483" s="223"/>
      <c r="C483" s="224"/>
      <c r="D483" s="218" t="s">
        <v>178</v>
      </c>
      <c r="E483" s="225" t="s">
        <v>19</v>
      </c>
      <c r="F483" s="226" t="s">
        <v>547</v>
      </c>
      <c r="G483" s="224"/>
      <c r="H483" s="225" t="s">
        <v>19</v>
      </c>
      <c r="I483" s="227"/>
      <c r="J483" s="224"/>
      <c r="K483" s="224"/>
      <c r="L483" s="228"/>
      <c r="M483" s="229"/>
      <c r="N483" s="230"/>
      <c r="O483" s="230"/>
      <c r="P483" s="230"/>
      <c r="Q483" s="230"/>
      <c r="R483" s="230"/>
      <c r="S483" s="230"/>
      <c r="T483" s="230"/>
      <c r="U483" s="231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2" t="s">
        <v>178</v>
      </c>
      <c r="AU483" s="232" t="s">
        <v>82</v>
      </c>
      <c r="AV483" s="13" t="s">
        <v>80</v>
      </c>
      <c r="AW483" s="13" t="s">
        <v>34</v>
      </c>
      <c r="AX483" s="13" t="s">
        <v>72</v>
      </c>
      <c r="AY483" s="232" t="s">
        <v>167</v>
      </c>
    </row>
    <row r="484" s="14" customFormat="1">
      <c r="A484" s="14"/>
      <c r="B484" s="233"/>
      <c r="C484" s="234"/>
      <c r="D484" s="218" t="s">
        <v>178</v>
      </c>
      <c r="E484" s="235" t="s">
        <v>19</v>
      </c>
      <c r="F484" s="236" t="s">
        <v>190</v>
      </c>
      <c r="G484" s="234"/>
      <c r="H484" s="237">
        <v>16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1"/>
      <c r="U484" s="242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3" t="s">
        <v>178</v>
      </c>
      <c r="AU484" s="243" t="s">
        <v>82</v>
      </c>
      <c r="AV484" s="14" t="s">
        <v>82</v>
      </c>
      <c r="AW484" s="14" t="s">
        <v>34</v>
      </c>
      <c r="AX484" s="14" t="s">
        <v>80</v>
      </c>
      <c r="AY484" s="243" t="s">
        <v>167</v>
      </c>
    </row>
    <row r="485" s="12" customFormat="1" ht="22.8" customHeight="1">
      <c r="A485" s="12"/>
      <c r="B485" s="189"/>
      <c r="C485" s="190"/>
      <c r="D485" s="191" t="s">
        <v>71</v>
      </c>
      <c r="E485" s="203" t="s">
        <v>548</v>
      </c>
      <c r="F485" s="203" t="s">
        <v>549</v>
      </c>
      <c r="G485" s="190"/>
      <c r="H485" s="190"/>
      <c r="I485" s="193"/>
      <c r="J485" s="204">
        <f>BK485</f>
        <v>0</v>
      </c>
      <c r="K485" s="190"/>
      <c r="L485" s="195"/>
      <c r="M485" s="196"/>
      <c r="N485" s="197"/>
      <c r="O485" s="197"/>
      <c r="P485" s="198">
        <f>SUM(P486:P493)</f>
        <v>0</v>
      </c>
      <c r="Q485" s="197"/>
      <c r="R485" s="198">
        <f>SUM(R486:R493)</f>
        <v>0</v>
      </c>
      <c r="S485" s="197"/>
      <c r="T485" s="198">
        <f>SUM(T486:T493)</f>
        <v>0</v>
      </c>
      <c r="U485" s="199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0" t="s">
        <v>80</v>
      </c>
      <c r="AT485" s="201" t="s">
        <v>71</v>
      </c>
      <c r="AU485" s="201" t="s">
        <v>80</v>
      </c>
      <c r="AY485" s="200" t="s">
        <v>167</v>
      </c>
      <c r="BK485" s="202">
        <f>SUM(BK486:BK493)</f>
        <v>0</v>
      </c>
    </row>
    <row r="486" s="2" customFormat="1" ht="24.15" customHeight="1">
      <c r="A486" s="40"/>
      <c r="B486" s="41"/>
      <c r="C486" s="205" t="s">
        <v>550</v>
      </c>
      <c r="D486" s="205" t="s">
        <v>170</v>
      </c>
      <c r="E486" s="206" t="s">
        <v>551</v>
      </c>
      <c r="F486" s="207" t="s">
        <v>172</v>
      </c>
      <c r="G486" s="208" t="s">
        <v>173</v>
      </c>
      <c r="H486" s="209">
        <v>32</v>
      </c>
      <c r="I486" s="210"/>
      <c r="J486" s="211">
        <f>ROUND(I486*H486,2)</f>
        <v>0</v>
      </c>
      <c r="K486" s="207" t="s">
        <v>19</v>
      </c>
      <c r="L486" s="46"/>
      <c r="M486" s="212" t="s">
        <v>19</v>
      </c>
      <c r="N486" s="213" t="s">
        <v>43</v>
      </c>
      <c r="O486" s="86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4">
        <f>S486*H486</f>
        <v>0</v>
      </c>
      <c r="U486" s="215" t="s">
        <v>19</v>
      </c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6" t="s">
        <v>174</v>
      </c>
      <c r="AT486" s="216" t="s">
        <v>170</v>
      </c>
      <c r="AU486" s="216" t="s">
        <v>82</v>
      </c>
      <c r="AY486" s="19" t="s">
        <v>167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9" t="s">
        <v>80</v>
      </c>
      <c r="BK486" s="217">
        <f>ROUND(I486*H486,2)</f>
        <v>0</v>
      </c>
      <c r="BL486" s="19" t="s">
        <v>174</v>
      </c>
      <c r="BM486" s="216" t="s">
        <v>552</v>
      </c>
    </row>
    <row r="487" s="2" customFormat="1">
      <c r="A487" s="40"/>
      <c r="B487" s="41"/>
      <c r="C487" s="42"/>
      <c r="D487" s="218" t="s">
        <v>176</v>
      </c>
      <c r="E487" s="42"/>
      <c r="F487" s="219" t="s">
        <v>278</v>
      </c>
      <c r="G487" s="42"/>
      <c r="H487" s="42"/>
      <c r="I487" s="220"/>
      <c r="J487" s="42"/>
      <c r="K487" s="42"/>
      <c r="L487" s="46"/>
      <c r="M487" s="221"/>
      <c r="N487" s="222"/>
      <c r="O487" s="86"/>
      <c r="P487" s="86"/>
      <c r="Q487" s="86"/>
      <c r="R487" s="86"/>
      <c r="S487" s="86"/>
      <c r="T487" s="86"/>
      <c r="U487" s="87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176</v>
      </c>
      <c r="AU487" s="19" t="s">
        <v>82</v>
      </c>
    </row>
    <row r="488" s="13" customFormat="1">
      <c r="A488" s="13"/>
      <c r="B488" s="223"/>
      <c r="C488" s="224"/>
      <c r="D488" s="218" t="s">
        <v>178</v>
      </c>
      <c r="E488" s="225" t="s">
        <v>19</v>
      </c>
      <c r="F488" s="226" t="s">
        <v>553</v>
      </c>
      <c r="G488" s="224"/>
      <c r="H488" s="225" t="s">
        <v>19</v>
      </c>
      <c r="I488" s="227"/>
      <c r="J488" s="224"/>
      <c r="K488" s="224"/>
      <c r="L488" s="228"/>
      <c r="M488" s="229"/>
      <c r="N488" s="230"/>
      <c r="O488" s="230"/>
      <c r="P488" s="230"/>
      <c r="Q488" s="230"/>
      <c r="R488" s="230"/>
      <c r="S488" s="230"/>
      <c r="T488" s="230"/>
      <c r="U488" s="231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178</v>
      </c>
      <c r="AU488" s="232" t="s">
        <v>82</v>
      </c>
      <c r="AV488" s="13" t="s">
        <v>80</v>
      </c>
      <c r="AW488" s="13" t="s">
        <v>34</v>
      </c>
      <c r="AX488" s="13" t="s">
        <v>72</v>
      </c>
      <c r="AY488" s="232" t="s">
        <v>167</v>
      </c>
    </row>
    <row r="489" s="14" customFormat="1">
      <c r="A489" s="14"/>
      <c r="B489" s="233"/>
      <c r="C489" s="234"/>
      <c r="D489" s="218" t="s">
        <v>178</v>
      </c>
      <c r="E489" s="235" t="s">
        <v>19</v>
      </c>
      <c r="F489" s="236" t="s">
        <v>259</v>
      </c>
      <c r="G489" s="234"/>
      <c r="H489" s="237">
        <v>32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1"/>
      <c r="U489" s="242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3" t="s">
        <v>178</v>
      </c>
      <c r="AU489" s="243" t="s">
        <v>82</v>
      </c>
      <c r="AV489" s="14" t="s">
        <v>82</v>
      </c>
      <c r="AW489" s="14" t="s">
        <v>34</v>
      </c>
      <c r="AX489" s="14" t="s">
        <v>80</v>
      </c>
      <c r="AY489" s="243" t="s">
        <v>167</v>
      </c>
    </row>
    <row r="490" s="2" customFormat="1" ht="24.15" customHeight="1">
      <c r="A490" s="40"/>
      <c r="B490" s="41"/>
      <c r="C490" s="205" t="s">
        <v>554</v>
      </c>
      <c r="D490" s="205" t="s">
        <v>170</v>
      </c>
      <c r="E490" s="206" t="s">
        <v>555</v>
      </c>
      <c r="F490" s="207" t="s">
        <v>544</v>
      </c>
      <c r="G490" s="208" t="s">
        <v>173</v>
      </c>
      <c r="H490" s="209">
        <v>80</v>
      </c>
      <c r="I490" s="210"/>
      <c r="J490" s="211">
        <f>ROUND(I490*H490,2)</f>
        <v>0</v>
      </c>
      <c r="K490" s="207" t="s">
        <v>19</v>
      </c>
      <c r="L490" s="46"/>
      <c r="M490" s="212" t="s">
        <v>19</v>
      </c>
      <c r="N490" s="213" t="s">
        <v>43</v>
      </c>
      <c r="O490" s="86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4">
        <f>S490*H490</f>
        <v>0</v>
      </c>
      <c r="U490" s="215" t="s">
        <v>19</v>
      </c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6" t="s">
        <v>174</v>
      </c>
      <c r="AT490" s="216" t="s">
        <v>170</v>
      </c>
      <c r="AU490" s="216" t="s">
        <v>82</v>
      </c>
      <c r="AY490" s="19" t="s">
        <v>167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9" t="s">
        <v>80</v>
      </c>
      <c r="BK490" s="217">
        <f>ROUND(I490*H490,2)</f>
        <v>0</v>
      </c>
      <c r="BL490" s="19" t="s">
        <v>174</v>
      </c>
      <c r="BM490" s="216" t="s">
        <v>556</v>
      </c>
    </row>
    <row r="491" s="2" customFormat="1">
      <c r="A491" s="40"/>
      <c r="B491" s="41"/>
      <c r="C491" s="42"/>
      <c r="D491" s="218" t="s">
        <v>176</v>
      </c>
      <c r="E491" s="42"/>
      <c r="F491" s="219" t="s">
        <v>557</v>
      </c>
      <c r="G491" s="42"/>
      <c r="H491" s="42"/>
      <c r="I491" s="220"/>
      <c r="J491" s="42"/>
      <c r="K491" s="42"/>
      <c r="L491" s="46"/>
      <c r="M491" s="221"/>
      <c r="N491" s="222"/>
      <c r="O491" s="86"/>
      <c r="P491" s="86"/>
      <c r="Q491" s="86"/>
      <c r="R491" s="86"/>
      <c r="S491" s="86"/>
      <c r="T491" s="86"/>
      <c r="U491" s="87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176</v>
      </c>
      <c r="AU491" s="19" t="s">
        <v>82</v>
      </c>
    </row>
    <row r="492" s="13" customFormat="1">
      <c r="A492" s="13"/>
      <c r="B492" s="223"/>
      <c r="C492" s="224"/>
      <c r="D492" s="218" t="s">
        <v>178</v>
      </c>
      <c r="E492" s="225" t="s">
        <v>19</v>
      </c>
      <c r="F492" s="226" t="s">
        <v>558</v>
      </c>
      <c r="G492" s="224"/>
      <c r="H492" s="225" t="s">
        <v>19</v>
      </c>
      <c r="I492" s="227"/>
      <c r="J492" s="224"/>
      <c r="K492" s="224"/>
      <c r="L492" s="228"/>
      <c r="M492" s="229"/>
      <c r="N492" s="230"/>
      <c r="O492" s="230"/>
      <c r="P492" s="230"/>
      <c r="Q492" s="230"/>
      <c r="R492" s="230"/>
      <c r="S492" s="230"/>
      <c r="T492" s="230"/>
      <c r="U492" s="231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2" t="s">
        <v>178</v>
      </c>
      <c r="AU492" s="232" t="s">
        <v>82</v>
      </c>
      <c r="AV492" s="13" t="s">
        <v>80</v>
      </c>
      <c r="AW492" s="13" t="s">
        <v>34</v>
      </c>
      <c r="AX492" s="13" t="s">
        <v>72</v>
      </c>
      <c r="AY492" s="232" t="s">
        <v>167</v>
      </c>
    </row>
    <row r="493" s="14" customFormat="1">
      <c r="A493" s="14"/>
      <c r="B493" s="233"/>
      <c r="C493" s="234"/>
      <c r="D493" s="218" t="s">
        <v>178</v>
      </c>
      <c r="E493" s="235" t="s">
        <v>19</v>
      </c>
      <c r="F493" s="236" t="s">
        <v>438</v>
      </c>
      <c r="G493" s="234"/>
      <c r="H493" s="237">
        <v>80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1"/>
      <c r="U493" s="242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3" t="s">
        <v>178</v>
      </c>
      <c r="AU493" s="243" t="s">
        <v>82</v>
      </c>
      <c r="AV493" s="14" t="s">
        <v>82</v>
      </c>
      <c r="AW493" s="14" t="s">
        <v>34</v>
      </c>
      <c r="AX493" s="14" t="s">
        <v>80</v>
      </c>
      <c r="AY493" s="243" t="s">
        <v>167</v>
      </c>
    </row>
    <row r="494" s="12" customFormat="1" ht="22.8" customHeight="1">
      <c r="A494" s="12"/>
      <c r="B494" s="189"/>
      <c r="C494" s="190"/>
      <c r="D494" s="191" t="s">
        <v>71</v>
      </c>
      <c r="E494" s="203" t="s">
        <v>559</v>
      </c>
      <c r="F494" s="203" t="s">
        <v>560</v>
      </c>
      <c r="G494" s="190"/>
      <c r="H494" s="190"/>
      <c r="I494" s="193"/>
      <c r="J494" s="204">
        <f>BK494</f>
        <v>0</v>
      </c>
      <c r="K494" s="190"/>
      <c r="L494" s="195"/>
      <c r="M494" s="196"/>
      <c r="N494" s="197"/>
      <c r="O494" s="197"/>
      <c r="P494" s="198">
        <f>SUM(P495:P498)</f>
        <v>0</v>
      </c>
      <c r="Q494" s="197"/>
      <c r="R494" s="198">
        <f>SUM(R495:R498)</f>
        <v>0</v>
      </c>
      <c r="S494" s="197"/>
      <c r="T494" s="198">
        <f>SUM(T495:T498)</f>
        <v>0</v>
      </c>
      <c r="U494" s="199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0" t="s">
        <v>80</v>
      </c>
      <c r="AT494" s="201" t="s">
        <v>71</v>
      </c>
      <c r="AU494" s="201" t="s">
        <v>80</v>
      </c>
      <c r="AY494" s="200" t="s">
        <v>167</v>
      </c>
      <c r="BK494" s="202">
        <f>SUM(BK495:BK498)</f>
        <v>0</v>
      </c>
    </row>
    <row r="495" s="2" customFormat="1" ht="24.15" customHeight="1">
      <c r="A495" s="40"/>
      <c r="B495" s="41"/>
      <c r="C495" s="205" t="s">
        <v>561</v>
      </c>
      <c r="D495" s="205" t="s">
        <v>170</v>
      </c>
      <c r="E495" s="206" t="s">
        <v>562</v>
      </c>
      <c r="F495" s="207" t="s">
        <v>172</v>
      </c>
      <c r="G495" s="208" t="s">
        <v>173</v>
      </c>
      <c r="H495" s="209">
        <v>8</v>
      </c>
      <c r="I495" s="210"/>
      <c r="J495" s="211">
        <f>ROUND(I495*H495,2)</f>
        <v>0</v>
      </c>
      <c r="K495" s="207" t="s">
        <v>19</v>
      </c>
      <c r="L495" s="46"/>
      <c r="M495" s="212" t="s">
        <v>19</v>
      </c>
      <c r="N495" s="213" t="s">
        <v>43</v>
      </c>
      <c r="O495" s="86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4">
        <f>S495*H495</f>
        <v>0</v>
      </c>
      <c r="U495" s="215" t="s">
        <v>19</v>
      </c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6" t="s">
        <v>174</v>
      </c>
      <c r="AT495" s="216" t="s">
        <v>170</v>
      </c>
      <c r="AU495" s="216" t="s">
        <v>82</v>
      </c>
      <c r="AY495" s="19" t="s">
        <v>167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9" t="s">
        <v>80</v>
      </c>
      <c r="BK495" s="217">
        <f>ROUND(I495*H495,2)</f>
        <v>0</v>
      </c>
      <c r="BL495" s="19" t="s">
        <v>174</v>
      </c>
      <c r="BM495" s="216" t="s">
        <v>563</v>
      </c>
    </row>
    <row r="496" s="2" customFormat="1">
      <c r="A496" s="40"/>
      <c r="B496" s="41"/>
      <c r="C496" s="42"/>
      <c r="D496" s="218" t="s">
        <v>176</v>
      </c>
      <c r="E496" s="42"/>
      <c r="F496" s="219" t="s">
        <v>209</v>
      </c>
      <c r="G496" s="42"/>
      <c r="H496" s="42"/>
      <c r="I496" s="220"/>
      <c r="J496" s="42"/>
      <c r="K496" s="42"/>
      <c r="L496" s="46"/>
      <c r="M496" s="221"/>
      <c r="N496" s="222"/>
      <c r="O496" s="86"/>
      <c r="P496" s="86"/>
      <c r="Q496" s="86"/>
      <c r="R496" s="86"/>
      <c r="S496" s="86"/>
      <c r="T496" s="86"/>
      <c r="U496" s="87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176</v>
      </c>
      <c r="AU496" s="19" t="s">
        <v>82</v>
      </c>
    </row>
    <row r="497" s="13" customFormat="1">
      <c r="A497" s="13"/>
      <c r="B497" s="223"/>
      <c r="C497" s="224"/>
      <c r="D497" s="218" t="s">
        <v>178</v>
      </c>
      <c r="E497" s="225" t="s">
        <v>19</v>
      </c>
      <c r="F497" s="226" t="s">
        <v>564</v>
      </c>
      <c r="G497" s="224"/>
      <c r="H497" s="225" t="s">
        <v>19</v>
      </c>
      <c r="I497" s="227"/>
      <c r="J497" s="224"/>
      <c r="K497" s="224"/>
      <c r="L497" s="228"/>
      <c r="M497" s="229"/>
      <c r="N497" s="230"/>
      <c r="O497" s="230"/>
      <c r="P497" s="230"/>
      <c r="Q497" s="230"/>
      <c r="R497" s="230"/>
      <c r="S497" s="230"/>
      <c r="T497" s="230"/>
      <c r="U497" s="231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2" t="s">
        <v>178</v>
      </c>
      <c r="AU497" s="232" t="s">
        <v>82</v>
      </c>
      <c r="AV497" s="13" t="s">
        <v>80</v>
      </c>
      <c r="AW497" s="13" t="s">
        <v>34</v>
      </c>
      <c r="AX497" s="13" t="s">
        <v>72</v>
      </c>
      <c r="AY497" s="232" t="s">
        <v>167</v>
      </c>
    </row>
    <row r="498" s="14" customFormat="1">
      <c r="A498" s="14"/>
      <c r="B498" s="233"/>
      <c r="C498" s="234"/>
      <c r="D498" s="218" t="s">
        <v>178</v>
      </c>
      <c r="E498" s="235" t="s">
        <v>19</v>
      </c>
      <c r="F498" s="236" t="s">
        <v>180</v>
      </c>
      <c r="G498" s="234"/>
      <c r="H498" s="237">
        <v>8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1"/>
      <c r="U498" s="242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3" t="s">
        <v>178</v>
      </c>
      <c r="AU498" s="243" t="s">
        <v>82</v>
      </c>
      <c r="AV498" s="14" t="s">
        <v>82</v>
      </c>
      <c r="AW498" s="14" t="s">
        <v>34</v>
      </c>
      <c r="AX498" s="14" t="s">
        <v>80</v>
      </c>
      <c r="AY498" s="243" t="s">
        <v>167</v>
      </c>
    </row>
    <row r="499" s="12" customFormat="1" ht="22.8" customHeight="1">
      <c r="A499" s="12"/>
      <c r="B499" s="189"/>
      <c r="C499" s="190"/>
      <c r="D499" s="191" t="s">
        <v>71</v>
      </c>
      <c r="E499" s="203" t="s">
        <v>565</v>
      </c>
      <c r="F499" s="203" t="s">
        <v>566</v>
      </c>
      <c r="G499" s="190"/>
      <c r="H499" s="190"/>
      <c r="I499" s="193"/>
      <c r="J499" s="204">
        <f>BK499</f>
        <v>0</v>
      </c>
      <c r="K499" s="190"/>
      <c r="L499" s="195"/>
      <c r="M499" s="196"/>
      <c r="N499" s="197"/>
      <c r="O499" s="197"/>
      <c r="P499" s="198">
        <f>SUM(P500:P511)</f>
        <v>0</v>
      </c>
      <c r="Q499" s="197"/>
      <c r="R499" s="198">
        <f>SUM(R500:R511)</f>
        <v>0</v>
      </c>
      <c r="S499" s="197"/>
      <c r="T499" s="198">
        <f>SUM(T500:T511)</f>
        <v>0</v>
      </c>
      <c r="U499" s="199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00" t="s">
        <v>80</v>
      </c>
      <c r="AT499" s="201" t="s">
        <v>71</v>
      </c>
      <c r="AU499" s="201" t="s">
        <v>80</v>
      </c>
      <c r="AY499" s="200" t="s">
        <v>167</v>
      </c>
      <c r="BK499" s="202">
        <f>SUM(BK500:BK511)</f>
        <v>0</v>
      </c>
    </row>
    <row r="500" s="2" customFormat="1" ht="24.15" customHeight="1">
      <c r="A500" s="40"/>
      <c r="B500" s="41"/>
      <c r="C500" s="205" t="s">
        <v>567</v>
      </c>
      <c r="D500" s="205" t="s">
        <v>170</v>
      </c>
      <c r="E500" s="206" t="s">
        <v>568</v>
      </c>
      <c r="F500" s="207" t="s">
        <v>172</v>
      </c>
      <c r="G500" s="208" t="s">
        <v>173</v>
      </c>
      <c r="H500" s="209">
        <v>40</v>
      </c>
      <c r="I500" s="210"/>
      <c r="J500" s="211">
        <f>ROUND(I500*H500,2)</f>
        <v>0</v>
      </c>
      <c r="K500" s="207" t="s">
        <v>19</v>
      </c>
      <c r="L500" s="46"/>
      <c r="M500" s="212" t="s">
        <v>19</v>
      </c>
      <c r="N500" s="213" t="s">
        <v>43</v>
      </c>
      <c r="O500" s="86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4">
        <f>S500*H500</f>
        <v>0</v>
      </c>
      <c r="U500" s="215" t="s">
        <v>19</v>
      </c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6" t="s">
        <v>174</v>
      </c>
      <c r="AT500" s="216" t="s">
        <v>170</v>
      </c>
      <c r="AU500" s="216" t="s">
        <v>82</v>
      </c>
      <c r="AY500" s="19" t="s">
        <v>167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9" t="s">
        <v>80</v>
      </c>
      <c r="BK500" s="217">
        <f>ROUND(I500*H500,2)</f>
        <v>0</v>
      </c>
      <c r="BL500" s="19" t="s">
        <v>174</v>
      </c>
      <c r="BM500" s="216" t="s">
        <v>569</v>
      </c>
    </row>
    <row r="501" s="2" customFormat="1">
      <c r="A501" s="40"/>
      <c r="B501" s="41"/>
      <c r="C501" s="42"/>
      <c r="D501" s="218" t="s">
        <v>176</v>
      </c>
      <c r="E501" s="42"/>
      <c r="F501" s="219" t="s">
        <v>413</v>
      </c>
      <c r="G501" s="42"/>
      <c r="H501" s="42"/>
      <c r="I501" s="220"/>
      <c r="J501" s="42"/>
      <c r="K501" s="42"/>
      <c r="L501" s="46"/>
      <c r="M501" s="221"/>
      <c r="N501" s="222"/>
      <c r="O501" s="86"/>
      <c r="P501" s="86"/>
      <c r="Q501" s="86"/>
      <c r="R501" s="86"/>
      <c r="S501" s="86"/>
      <c r="T501" s="86"/>
      <c r="U501" s="87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176</v>
      </c>
      <c r="AU501" s="19" t="s">
        <v>82</v>
      </c>
    </row>
    <row r="502" s="13" customFormat="1">
      <c r="A502" s="13"/>
      <c r="B502" s="223"/>
      <c r="C502" s="224"/>
      <c r="D502" s="218" t="s">
        <v>178</v>
      </c>
      <c r="E502" s="225" t="s">
        <v>19</v>
      </c>
      <c r="F502" s="226" t="s">
        <v>210</v>
      </c>
      <c r="G502" s="224"/>
      <c r="H502" s="225" t="s">
        <v>19</v>
      </c>
      <c r="I502" s="227"/>
      <c r="J502" s="224"/>
      <c r="K502" s="224"/>
      <c r="L502" s="228"/>
      <c r="M502" s="229"/>
      <c r="N502" s="230"/>
      <c r="O502" s="230"/>
      <c r="P502" s="230"/>
      <c r="Q502" s="230"/>
      <c r="R502" s="230"/>
      <c r="S502" s="230"/>
      <c r="T502" s="230"/>
      <c r="U502" s="231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2" t="s">
        <v>178</v>
      </c>
      <c r="AU502" s="232" t="s">
        <v>82</v>
      </c>
      <c r="AV502" s="13" t="s">
        <v>80</v>
      </c>
      <c r="AW502" s="13" t="s">
        <v>34</v>
      </c>
      <c r="AX502" s="13" t="s">
        <v>72</v>
      </c>
      <c r="AY502" s="232" t="s">
        <v>167</v>
      </c>
    </row>
    <row r="503" s="14" customFormat="1">
      <c r="A503" s="14"/>
      <c r="B503" s="233"/>
      <c r="C503" s="234"/>
      <c r="D503" s="218" t="s">
        <v>178</v>
      </c>
      <c r="E503" s="235" t="s">
        <v>19</v>
      </c>
      <c r="F503" s="236" t="s">
        <v>235</v>
      </c>
      <c r="G503" s="234"/>
      <c r="H503" s="237">
        <v>40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1"/>
      <c r="U503" s="242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3" t="s">
        <v>178</v>
      </c>
      <c r="AU503" s="243" t="s">
        <v>82</v>
      </c>
      <c r="AV503" s="14" t="s">
        <v>82</v>
      </c>
      <c r="AW503" s="14" t="s">
        <v>34</v>
      </c>
      <c r="AX503" s="14" t="s">
        <v>80</v>
      </c>
      <c r="AY503" s="243" t="s">
        <v>167</v>
      </c>
    </row>
    <row r="504" s="2" customFormat="1" ht="24.15" customHeight="1">
      <c r="A504" s="40"/>
      <c r="B504" s="41"/>
      <c r="C504" s="205" t="s">
        <v>570</v>
      </c>
      <c r="D504" s="205" t="s">
        <v>170</v>
      </c>
      <c r="E504" s="206" t="s">
        <v>571</v>
      </c>
      <c r="F504" s="207" t="s">
        <v>186</v>
      </c>
      <c r="G504" s="208" t="s">
        <v>173</v>
      </c>
      <c r="H504" s="209">
        <v>8</v>
      </c>
      <c r="I504" s="210"/>
      <c r="J504" s="211">
        <f>ROUND(I504*H504,2)</f>
        <v>0</v>
      </c>
      <c r="K504" s="207" t="s">
        <v>19</v>
      </c>
      <c r="L504" s="46"/>
      <c r="M504" s="212" t="s">
        <v>19</v>
      </c>
      <c r="N504" s="213" t="s">
        <v>43</v>
      </c>
      <c r="O504" s="86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4">
        <f>S504*H504</f>
        <v>0</v>
      </c>
      <c r="U504" s="215" t="s">
        <v>19</v>
      </c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6" t="s">
        <v>174</v>
      </c>
      <c r="AT504" s="216" t="s">
        <v>170</v>
      </c>
      <c r="AU504" s="216" t="s">
        <v>82</v>
      </c>
      <c r="AY504" s="19" t="s">
        <v>167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9" t="s">
        <v>80</v>
      </c>
      <c r="BK504" s="217">
        <f>ROUND(I504*H504,2)</f>
        <v>0</v>
      </c>
      <c r="BL504" s="19" t="s">
        <v>174</v>
      </c>
      <c r="BM504" s="216" t="s">
        <v>572</v>
      </c>
    </row>
    <row r="505" s="2" customFormat="1">
      <c r="A505" s="40"/>
      <c r="B505" s="41"/>
      <c r="C505" s="42"/>
      <c r="D505" s="218" t="s">
        <v>176</v>
      </c>
      <c r="E505" s="42"/>
      <c r="F505" s="219" t="s">
        <v>459</v>
      </c>
      <c r="G505" s="42"/>
      <c r="H505" s="42"/>
      <c r="I505" s="220"/>
      <c r="J505" s="42"/>
      <c r="K505" s="42"/>
      <c r="L505" s="46"/>
      <c r="M505" s="221"/>
      <c r="N505" s="222"/>
      <c r="O505" s="86"/>
      <c r="P505" s="86"/>
      <c r="Q505" s="86"/>
      <c r="R505" s="86"/>
      <c r="S505" s="86"/>
      <c r="T505" s="86"/>
      <c r="U505" s="87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176</v>
      </c>
      <c r="AU505" s="19" t="s">
        <v>82</v>
      </c>
    </row>
    <row r="506" s="13" customFormat="1">
      <c r="A506" s="13"/>
      <c r="B506" s="223"/>
      <c r="C506" s="224"/>
      <c r="D506" s="218" t="s">
        <v>178</v>
      </c>
      <c r="E506" s="225" t="s">
        <v>19</v>
      </c>
      <c r="F506" s="226" t="s">
        <v>573</v>
      </c>
      <c r="G506" s="224"/>
      <c r="H506" s="225" t="s">
        <v>19</v>
      </c>
      <c r="I506" s="227"/>
      <c r="J506" s="224"/>
      <c r="K506" s="224"/>
      <c r="L506" s="228"/>
      <c r="M506" s="229"/>
      <c r="N506" s="230"/>
      <c r="O506" s="230"/>
      <c r="P506" s="230"/>
      <c r="Q506" s="230"/>
      <c r="R506" s="230"/>
      <c r="S506" s="230"/>
      <c r="T506" s="230"/>
      <c r="U506" s="231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2" t="s">
        <v>178</v>
      </c>
      <c r="AU506" s="232" t="s">
        <v>82</v>
      </c>
      <c r="AV506" s="13" t="s">
        <v>80</v>
      </c>
      <c r="AW506" s="13" t="s">
        <v>34</v>
      </c>
      <c r="AX506" s="13" t="s">
        <v>72</v>
      </c>
      <c r="AY506" s="232" t="s">
        <v>167</v>
      </c>
    </row>
    <row r="507" s="14" customFormat="1">
      <c r="A507" s="14"/>
      <c r="B507" s="233"/>
      <c r="C507" s="234"/>
      <c r="D507" s="218" t="s">
        <v>178</v>
      </c>
      <c r="E507" s="235" t="s">
        <v>19</v>
      </c>
      <c r="F507" s="236" t="s">
        <v>180</v>
      </c>
      <c r="G507" s="234"/>
      <c r="H507" s="237">
        <v>8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1"/>
      <c r="U507" s="242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3" t="s">
        <v>178</v>
      </c>
      <c r="AU507" s="243" t="s">
        <v>82</v>
      </c>
      <c r="AV507" s="14" t="s">
        <v>82</v>
      </c>
      <c r="AW507" s="14" t="s">
        <v>34</v>
      </c>
      <c r="AX507" s="14" t="s">
        <v>80</v>
      </c>
      <c r="AY507" s="243" t="s">
        <v>167</v>
      </c>
    </row>
    <row r="508" s="2" customFormat="1" ht="24.15" customHeight="1">
      <c r="A508" s="40"/>
      <c r="B508" s="41"/>
      <c r="C508" s="205" t="s">
        <v>574</v>
      </c>
      <c r="D508" s="205" t="s">
        <v>170</v>
      </c>
      <c r="E508" s="206" t="s">
        <v>575</v>
      </c>
      <c r="F508" s="207" t="s">
        <v>269</v>
      </c>
      <c r="G508" s="208" t="s">
        <v>173</v>
      </c>
      <c r="H508" s="209">
        <v>8</v>
      </c>
      <c r="I508" s="210"/>
      <c r="J508" s="211">
        <f>ROUND(I508*H508,2)</f>
        <v>0</v>
      </c>
      <c r="K508" s="207" t="s">
        <v>19</v>
      </c>
      <c r="L508" s="46"/>
      <c r="M508" s="212" t="s">
        <v>19</v>
      </c>
      <c r="N508" s="213" t="s">
        <v>43</v>
      </c>
      <c r="O508" s="86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4">
        <f>S508*H508</f>
        <v>0</v>
      </c>
      <c r="U508" s="215" t="s">
        <v>19</v>
      </c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6" t="s">
        <v>174</v>
      </c>
      <c r="AT508" s="216" t="s">
        <v>170</v>
      </c>
      <c r="AU508" s="216" t="s">
        <v>82</v>
      </c>
      <c r="AY508" s="19" t="s">
        <v>167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9" t="s">
        <v>80</v>
      </c>
      <c r="BK508" s="217">
        <f>ROUND(I508*H508,2)</f>
        <v>0</v>
      </c>
      <c r="BL508" s="19" t="s">
        <v>174</v>
      </c>
      <c r="BM508" s="216" t="s">
        <v>576</v>
      </c>
    </row>
    <row r="509" s="2" customFormat="1">
      <c r="A509" s="40"/>
      <c r="B509" s="41"/>
      <c r="C509" s="42"/>
      <c r="D509" s="218" t="s">
        <v>176</v>
      </c>
      <c r="E509" s="42"/>
      <c r="F509" s="219" t="s">
        <v>271</v>
      </c>
      <c r="G509" s="42"/>
      <c r="H509" s="42"/>
      <c r="I509" s="220"/>
      <c r="J509" s="42"/>
      <c r="K509" s="42"/>
      <c r="L509" s="46"/>
      <c r="M509" s="221"/>
      <c r="N509" s="222"/>
      <c r="O509" s="86"/>
      <c r="P509" s="86"/>
      <c r="Q509" s="86"/>
      <c r="R509" s="86"/>
      <c r="S509" s="86"/>
      <c r="T509" s="86"/>
      <c r="U509" s="87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176</v>
      </c>
      <c r="AU509" s="19" t="s">
        <v>82</v>
      </c>
    </row>
    <row r="510" s="13" customFormat="1">
      <c r="A510" s="13"/>
      <c r="B510" s="223"/>
      <c r="C510" s="224"/>
      <c r="D510" s="218" t="s">
        <v>178</v>
      </c>
      <c r="E510" s="225" t="s">
        <v>19</v>
      </c>
      <c r="F510" s="226" t="s">
        <v>577</v>
      </c>
      <c r="G510" s="224"/>
      <c r="H510" s="225" t="s">
        <v>19</v>
      </c>
      <c r="I510" s="227"/>
      <c r="J510" s="224"/>
      <c r="K510" s="224"/>
      <c r="L510" s="228"/>
      <c r="M510" s="229"/>
      <c r="N510" s="230"/>
      <c r="O510" s="230"/>
      <c r="P510" s="230"/>
      <c r="Q510" s="230"/>
      <c r="R510" s="230"/>
      <c r="S510" s="230"/>
      <c r="T510" s="230"/>
      <c r="U510" s="231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2" t="s">
        <v>178</v>
      </c>
      <c r="AU510" s="232" t="s">
        <v>82</v>
      </c>
      <c r="AV510" s="13" t="s">
        <v>80</v>
      </c>
      <c r="AW510" s="13" t="s">
        <v>34</v>
      </c>
      <c r="AX510" s="13" t="s">
        <v>72</v>
      </c>
      <c r="AY510" s="232" t="s">
        <v>167</v>
      </c>
    </row>
    <row r="511" s="14" customFormat="1">
      <c r="A511" s="14"/>
      <c r="B511" s="233"/>
      <c r="C511" s="234"/>
      <c r="D511" s="218" t="s">
        <v>178</v>
      </c>
      <c r="E511" s="235" t="s">
        <v>19</v>
      </c>
      <c r="F511" s="236" t="s">
        <v>180</v>
      </c>
      <c r="G511" s="234"/>
      <c r="H511" s="237">
        <v>8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1"/>
      <c r="U511" s="242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3" t="s">
        <v>178</v>
      </c>
      <c r="AU511" s="243" t="s">
        <v>82</v>
      </c>
      <c r="AV511" s="14" t="s">
        <v>82</v>
      </c>
      <c r="AW511" s="14" t="s">
        <v>34</v>
      </c>
      <c r="AX511" s="14" t="s">
        <v>80</v>
      </c>
      <c r="AY511" s="243" t="s">
        <v>167</v>
      </c>
    </row>
    <row r="512" s="12" customFormat="1" ht="22.8" customHeight="1">
      <c r="A512" s="12"/>
      <c r="B512" s="189"/>
      <c r="C512" s="190"/>
      <c r="D512" s="191" t="s">
        <v>71</v>
      </c>
      <c r="E512" s="203" t="s">
        <v>578</v>
      </c>
      <c r="F512" s="203" t="s">
        <v>579</v>
      </c>
      <c r="G512" s="190"/>
      <c r="H512" s="190"/>
      <c r="I512" s="193"/>
      <c r="J512" s="204">
        <f>BK512</f>
        <v>0</v>
      </c>
      <c r="K512" s="190"/>
      <c r="L512" s="195"/>
      <c r="M512" s="196"/>
      <c r="N512" s="197"/>
      <c r="O512" s="197"/>
      <c r="P512" s="198">
        <f>SUM(P513:P516)</f>
        <v>0</v>
      </c>
      <c r="Q512" s="197"/>
      <c r="R512" s="198">
        <f>SUM(R513:R516)</f>
        <v>0</v>
      </c>
      <c r="S512" s="197"/>
      <c r="T512" s="198">
        <f>SUM(T513:T516)</f>
        <v>0</v>
      </c>
      <c r="U512" s="199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0" t="s">
        <v>80</v>
      </c>
      <c r="AT512" s="201" t="s">
        <v>71</v>
      </c>
      <c r="AU512" s="201" t="s">
        <v>80</v>
      </c>
      <c r="AY512" s="200" t="s">
        <v>167</v>
      </c>
      <c r="BK512" s="202">
        <f>SUM(BK513:BK516)</f>
        <v>0</v>
      </c>
    </row>
    <row r="513" s="2" customFormat="1" ht="24.15" customHeight="1">
      <c r="A513" s="40"/>
      <c r="B513" s="41"/>
      <c r="C513" s="205" t="s">
        <v>580</v>
      </c>
      <c r="D513" s="205" t="s">
        <v>170</v>
      </c>
      <c r="E513" s="206" t="s">
        <v>581</v>
      </c>
      <c r="F513" s="207" t="s">
        <v>172</v>
      </c>
      <c r="G513" s="208" t="s">
        <v>173</v>
      </c>
      <c r="H513" s="209">
        <v>40</v>
      </c>
      <c r="I513" s="210"/>
      <c r="J513" s="211">
        <f>ROUND(I513*H513,2)</f>
        <v>0</v>
      </c>
      <c r="K513" s="207" t="s">
        <v>19</v>
      </c>
      <c r="L513" s="46"/>
      <c r="M513" s="212" t="s">
        <v>19</v>
      </c>
      <c r="N513" s="213" t="s">
        <v>43</v>
      </c>
      <c r="O513" s="86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4">
        <f>S513*H513</f>
        <v>0</v>
      </c>
      <c r="U513" s="215" t="s">
        <v>19</v>
      </c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6" t="s">
        <v>174</v>
      </c>
      <c r="AT513" s="216" t="s">
        <v>170</v>
      </c>
      <c r="AU513" s="216" t="s">
        <v>82</v>
      </c>
      <c r="AY513" s="19" t="s">
        <v>167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9" t="s">
        <v>80</v>
      </c>
      <c r="BK513" s="217">
        <f>ROUND(I513*H513,2)</f>
        <v>0</v>
      </c>
      <c r="BL513" s="19" t="s">
        <v>174</v>
      </c>
      <c r="BM513" s="216" t="s">
        <v>582</v>
      </c>
    </row>
    <row r="514" s="2" customFormat="1">
      <c r="A514" s="40"/>
      <c r="B514" s="41"/>
      <c r="C514" s="42"/>
      <c r="D514" s="218" t="s">
        <v>176</v>
      </c>
      <c r="E514" s="42"/>
      <c r="F514" s="219" t="s">
        <v>413</v>
      </c>
      <c r="G514" s="42"/>
      <c r="H514" s="42"/>
      <c r="I514" s="220"/>
      <c r="J514" s="42"/>
      <c r="K514" s="42"/>
      <c r="L514" s="46"/>
      <c r="M514" s="221"/>
      <c r="N514" s="222"/>
      <c r="O514" s="86"/>
      <c r="P514" s="86"/>
      <c r="Q514" s="86"/>
      <c r="R514" s="86"/>
      <c r="S514" s="86"/>
      <c r="T514" s="86"/>
      <c r="U514" s="87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176</v>
      </c>
      <c r="AU514" s="19" t="s">
        <v>82</v>
      </c>
    </row>
    <row r="515" s="13" customFormat="1">
      <c r="A515" s="13"/>
      <c r="B515" s="223"/>
      <c r="C515" s="224"/>
      <c r="D515" s="218" t="s">
        <v>178</v>
      </c>
      <c r="E515" s="225" t="s">
        <v>19</v>
      </c>
      <c r="F515" s="226" t="s">
        <v>210</v>
      </c>
      <c r="G515" s="224"/>
      <c r="H515" s="225" t="s">
        <v>19</v>
      </c>
      <c r="I515" s="227"/>
      <c r="J515" s="224"/>
      <c r="K515" s="224"/>
      <c r="L515" s="228"/>
      <c r="M515" s="229"/>
      <c r="N515" s="230"/>
      <c r="O515" s="230"/>
      <c r="P515" s="230"/>
      <c r="Q515" s="230"/>
      <c r="R515" s="230"/>
      <c r="S515" s="230"/>
      <c r="T515" s="230"/>
      <c r="U515" s="231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178</v>
      </c>
      <c r="AU515" s="232" t="s">
        <v>82</v>
      </c>
      <c r="AV515" s="13" t="s">
        <v>80</v>
      </c>
      <c r="AW515" s="13" t="s">
        <v>34</v>
      </c>
      <c r="AX515" s="13" t="s">
        <v>72</v>
      </c>
      <c r="AY515" s="232" t="s">
        <v>167</v>
      </c>
    </row>
    <row r="516" s="14" customFormat="1">
      <c r="A516" s="14"/>
      <c r="B516" s="233"/>
      <c r="C516" s="234"/>
      <c r="D516" s="218" t="s">
        <v>178</v>
      </c>
      <c r="E516" s="235" t="s">
        <v>19</v>
      </c>
      <c r="F516" s="236" t="s">
        <v>235</v>
      </c>
      <c r="G516" s="234"/>
      <c r="H516" s="237">
        <v>40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1"/>
      <c r="U516" s="242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3" t="s">
        <v>178</v>
      </c>
      <c r="AU516" s="243" t="s">
        <v>82</v>
      </c>
      <c r="AV516" s="14" t="s">
        <v>82</v>
      </c>
      <c r="AW516" s="14" t="s">
        <v>34</v>
      </c>
      <c r="AX516" s="14" t="s">
        <v>80</v>
      </c>
      <c r="AY516" s="243" t="s">
        <v>167</v>
      </c>
    </row>
    <row r="517" s="12" customFormat="1" ht="22.8" customHeight="1">
      <c r="A517" s="12"/>
      <c r="B517" s="189"/>
      <c r="C517" s="190"/>
      <c r="D517" s="191" t="s">
        <v>71</v>
      </c>
      <c r="E517" s="203" t="s">
        <v>583</v>
      </c>
      <c r="F517" s="203" t="s">
        <v>584</v>
      </c>
      <c r="G517" s="190"/>
      <c r="H517" s="190"/>
      <c r="I517" s="193"/>
      <c r="J517" s="204">
        <f>BK517</f>
        <v>0</v>
      </c>
      <c r="K517" s="190"/>
      <c r="L517" s="195"/>
      <c r="M517" s="196"/>
      <c r="N517" s="197"/>
      <c r="O517" s="197"/>
      <c r="P517" s="198">
        <f>SUM(P518:P548)</f>
        <v>0</v>
      </c>
      <c r="Q517" s="197"/>
      <c r="R517" s="198">
        <f>SUM(R518:R548)</f>
        <v>0</v>
      </c>
      <c r="S517" s="197"/>
      <c r="T517" s="198">
        <f>SUM(T518:T548)</f>
        <v>0</v>
      </c>
      <c r="U517" s="199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0" t="s">
        <v>80</v>
      </c>
      <c r="AT517" s="201" t="s">
        <v>71</v>
      </c>
      <c r="AU517" s="201" t="s">
        <v>80</v>
      </c>
      <c r="AY517" s="200" t="s">
        <v>167</v>
      </c>
      <c r="BK517" s="202">
        <f>SUM(BK518:BK548)</f>
        <v>0</v>
      </c>
    </row>
    <row r="518" s="2" customFormat="1" ht="24.15" customHeight="1">
      <c r="A518" s="40"/>
      <c r="B518" s="41"/>
      <c r="C518" s="205" t="s">
        <v>585</v>
      </c>
      <c r="D518" s="205" t="s">
        <v>170</v>
      </c>
      <c r="E518" s="206" t="s">
        <v>586</v>
      </c>
      <c r="F518" s="207" t="s">
        <v>186</v>
      </c>
      <c r="G518" s="208" t="s">
        <v>173</v>
      </c>
      <c r="H518" s="209">
        <v>112</v>
      </c>
      <c r="I518" s="210"/>
      <c r="J518" s="211">
        <f>ROUND(I518*H518,2)</f>
        <v>0</v>
      </c>
      <c r="K518" s="207" t="s">
        <v>19</v>
      </c>
      <c r="L518" s="46"/>
      <c r="M518" s="212" t="s">
        <v>19</v>
      </c>
      <c r="N518" s="213" t="s">
        <v>43</v>
      </c>
      <c r="O518" s="86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4">
        <f>S518*H518</f>
        <v>0</v>
      </c>
      <c r="U518" s="215" t="s">
        <v>19</v>
      </c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6" t="s">
        <v>174</v>
      </c>
      <c r="AT518" s="216" t="s">
        <v>170</v>
      </c>
      <c r="AU518" s="216" t="s">
        <v>82</v>
      </c>
      <c r="AY518" s="19" t="s">
        <v>167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9" t="s">
        <v>80</v>
      </c>
      <c r="BK518" s="217">
        <f>ROUND(I518*H518,2)</f>
        <v>0</v>
      </c>
      <c r="BL518" s="19" t="s">
        <v>174</v>
      </c>
      <c r="BM518" s="216" t="s">
        <v>587</v>
      </c>
    </row>
    <row r="519" s="2" customFormat="1">
      <c r="A519" s="40"/>
      <c r="B519" s="41"/>
      <c r="C519" s="42"/>
      <c r="D519" s="218" t="s">
        <v>176</v>
      </c>
      <c r="E519" s="42"/>
      <c r="F519" s="219" t="s">
        <v>588</v>
      </c>
      <c r="G519" s="42"/>
      <c r="H519" s="42"/>
      <c r="I519" s="220"/>
      <c r="J519" s="42"/>
      <c r="K519" s="42"/>
      <c r="L519" s="46"/>
      <c r="M519" s="221"/>
      <c r="N519" s="222"/>
      <c r="O519" s="86"/>
      <c r="P519" s="86"/>
      <c r="Q519" s="86"/>
      <c r="R519" s="86"/>
      <c r="S519" s="86"/>
      <c r="T519" s="86"/>
      <c r="U519" s="87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176</v>
      </c>
      <c r="AU519" s="19" t="s">
        <v>82</v>
      </c>
    </row>
    <row r="520" s="13" customFormat="1">
      <c r="A520" s="13"/>
      <c r="B520" s="223"/>
      <c r="C520" s="224"/>
      <c r="D520" s="218" t="s">
        <v>178</v>
      </c>
      <c r="E520" s="225" t="s">
        <v>19</v>
      </c>
      <c r="F520" s="226" t="s">
        <v>589</v>
      </c>
      <c r="G520" s="224"/>
      <c r="H520" s="225" t="s">
        <v>19</v>
      </c>
      <c r="I520" s="227"/>
      <c r="J520" s="224"/>
      <c r="K520" s="224"/>
      <c r="L520" s="228"/>
      <c r="M520" s="229"/>
      <c r="N520" s="230"/>
      <c r="O520" s="230"/>
      <c r="P520" s="230"/>
      <c r="Q520" s="230"/>
      <c r="R520" s="230"/>
      <c r="S520" s="230"/>
      <c r="T520" s="230"/>
      <c r="U520" s="231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2" t="s">
        <v>178</v>
      </c>
      <c r="AU520" s="232" t="s">
        <v>82</v>
      </c>
      <c r="AV520" s="13" t="s">
        <v>80</v>
      </c>
      <c r="AW520" s="13" t="s">
        <v>34</v>
      </c>
      <c r="AX520" s="13" t="s">
        <v>72</v>
      </c>
      <c r="AY520" s="232" t="s">
        <v>167</v>
      </c>
    </row>
    <row r="521" s="14" customFormat="1">
      <c r="A521" s="14"/>
      <c r="B521" s="233"/>
      <c r="C521" s="234"/>
      <c r="D521" s="218" t="s">
        <v>178</v>
      </c>
      <c r="E521" s="235" t="s">
        <v>19</v>
      </c>
      <c r="F521" s="236" t="s">
        <v>180</v>
      </c>
      <c r="G521" s="234"/>
      <c r="H521" s="237">
        <v>8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1"/>
      <c r="U521" s="242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3" t="s">
        <v>178</v>
      </c>
      <c r="AU521" s="243" t="s">
        <v>82</v>
      </c>
      <c r="AV521" s="14" t="s">
        <v>82</v>
      </c>
      <c r="AW521" s="14" t="s">
        <v>34</v>
      </c>
      <c r="AX521" s="14" t="s">
        <v>72</v>
      </c>
      <c r="AY521" s="243" t="s">
        <v>167</v>
      </c>
    </row>
    <row r="522" s="13" customFormat="1">
      <c r="A522" s="13"/>
      <c r="B522" s="223"/>
      <c r="C522" s="224"/>
      <c r="D522" s="218" t="s">
        <v>178</v>
      </c>
      <c r="E522" s="225" t="s">
        <v>19</v>
      </c>
      <c r="F522" s="226" t="s">
        <v>590</v>
      </c>
      <c r="G522" s="224"/>
      <c r="H522" s="225" t="s">
        <v>19</v>
      </c>
      <c r="I522" s="227"/>
      <c r="J522" s="224"/>
      <c r="K522" s="224"/>
      <c r="L522" s="228"/>
      <c r="M522" s="229"/>
      <c r="N522" s="230"/>
      <c r="O522" s="230"/>
      <c r="P522" s="230"/>
      <c r="Q522" s="230"/>
      <c r="R522" s="230"/>
      <c r="S522" s="230"/>
      <c r="T522" s="230"/>
      <c r="U522" s="231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2" t="s">
        <v>178</v>
      </c>
      <c r="AU522" s="232" t="s">
        <v>82</v>
      </c>
      <c r="AV522" s="13" t="s">
        <v>80</v>
      </c>
      <c r="AW522" s="13" t="s">
        <v>34</v>
      </c>
      <c r="AX522" s="13" t="s">
        <v>72</v>
      </c>
      <c r="AY522" s="232" t="s">
        <v>167</v>
      </c>
    </row>
    <row r="523" s="14" customFormat="1">
      <c r="A523" s="14"/>
      <c r="B523" s="233"/>
      <c r="C523" s="234"/>
      <c r="D523" s="218" t="s">
        <v>178</v>
      </c>
      <c r="E523" s="235" t="s">
        <v>19</v>
      </c>
      <c r="F523" s="236" t="s">
        <v>180</v>
      </c>
      <c r="G523" s="234"/>
      <c r="H523" s="237">
        <v>8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1"/>
      <c r="U523" s="242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3" t="s">
        <v>178</v>
      </c>
      <c r="AU523" s="243" t="s">
        <v>82</v>
      </c>
      <c r="AV523" s="14" t="s">
        <v>82</v>
      </c>
      <c r="AW523" s="14" t="s">
        <v>34</v>
      </c>
      <c r="AX523" s="14" t="s">
        <v>72</v>
      </c>
      <c r="AY523" s="243" t="s">
        <v>167</v>
      </c>
    </row>
    <row r="524" s="13" customFormat="1">
      <c r="A524" s="13"/>
      <c r="B524" s="223"/>
      <c r="C524" s="224"/>
      <c r="D524" s="218" t="s">
        <v>178</v>
      </c>
      <c r="E524" s="225" t="s">
        <v>19</v>
      </c>
      <c r="F524" s="226" t="s">
        <v>591</v>
      </c>
      <c r="G524" s="224"/>
      <c r="H524" s="225" t="s">
        <v>19</v>
      </c>
      <c r="I524" s="227"/>
      <c r="J524" s="224"/>
      <c r="K524" s="224"/>
      <c r="L524" s="228"/>
      <c r="M524" s="229"/>
      <c r="N524" s="230"/>
      <c r="O524" s="230"/>
      <c r="P524" s="230"/>
      <c r="Q524" s="230"/>
      <c r="R524" s="230"/>
      <c r="S524" s="230"/>
      <c r="T524" s="230"/>
      <c r="U524" s="231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2" t="s">
        <v>178</v>
      </c>
      <c r="AU524" s="232" t="s">
        <v>82</v>
      </c>
      <c r="AV524" s="13" t="s">
        <v>80</v>
      </c>
      <c r="AW524" s="13" t="s">
        <v>34</v>
      </c>
      <c r="AX524" s="13" t="s">
        <v>72</v>
      </c>
      <c r="AY524" s="232" t="s">
        <v>167</v>
      </c>
    </row>
    <row r="525" s="14" customFormat="1">
      <c r="A525" s="14"/>
      <c r="B525" s="233"/>
      <c r="C525" s="234"/>
      <c r="D525" s="218" t="s">
        <v>178</v>
      </c>
      <c r="E525" s="235" t="s">
        <v>19</v>
      </c>
      <c r="F525" s="236" t="s">
        <v>180</v>
      </c>
      <c r="G525" s="234"/>
      <c r="H525" s="237">
        <v>8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1"/>
      <c r="U525" s="242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3" t="s">
        <v>178</v>
      </c>
      <c r="AU525" s="243" t="s">
        <v>82</v>
      </c>
      <c r="AV525" s="14" t="s">
        <v>82</v>
      </c>
      <c r="AW525" s="14" t="s">
        <v>34</v>
      </c>
      <c r="AX525" s="14" t="s">
        <v>72</v>
      </c>
      <c r="AY525" s="243" t="s">
        <v>167</v>
      </c>
    </row>
    <row r="526" s="13" customFormat="1">
      <c r="A526" s="13"/>
      <c r="B526" s="223"/>
      <c r="C526" s="224"/>
      <c r="D526" s="218" t="s">
        <v>178</v>
      </c>
      <c r="E526" s="225" t="s">
        <v>19</v>
      </c>
      <c r="F526" s="226" t="s">
        <v>592</v>
      </c>
      <c r="G526" s="224"/>
      <c r="H526" s="225" t="s">
        <v>19</v>
      </c>
      <c r="I526" s="227"/>
      <c r="J526" s="224"/>
      <c r="K526" s="224"/>
      <c r="L526" s="228"/>
      <c r="M526" s="229"/>
      <c r="N526" s="230"/>
      <c r="O526" s="230"/>
      <c r="P526" s="230"/>
      <c r="Q526" s="230"/>
      <c r="R526" s="230"/>
      <c r="S526" s="230"/>
      <c r="T526" s="230"/>
      <c r="U526" s="231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178</v>
      </c>
      <c r="AU526" s="232" t="s">
        <v>82</v>
      </c>
      <c r="AV526" s="13" t="s">
        <v>80</v>
      </c>
      <c r="AW526" s="13" t="s">
        <v>34</v>
      </c>
      <c r="AX526" s="13" t="s">
        <v>72</v>
      </c>
      <c r="AY526" s="232" t="s">
        <v>167</v>
      </c>
    </row>
    <row r="527" s="14" customFormat="1">
      <c r="A527" s="14"/>
      <c r="B527" s="233"/>
      <c r="C527" s="234"/>
      <c r="D527" s="218" t="s">
        <v>178</v>
      </c>
      <c r="E527" s="235" t="s">
        <v>19</v>
      </c>
      <c r="F527" s="236" t="s">
        <v>180</v>
      </c>
      <c r="G527" s="234"/>
      <c r="H527" s="237">
        <v>8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1"/>
      <c r="U527" s="242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3" t="s">
        <v>178</v>
      </c>
      <c r="AU527" s="243" t="s">
        <v>82</v>
      </c>
      <c r="AV527" s="14" t="s">
        <v>82</v>
      </c>
      <c r="AW527" s="14" t="s">
        <v>34</v>
      </c>
      <c r="AX527" s="14" t="s">
        <v>72</v>
      </c>
      <c r="AY527" s="243" t="s">
        <v>167</v>
      </c>
    </row>
    <row r="528" s="13" customFormat="1">
      <c r="A528" s="13"/>
      <c r="B528" s="223"/>
      <c r="C528" s="224"/>
      <c r="D528" s="218" t="s">
        <v>178</v>
      </c>
      <c r="E528" s="225" t="s">
        <v>19</v>
      </c>
      <c r="F528" s="226" t="s">
        <v>593</v>
      </c>
      <c r="G528" s="224"/>
      <c r="H528" s="225" t="s">
        <v>19</v>
      </c>
      <c r="I528" s="227"/>
      <c r="J528" s="224"/>
      <c r="K528" s="224"/>
      <c r="L528" s="228"/>
      <c r="M528" s="229"/>
      <c r="N528" s="230"/>
      <c r="O528" s="230"/>
      <c r="P528" s="230"/>
      <c r="Q528" s="230"/>
      <c r="R528" s="230"/>
      <c r="S528" s="230"/>
      <c r="T528" s="230"/>
      <c r="U528" s="231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2" t="s">
        <v>178</v>
      </c>
      <c r="AU528" s="232" t="s">
        <v>82</v>
      </c>
      <c r="AV528" s="13" t="s">
        <v>80</v>
      </c>
      <c r="AW528" s="13" t="s">
        <v>34</v>
      </c>
      <c r="AX528" s="13" t="s">
        <v>72</v>
      </c>
      <c r="AY528" s="232" t="s">
        <v>167</v>
      </c>
    </row>
    <row r="529" s="14" customFormat="1">
      <c r="A529" s="14"/>
      <c r="B529" s="233"/>
      <c r="C529" s="234"/>
      <c r="D529" s="218" t="s">
        <v>178</v>
      </c>
      <c r="E529" s="235" t="s">
        <v>19</v>
      </c>
      <c r="F529" s="236" t="s">
        <v>180</v>
      </c>
      <c r="G529" s="234"/>
      <c r="H529" s="237">
        <v>8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1"/>
      <c r="U529" s="242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3" t="s">
        <v>178</v>
      </c>
      <c r="AU529" s="243" t="s">
        <v>82</v>
      </c>
      <c r="AV529" s="14" t="s">
        <v>82</v>
      </c>
      <c r="AW529" s="14" t="s">
        <v>34</v>
      </c>
      <c r="AX529" s="14" t="s">
        <v>72</v>
      </c>
      <c r="AY529" s="243" t="s">
        <v>167</v>
      </c>
    </row>
    <row r="530" s="13" customFormat="1">
      <c r="A530" s="13"/>
      <c r="B530" s="223"/>
      <c r="C530" s="224"/>
      <c r="D530" s="218" t="s">
        <v>178</v>
      </c>
      <c r="E530" s="225" t="s">
        <v>19</v>
      </c>
      <c r="F530" s="226" t="s">
        <v>594</v>
      </c>
      <c r="G530" s="224"/>
      <c r="H530" s="225" t="s">
        <v>19</v>
      </c>
      <c r="I530" s="227"/>
      <c r="J530" s="224"/>
      <c r="K530" s="224"/>
      <c r="L530" s="228"/>
      <c r="M530" s="229"/>
      <c r="N530" s="230"/>
      <c r="O530" s="230"/>
      <c r="P530" s="230"/>
      <c r="Q530" s="230"/>
      <c r="R530" s="230"/>
      <c r="S530" s="230"/>
      <c r="T530" s="230"/>
      <c r="U530" s="231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2" t="s">
        <v>178</v>
      </c>
      <c r="AU530" s="232" t="s">
        <v>82</v>
      </c>
      <c r="AV530" s="13" t="s">
        <v>80</v>
      </c>
      <c r="AW530" s="13" t="s">
        <v>34</v>
      </c>
      <c r="AX530" s="13" t="s">
        <v>72</v>
      </c>
      <c r="AY530" s="232" t="s">
        <v>167</v>
      </c>
    </row>
    <row r="531" s="14" customFormat="1">
      <c r="A531" s="14"/>
      <c r="B531" s="233"/>
      <c r="C531" s="234"/>
      <c r="D531" s="218" t="s">
        <v>178</v>
      </c>
      <c r="E531" s="235" t="s">
        <v>19</v>
      </c>
      <c r="F531" s="236" t="s">
        <v>180</v>
      </c>
      <c r="G531" s="234"/>
      <c r="H531" s="237">
        <v>8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1"/>
      <c r="U531" s="242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3" t="s">
        <v>178</v>
      </c>
      <c r="AU531" s="243" t="s">
        <v>82</v>
      </c>
      <c r="AV531" s="14" t="s">
        <v>82</v>
      </c>
      <c r="AW531" s="14" t="s">
        <v>34</v>
      </c>
      <c r="AX531" s="14" t="s">
        <v>72</v>
      </c>
      <c r="AY531" s="243" t="s">
        <v>167</v>
      </c>
    </row>
    <row r="532" s="13" customFormat="1">
      <c r="A532" s="13"/>
      <c r="B532" s="223"/>
      <c r="C532" s="224"/>
      <c r="D532" s="218" t="s">
        <v>178</v>
      </c>
      <c r="E532" s="225" t="s">
        <v>19</v>
      </c>
      <c r="F532" s="226" t="s">
        <v>595</v>
      </c>
      <c r="G532" s="224"/>
      <c r="H532" s="225" t="s">
        <v>19</v>
      </c>
      <c r="I532" s="227"/>
      <c r="J532" s="224"/>
      <c r="K532" s="224"/>
      <c r="L532" s="228"/>
      <c r="M532" s="229"/>
      <c r="N532" s="230"/>
      <c r="O532" s="230"/>
      <c r="P532" s="230"/>
      <c r="Q532" s="230"/>
      <c r="R532" s="230"/>
      <c r="S532" s="230"/>
      <c r="T532" s="230"/>
      <c r="U532" s="231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2" t="s">
        <v>178</v>
      </c>
      <c r="AU532" s="232" t="s">
        <v>82</v>
      </c>
      <c r="AV532" s="13" t="s">
        <v>80</v>
      </c>
      <c r="AW532" s="13" t="s">
        <v>34</v>
      </c>
      <c r="AX532" s="13" t="s">
        <v>72</v>
      </c>
      <c r="AY532" s="232" t="s">
        <v>167</v>
      </c>
    </row>
    <row r="533" s="14" customFormat="1">
      <c r="A533" s="14"/>
      <c r="B533" s="233"/>
      <c r="C533" s="234"/>
      <c r="D533" s="218" t="s">
        <v>178</v>
      </c>
      <c r="E533" s="235" t="s">
        <v>19</v>
      </c>
      <c r="F533" s="236" t="s">
        <v>180</v>
      </c>
      <c r="G533" s="234"/>
      <c r="H533" s="237">
        <v>8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1"/>
      <c r="U533" s="242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3" t="s">
        <v>178</v>
      </c>
      <c r="AU533" s="243" t="s">
        <v>82</v>
      </c>
      <c r="AV533" s="14" t="s">
        <v>82</v>
      </c>
      <c r="AW533" s="14" t="s">
        <v>34</v>
      </c>
      <c r="AX533" s="14" t="s">
        <v>72</v>
      </c>
      <c r="AY533" s="243" t="s">
        <v>167</v>
      </c>
    </row>
    <row r="534" s="13" customFormat="1">
      <c r="A534" s="13"/>
      <c r="B534" s="223"/>
      <c r="C534" s="224"/>
      <c r="D534" s="218" t="s">
        <v>178</v>
      </c>
      <c r="E534" s="225" t="s">
        <v>19</v>
      </c>
      <c r="F534" s="226" t="s">
        <v>596</v>
      </c>
      <c r="G534" s="224"/>
      <c r="H534" s="225" t="s">
        <v>19</v>
      </c>
      <c r="I534" s="227"/>
      <c r="J534" s="224"/>
      <c r="K534" s="224"/>
      <c r="L534" s="228"/>
      <c r="M534" s="229"/>
      <c r="N534" s="230"/>
      <c r="O534" s="230"/>
      <c r="P534" s="230"/>
      <c r="Q534" s="230"/>
      <c r="R534" s="230"/>
      <c r="S534" s="230"/>
      <c r="T534" s="230"/>
      <c r="U534" s="231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178</v>
      </c>
      <c r="AU534" s="232" t="s">
        <v>82</v>
      </c>
      <c r="AV534" s="13" t="s">
        <v>80</v>
      </c>
      <c r="AW534" s="13" t="s">
        <v>34</v>
      </c>
      <c r="AX534" s="13" t="s">
        <v>72</v>
      </c>
      <c r="AY534" s="232" t="s">
        <v>167</v>
      </c>
    </row>
    <row r="535" s="14" customFormat="1">
      <c r="A535" s="14"/>
      <c r="B535" s="233"/>
      <c r="C535" s="234"/>
      <c r="D535" s="218" t="s">
        <v>178</v>
      </c>
      <c r="E535" s="235" t="s">
        <v>19</v>
      </c>
      <c r="F535" s="236" t="s">
        <v>180</v>
      </c>
      <c r="G535" s="234"/>
      <c r="H535" s="237">
        <v>8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1"/>
      <c r="U535" s="242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3" t="s">
        <v>178</v>
      </c>
      <c r="AU535" s="243" t="s">
        <v>82</v>
      </c>
      <c r="AV535" s="14" t="s">
        <v>82</v>
      </c>
      <c r="AW535" s="14" t="s">
        <v>34</v>
      </c>
      <c r="AX535" s="14" t="s">
        <v>72</v>
      </c>
      <c r="AY535" s="243" t="s">
        <v>167</v>
      </c>
    </row>
    <row r="536" s="13" customFormat="1">
      <c r="A536" s="13"/>
      <c r="B536" s="223"/>
      <c r="C536" s="224"/>
      <c r="D536" s="218" t="s">
        <v>178</v>
      </c>
      <c r="E536" s="225" t="s">
        <v>19</v>
      </c>
      <c r="F536" s="226" t="s">
        <v>597</v>
      </c>
      <c r="G536" s="224"/>
      <c r="H536" s="225" t="s">
        <v>19</v>
      </c>
      <c r="I536" s="227"/>
      <c r="J536" s="224"/>
      <c r="K536" s="224"/>
      <c r="L536" s="228"/>
      <c r="M536" s="229"/>
      <c r="N536" s="230"/>
      <c r="O536" s="230"/>
      <c r="P536" s="230"/>
      <c r="Q536" s="230"/>
      <c r="R536" s="230"/>
      <c r="S536" s="230"/>
      <c r="T536" s="230"/>
      <c r="U536" s="231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2" t="s">
        <v>178</v>
      </c>
      <c r="AU536" s="232" t="s">
        <v>82</v>
      </c>
      <c r="AV536" s="13" t="s">
        <v>80</v>
      </c>
      <c r="AW536" s="13" t="s">
        <v>34</v>
      </c>
      <c r="AX536" s="13" t="s">
        <v>72</v>
      </c>
      <c r="AY536" s="232" t="s">
        <v>167</v>
      </c>
    </row>
    <row r="537" s="14" customFormat="1">
      <c r="A537" s="14"/>
      <c r="B537" s="233"/>
      <c r="C537" s="234"/>
      <c r="D537" s="218" t="s">
        <v>178</v>
      </c>
      <c r="E537" s="235" t="s">
        <v>19</v>
      </c>
      <c r="F537" s="236" t="s">
        <v>180</v>
      </c>
      <c r="G537" s="234"/>
      <c r="H537" s="237">
        <v>8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1"/>
      <c r="U537" s="242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3" t="s">
        <v>178</v>
      </c>
      <c r="AU537" s="243" t="s">
        <v>82</v>
      </c>
      <c r="AV537" s="14" t="s">
        <v>82</v>
      </c>
      <c r="AW537" s="14" t="s">
        <v>34</v>
      </c>
      <c r="AX537" s="14" t="s">
        <v>72</v>
      </c>
      <c r="AY537" s="243" t="s">
        <v>167</v>
      </c>
    </row>
    <row r="538" s="13" customFormat="1">
      <c r="A538" s="13"/>
      <c r="B538" s="223"/>
      <c r="C538" s="224"/>
      <c r="D538" s="218" t="s">
        <v>178</v>
      </c>
      <c r="E538" s="225" t="s">
        <v>19</v>
      </c>
      <c r="F538" s="226" t="s">
        <v>598</v>
      </c>
      <c r="G538" s="224"/>
      <c r="H538" s="225" t="s">
        <v>19</v>
      </c>
      <c r="I538" s="227"/>
      <c r="J538" s="224"/>
      <c r="K538" s="224"/>
      <c r="L538" s="228"/>
      <c r="M538" s="229"/>
      <c r="N538" s="230"/>
      <c r="O538" s="230"/>
      <c r="P538" s="230"/>
      <c r="Q538" s="230"/>
      <c r="R538" s="230"/>
      <c r="S538" s="230"/>
      <c r="T538" s="230"/>
      <c r="U538" s="231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2" t="s">
        <v>178</v>
      </c>
      <c r="AU538" s="232" t="s">
        <v>82</v>
      </c>
      <c r="AV538" s="13" t="s">
        <v>80</v>
      </c>
      <c r="AW538" s="13" t="s">
        <v>34</v>
      </c>
      <c r="AX538" s="13" t="s">
        <v>72</v>
      </c>
      <c r="AY538" s="232" t="s">
        <v>167</v>
      </c>
    </row>
    <row r="539" s="14" customFormat="1">
      <c r="A539" s="14"/>
      <c r="B539" s="233"/>
      <c r="C539" s="234"/>
      <c r="D539" s="218" t="s">
        <v>178</v>
      </c>
      <c r="E539" s="235" t="s">
        <v>19</v>
      </c>
      <c r="F539" s="236" t="s">
        <v>180</v>
      </c>
      <c r="G539" s="234"/>
      <c r="H539" s="237">
        <v>8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1"/>
      <c r="U539" s="242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3" t="s">
        <v>178</v>
      </c>
      <c r="AU539" s="243" t="s">
        <v>82</v>
      </c>
      <c r="AV539" s="14" t="s">
        <v>82</v>
      </c>
      <c r="AW539" s="14" t="s">
        <v>34</v>
      </c>
      <c r="AX539" s="14" t="s">
        <v>72</v>
      </c>
      <c r="AY539" s="243" t="s">
        <v>167</v>
      </c>
    </row>
    <row r="540" s="13" customFormat="1">
      <c r="A540" s="13"/>
      <c r="B540" s="223"/>
      <c r="C540" s="224"/>
      <c r="D540" s="218" t="s">
        <v>178</v>
      </c>
      <c r="E540" s="225" t="s">
        <v>19</v>
      </c>
      <c r="F540" s="226" t="s">
        <v>599</v>
      </c>
      <c r="G540" s="224"/>
      <c r="H540" s="225" t="s">
        <v>19</v>
      </c>
      <c r="I540" s="227"/>
      <c r="J540" s="224"/>
      <c r="K540" s="224"/>
      <c r="L540" s="228"/>
      <c r="M540" s="229"/>
      <c r="N540" s="230"/>
      <c r="O540" s="230"/>
      <c r="P540" s="230"/>
      <c r="Q540" s="230"/>
      <c r="R540" s="230"/>
      <c r="S540" s="230"/>
      <c r="T540" s="230"/>
      <c r="U540" s="231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2" t="s">
        <v>178</v>
      </c>
      <c r="AU540" s="232" t="s">
        <v>82</v>
      </c>
      <c r="AV540" s="13" t="s">
        <v>80</v>
      </c>
      <c r="AW540" s="13" t="s">
        <v>34</v>
      </c>
      <c r="AX540" s="13" t="s">
        <v>72</v>
      </c>
      <c r="AY540" s="232" t="s">
        <v>167</v>
      </c>
    </row>
    <row r="541" s="14" customFormat="1">
      <c r="A541" s="14"/>
      <c r="B541" s="233"/>
      <c r="C541" s="234"/>
      <c r="D541" s="218" t="s">
        <v>178</v>
      </c>
      <c r="E541" s="235" t="s">
        <v>19</v>
      </c>
      <c r="F541" s="236" t="s">
        <v>180</v>
      </c>
      <c r="G541" s="234"/>
      <c r="H541" s="237">
        <v>8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1"/>
      <c r="U541" s="242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3" t="s">
        <v>178</v>
      </c>
      <c r="AU541" s="243" t="s">
        <v>82</v>
      </c>
      <c r="AV541" s="14" t="s">
        <v>82</v>
      </c>
      <c r="AW541" s="14" t="s">
        <v>34</v>
      </c>
      <c r="AX541" s="14" t="s">
        <v>72</v>
      </c>
      <c r="AY541" s="243" t="s">
        <v>167</v>
      </c>
    </row>
    <row r="542" s="13" customFormat="1">
      <c r="A542" s="13"/>
      <c r="B542" s="223"/>
      <c r="C542" s="224"/>
      <c r="D542" s="218" t="s">
        <v>178</v>
      </c>
      <c r="E542" s="225" t="s">
        <v>19</v>
      </c>
      <c r="F542" s="226" t="s">
        <v>600</v>
      </c>
      <c r="G542" s="224"/>
      <c r="H542" s="225" t="s">
        <v>19</v>
      </c>
      <c r="I542" s="227"/>
      <c r="J542" s="224"/>
      <c r="K542" s="224"/>
      <c r="L542" s="228"/>
      <c r="M542" s="229"/>
      <c r="N542" s="230"/>
      <c r="O542" s="230"/>
      <c r="P542" s="230"/>
      <c r="Q542" s="230"/>
      <c r="R542" s="230"/>
      <c r="S542" s="230"/>
      <c r="T542" s="230"/>
      <c r="U542" s="231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2" t="s">
        <v>178</v>
      </c>
      <c r="AU542" s="232" t="s">
        <v>82</v>
      </c>
      <c r="AV542" s="13" t="s">
        <v>80</v>
      </c>
      <c r="AW542" s="13" t="s">
        <v>34</v>
      </c>
      <c r="AX542" s="13" t="s">
        <v>72</v>
      </c>
      <c r="AY542" s="232" t="s">
        <v>167</v>
      </c>
    </row>
    <row r="543" s="14" customFormat="1">
      <c r="A543" s="14"/>
      <c r="B543" s="233"/>
      <c r="C543" s="234"/>
      <c r="D543" s="218" t="s">
        <v>178</v>
      </c>
      <c r="E543" s="235" t="s">
        <v>19</v>
      </c>
      <c r="F543" s="236" t="s">
        <v>180</v>
      </c>
      <c r="G543" s="234"/>
      <c r="H543" s="237">
        <v>8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1"/>
      <c r="U543" s="242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3" t="s">
        <v>178</v>
      </c>
      <c r="AU543" s="243" t="s">
        <v>82</v>
      </c>
      <c r="AV543" s="14" t="s">
        <v>82</v>
      </c>
      <c r="AW543" s="14" t="s">
        <v>34</v>
      </c>
      <c r="AX543" s="14" t="s">
        <v>72</v>
      </c>
      <c r="AY543" s="243" t="s">
        <v>167</v>
      </c>
    </row>
    <row r="544" s="13" customFormat="1">
      <c r="A544" s="13"/>
      <c r="B544" s="223"/>
      <c r="C544" s="224"/>
      <c r="D544" s="218" t="s">
        <v>178</v>
      </c>
      <c r="E544" s="225" t="s">
        <v>19</v>
      </c>
      <c r="F544" s="226" t="s">
        <v>601</v>
      </c>
      <c r="G544" s="224"/>
      <c r="H544" s="225" t="s">
        <v>19</v>
      </c>
      <c r="I544" s="227"/>
      <c r="J544" s="224"/>
      <c r="K544" s="224"/>
      <c r="L544" s="228"/>
      <c r="M544" s="229"/>
      <c r="N544" s="230"/>
      <c r="O544" s="230"/>
      <c r="P544" s="230"/>
      <c r="Q544" s="230"/>
      <c r="R544" s="230"/>
      <c r="S544" s="230"/>
      <c r="T544" s="230"/>
      <c r="U544" s="231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2" t="s">
        <v>178</v>
      </c>
      <c r="AU544" s="232" t="s">
        <v>82</v>
      </c>
      <c r="AV544" s="13" t="s">
        <v>80</v>
      </c>
      <c r="AW544" s="13" t="s">
        <v>34</v>
      </c>
      <c r="AX544" s="13" t="s">
        <v>72</v>
      </c>
      <c r="AY544" s="232" t="s">
        <v>167</v>
      </c>
    </row>
    <row r="545" s="14" customFormat="1">
      <c r="A545" s="14"/>
      <c r="B545" s="233"/>
      <c r="C545" s="234"/>
      <c r="D545" s="218" t="s">
        <v>178</v>
      </c>
      <c r="E545" s="235" t="s">
        <v>19</v>
      </c>
      <c r="F545" s="236" t="s">
        <v>180</v>
      </c>
      <c r="G545" s="234"/>
      <c r="H545" s="237">
        <v>8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1"/>
      <c r="U545" s="242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3" t="s">
        <v>178</v>
      </c>
      <c r="AU545" s="243" t="s">
        <v>82</v>
      </c>
      <c r="AV545" s="14" t="s">
        <v>82</v>
      </c>
      <c r="AW545" s="14" t="s">
        <v>34</v>
      </c>
      <c r="AX545" s="14" t="s">
        <v>72</v>
      </c>
      <c r="AY545" s="243" t="s">
        <v>167</v>
      </c>
    </row>
    <row r="546" s="13" customFormat="1">
      <c r="A546" s="13"/>
      <c r="B546" s="223"/>
      <c r="C546" s="224"/>
      <c r="D546" s="218" t="s">
        <v>178</v>
      </c>
      <c r="E546" s="225" t="s">
        <v>19</v>
      </c>
      <c r="F546" s="226" t="s">
        <v>602</v>
      </c>
      <c r="G546" s="224"/>
      <c r="H546" s="225" t="s">
        <v>19</v>
      </c>
      <c r="I546" s="227"/>
      <c r="J546" s="224"/>
      <c r="K546" s="224"/>
      <c r="L546" s="228"/>
      <c r="M546" s="229"/>
      <c r="N546" s="230"/>
      <c r="O546" s="230"/>
      <c r="P546" s="230"/>
      <c r="Q546" s="230"/>
      <c r="R546" s="230"/>
      <c r="S546" s="230"/>
      <c r="T546" s="230"/>
      <c r="U546" s="231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2" t="s">
        <v>178</v>
      </c>
      <c r="AU546" s="232" t="s">
        <v>82</v>
      </c>
      <c r="AV546" s="13" t="s">
        <v>80</v>
      </c>
      <c r="AW546" s="13" t="s">
        <v>34</v>
      </c>
      <c r="AX546" s="13" t="s">
        <v>72</v>
      </c>
      <c r="AY546" s="232" t="s">
        <v>167</v>
      </c>
    </row>
    <row r="547" s="14" customFormat="1">
      <c r="A547" s="14"/>
      <c r="B547" s="233"/>
      <c r="C547" s="234"/>
      <c r="D547" s="218" t="s">
        <v>178</v>
      </c>
      <c r="E547" s="235" t="s">
        <v>19</v>
      </c>
      <c r="F547" s="236" t="s">
        <v>180</v>
      </c>
      <c r="G547" s="234"/>
      <c r="H547" s="237">
        <v>8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1"/>
      <c r="U547" s="242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3" t="s">
        <v>178</v>
      </c>
      <c r="AU547" s="243" t="s">
        <v>82</v>
      </c>
      <c r="AV547" s="14" t="s">
        <v>82</v>
      </c>
      <c r="AW547" s="14" t="s">
        <v>34</v>
      </c>
      <c r="AX547" s="14" t="s">
        <v>72</v>
      </c>
      <c r="AY547" s="243" t="s">
        <v>167</v>
      </c>
    </row>
    <row r="548" s="15" customFormat="1">
      <c r="A548" s="15"/>
      <c r="B548" s="244"/>
      <c r="C548" s="245"/>
      <c r="D548" s="218" t="s">
        <v>178</v>
      </c>
      <c r="E548" s="246" t="s">
        <v>19</v>
      </c>
      <c r="F548" s="247" t="s">
        <v>182</v>
      </c>
      <c r="G548" s="245"/>
      <c r="H548" s="248">
        <v>112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2"/>
      <c r="U548" s="253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4" t="s">
        <v>178</v>
      </c>
      <c r="AU548" s="254" t="s">
        <v>82</v>
      </c>
      <c r="AV548" s="15" t="s">
        <v>174</v>
      </c>
      <c r="AW548" s="15" t="s">
        <v>34</v>
      </c>
      <c r="AX548" s="15" t="s">
        <v>80</v>
      </c>
      <c r="AY548" s="254" t="s">
        <v>167</v>
      </c>
    </row>
    <row r="549" s="12" customFormat="1" ht="22.8" customHeight="1">
      <c r="A549" s="12"/>
      <c r="B549" s="189"/>
      <c r="C549" s="190"/>
      <c r="D549" s="191" t="s">
        <v>71</v>
      </c>
      <c r="E549" s="203" t="s">
        <v>603</v>
      </c>
      <c r="F549" s="203" t="s">
        <v>604</v>
      </c>
      <c r="G549" s="190"/>
      <c r="H549" s="190"/>
      <c r="I549" s="193"/>
      <c r="J549" s="204">
        <f>BK549</f>
        <v>0</v>
      </c>
      <c r="K549" s="190"/>
      <c r="L549" s="195"/>
      <c r="M549" s="196"/>
      <c r="N549" s="197"/>
      <c r="O549" s="197"/>
      <c r="P549" s="198">
        <f>SUM(P550:P553)</f>
        <v>0</v>
      </c>
      <c r="Q549" s="197"/>
      <c r="R549" s="198">
        <f>SUM(R550:R553)</f>
        <v>0</v>
      </c>
      <c r="S549" s="197"/>
      <c r="T549" s="198">
        <f>SUM(T550:T553)</f>
        <v>0</v>
      </c>
      <c r="U549" s="199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0" t="s">
        <v>80</v>
      </c>
      <c r="AT549" s="201" t="s">
        <v>71</v>
      </c>
      <c r="AU549" s="201" t="s">
        <v>80</v>
      </c>
      <c r="AY549" s="200" t="s">
        <v>167</v>
      </c>
      <c r="BK549" s="202">
        <f>SUM(BK550:BK553)</f>
        <v>0</v>
      </c>
    </row>
    <row r="550" s="2" customFormat="1" ht="24.15" customHeight="1">
      <c r="A550" s="40"/>
      <c r="B550" s="41"/>
      <c r="C550" s="205" t="s">
        <v>605</v>
      </c>
      <c r="D550" s="205" t="s">
        <v>170</v>
      </c>
      <c r="E550" s="206" t="s">
        <v>603</v>
      </c>
      <c r="F550" s="207" t="s">
        <v>186</v>
      </c>
      <c r="G550" s="208" t="s">
        <v>173</v>
      </c>
      <c r="H550" s="209">
        <v>16</v>
      </c>
      <c r="I550" s="210"/>
      <c r="J550" s="211">
        <f>ROUND(I550*H550,2)</f>
        <v>0</v>
      </c>
      <c r="K550" s="207" t="s">
        <v>19</v>
      </c>
      <c r="L550" s="46"/>
      <c r="M550" s="212" t="s">
        <v>19</v>
      </c>
      <c r="N550" s="213" t="s">
        <v>43</v>
      </c>
      <c r="O550" s="86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4">
        <f>S550*H550</f>
        <v>0</v>
      </c>
      <c r="U550" s="215" t="s">
        <v>19</v>
      </c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6" t="s">
        <v>174</v>
      </c>
      <c r="AT550" s="216" t="s">
        <v>170</v>
      </c>
      <c r="AU550" s="216" t="s">
        <v>82</v>
      </c>
      <c r="AY550" s="19" t="s">
        <v>167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9" t="s">
        <v>80</v>
      </c>
      <c r="BK550" s="217">
        <f>ROUND(I550*H550,2)</f>
        <v>0</v>
      </c>
      <c r="BL550" s="19" t="s">
        <v>174</v>
      </c>
      <c r="BM550" s="216" t="s">
        <v>606</v>
      </c>
    </row>
    <row r="551" s="2" customFormat="1">
      <c r="A551" s="40"/>
      <c r="B551" s="41"/>
      <c r="C551" s="42"/>
      <c r="D551" s="218" t="s">
        <v>176</v>
      </c>
      <c r="E551" s="42"/>
      <c r="F551" s="219" t="s">
        <v>216</v>
      </c>
      <c r="G551" s="42"/>
      <c r="H551" s="42"/>
      <c r="I551" s="220"/>
      <c r="J551" s="42"/>
      <c r="K551" s="42"/>
      <c r="L551" s="46"/>
      <c r="M551" s="221"/>
      <c r="N551" s="222"/>
      <c r="O551" s="86"/>
      <c r="P551" s="86"/>
      <c r="Q551" s="86"/>
      <c r="R551" s="86"/>
      <c r="S551" s="86"/>
      <c r="T551" s="86"/>
      <c r="U551" s="87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176</v>
      </c>
      <c r="AU551" s="19" t="s">
        <v>82</v>
      </c>
    </row>
    <row r="552" s="13" customFormat="1">
      <c r="A552" s="13"/>
      <c r="B552" s="223"/>
      <c r="C552" s="224"/>
      <c r="D552" s="218" t="s">
        <v>178</v>
      </c>
      <c r="E552" s="225" t="s">
        <v>19</v>
      </c>
      <c r="F552" s="226" t="s">
        <v>607</v>
      </c>
      <c r="G552" s="224"/>
      <c r="H552" s="225" t="s">
        <v>19</v>
      </c>
      <c r="I552" s="227"/>
      <c r="J552" s="224"/>
      <c r="K552" s="224"/>
      <c r="L552" s="228"/>
      <c r="M552" s="229"/>
      <c r="N552" s="230"/>
      <c r="O552" s="230"/>
      <c r="P552" s="230"/>
      <c r="Q552" s="230"/>
      <c r="R552" s="230"/>
      <c r="S552" s="230"/>
      <c r="T552" s="230"/>
      <c r="U552" s="231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2" t="s">
        <v>178</v>
      </c>
      <c r="AU552" s="232" t="s">
        <v>82</v>
      </c>
      <c r="AV552" s="13" t="s">
        <v>80</v>
      </c>
      <c r="AW552" s="13" t="s">
        <v>34</v>
      </c>
      <c r="AX552" s="13" t="s">
        <v>72</v>
      </c>
      <c r="AY552" s="232" t="s">
        <v>167</v>
      </c>
    </row>
    <row r="553" s="14" customFormat="1">
      <c r="A553" s="14"/>
      <c r="B553" s="233"/>
      <c r="C553" s="234"/>
      <c r="D553" s="218" t="s">
        <v>178</v>
      </c>
      <c r="E553" s="235" t="s">
        <v>19</v>
      </c>
      <c r="F553" s="236" t="s">
        <v>190</v>
      </c>
      <c r="G553" s="234"/>
      <c r="H553" s="237">
        <v>16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1"/>
      <c r="U553" s="242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3" t="s">
        <v>178</v>
      </c>
      <c r="AU553" s="243" t="s">
        <v>82</v>
      </c>
      <c r="AV553" s="14" t="s">
        <v>82</v>
      </c>
      <c r="AW553" s="14" t="s">
        <v>34</v>
      </c>
      <c r="AX553" s="14" t="s">
        <v>80</v>
      </c>
      <c r="AY553" s="243" t="s">
        <v>167</v>
      </c>
    </row>
    <row r="554" s="12" customFormat="1" ht="22.8" customHeight="1">
      <c r="A554" s="12"/>
      <c r="B554" s="189"/>
      <c r="C554" s="190"/>
      <c r="D554" s="191" t="s">
        <v>71</v>
      </c>
      <c r="E554" s="203" t="s">
        <v>608</v>
      </c>
      <c r="F554" s="203" t="s">
        <v>609</v>
      </c>
      <c r="G554" s="190"/>
      <c r="H554" s="190"/>
      <c r="I554" s="193"/>
      <c r="J554" s="204">
        <f>BK554</f>
        <v>0</v>
      </c>
      <c r="K554" s="190"/>
      <c r="L554" s="195"/>
      <c r="M554" s="196"/>
      <c r="N554" s="197"/>
      <c r="O554" s="197"/>
      <c r="P554" s="198">
        <f>SUM(P555:P558)</f>
        <v>0</v>
      </c>
      <c r="Q554" s="197"/>
      <c r="R554" s="198">
        <f>SUM(R555:R558)</f>
        <v>0</v>
      </c>
      <c r="S554" s="197"/>
      <c r="T554" s="198">
        <f>SUM(T555:T558)</f>
        <v>0</v>
      </c>
      <c r="U554" s="199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0" t="s">
        <v>80</v>
      </c>
      <c r="AT554" s="201" t="s">
        <v>71</v>
      </c>
      <c r="AU554" s="201" t="s">
        <v>80</v>
      </c>
      <c r="AY554" s="200" t="s">
        <v>167</v>
      </c>
      <c r="BK554" s="202">
        <f>SUM(BK555:BK558)</f>
        <v>0</v>
      </c>
    </row>
    <row r="555" s="2" customFormat="1" ht="24.15" customHeight="1">
      <c r="A555" s="40"/>
      <c r="B555" s="41"/>
      <c r="C555" s="205" t="s">
        <v>610</v>
      </c>
      <c r="D555" s="205" t="s">
        <v>170</v>
      </c>
      <c r="E555" s="206" t="s">
        <v>611</v>
      </c>
      <c r="F555" s="207" t="s">
        <v>186</v>
      </c>
      <c r="G555" s="208" t="s">
        <v>173</v>
      </c>
      <c r="H555" s="209">
        <v>8</v>
      </c>
      <c r="I555" s="210"/>
      <c r="J555" s="211">
        <f>ROUND(I555*H555,2)</f>
        <v>0</v>
      </c>
      <c r="K555" s="207" t="s">
        <v>19</v>
      </c>
      <c r="L555" s="46"/>
      <c r="M555" s="212" t="s">
        <v>19</v>
      </c>
      <c r="N555" s="213" t="s">
        <v>43</v>
      </c>
      <c r="O555" s="86"/>
      <c r="P555" s="214">
        <f>O555*H555</f>
        <v>0</v>
      </c>
      <c r="Q555" s="214">
        <v>0</v>
      </c>
      <c r="R555" s="214">
        <f>Q555*H555</f>
        <v>0</v>
      </c>
      <c r="S555" s="214">
        <v>0</v>
      </c>
      <c r="T555" s="214">
        <f>S555*H555</f>
        <v>0</v>
      </c>
      <c r="U555" s="215" t="s">
        <v>19</v>
      </c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6" t="s">
        <v>174</v>
      </c>
      <c r="AT555" s="216" t="s">
        <v>170</v>
      </c>
      <c r="AU555" s="216" t="s">
        <v>82</v>
      </c>
      <c r="AY555" s="19" t="s">
        <v>167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9" t="s">
        <v>80</v>
      </c>
      <c r="BK555" s="217">
        <f>ROUND(I555*H555,2)</f>
        <v>0</v>
      </c>
      <c r="BL555" s="19" t="s">
        <v>174</v>
      </c>
      <c r="BM555" s="216" t="s">
        <v>612</v>
      </c>
    </row>
    <row r="556" s="2" customFormat="1">
      <c r="A556" s="40"/>
      <c r="B556" s="41"/>
      <c r="C556" s="42"/>
      <c r="D556" s="218" t="s">
        <v>176</v>
      </c>
      <c r="E556" s="42"/>
      <c r="F556" s="219" t="s">
        <v>459</v>
      </c>
      <c r="G556" s="42"/>
      <c r="H556" s="42"/>
      <c r="I556" s="220"/>
      <c r="J556" s="42"/>
      <c r="K556" s="42"/>
      <c r="L556" s="46"/>
      <c r="M556" s="221"/>
      <c r="N556" s="222"/>
      <c r="O556" s="86"/>
      <c r="P556" s="86"/>
      <c r="Q556" s="86"/>
      <c r="R556" s="86"/>
      <c r="S556" s="86"/>
      <c r="T556" s="86"/>
      <c r="U556" s="87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176</v>
      </c>
      <c r="AU556" s="19" t="s">
        <v>82</v>
      </c>
    </row>
    <row r="557" s="13" customFormat="1">
      <c r="A557" s="13"/>
      <c r="B557" s="223"/>
      <c r="C557" s="224"/>
      <c r="D557" s="218" t="s">
        <v>178</v>
      </c>
      <c r="E557" s="225" t="s">
        <v>19</v>
      </c>
      <c r="F557" s="226" t="s">
        <v>613</v>
      </c>
      <c r="G557" s="224"/>
      <c r="H557" s="225" t="s">
        <v>19</v>
      </c>
      <c r="I557" s="227"/>
      <c r="J557" s="224"/>
      <c r="K557" s="224"/>
      <c r="L557" s="228"/>
      <c r="M557" s="229"/>
      <c r="N557" s="230"/>
      <c r="O557" s="230"/>
      <c r="P557" s="230"/>
      <c r="Q557" s="230"/>
      <c r="R557" s="230"/>
      <c r="S557" s="230"/>
      <c r="T557" s="230"/>
      <c r="U557" s="231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2" t="s">
        <v>178</v>
      </c>
      <c r="AU557" s="232" t="s">
        <v>82</v>
      </c>
      <c r="AV557" s="13" t="s">
        <v>80</v>
      </c>
      <c r="AW557" s="13" t="s">
        <v>34</v>
      </c>
      <c r="AX557" s="13" t="s">
        <v>72</v>
      </c>
      <c r="AY557" s="232" t="s">
        <v>167</v>
      </c>
    </row>
    <row r="558" s="14" customFormat="1">
      <c r="A558" s="14"/>
      <c r="B558" s="233"/>
      <c r="C558" s="234"/>
      <c r="D558" s="218" t="s">
        <v>178</v>
      </c>
      <c r="E558" s="235" t="s">
        <v>19</v>
      </c>
      <c r="F558" s="236" t="s">
        <v>180</v>
      </c>
      <c r="G558" s="234"/>
      <c r="H558" s="237">
        <v>8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1"/>
      <c r="U558" s="242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3" t="s">
        <v>178</v>
      </c>
      <c r="AU558" s="243" t="s">
        <v>82</v>
      </c>
      <c r="AV558" s="14" t="s">
        <v>82</v>
      </c>
      <c r="AW558" s="14" t="s">
        <v>34</v>
      </c>
      <c r="AX558" s="14" t="s">
        <v>80</v>
      </c>
      <c r="AY558" s="243" t="s">
        <v>167</v>
      </c>
    </row>
    <row r="559" s="12" customFormat="1" ht="22.8" customHeight="1">
      <c r="A559" s="12"/>
      <c r="B559" s="189"/>
      <c r="C559" s="190"/>
      <c r="D559" s="191" t="s">
        <v>71</v>
      </c>
      <c r="E559" s="203" t="s">
        <v>614</v>
      </c>
      <c r="F559" s="203" t="s">
        <v>615</v>
      </c>
      <c r="G559" s="190"/>
      <c r="H559" s="190"/>
      <c r="I559" s="193"/>
      <c r="J559" s="204">
        <f>BK559</f>
        <v>0</v>
      </c>
      <c r="K559" s="190"/>
      <c r="L559" s="195"/>
      <c r="M559" s="196"/>
      <c r="N559" s="197"/>
      <c r="O559" s="197"/>
      <c r="P559" s="198">
        <f>SUM(P560:P563)</f>
        <v>0</v>
      </c>
      <c r="Q559" s="197"/>
      <c r="R559" s="198">
        <f>SUM(R560:R563)</f>
        <v>0</v>
      </c>
      <c r="S559" s="197"/>
      <c r="T559" s="198">
        <f>SUM(T560:T563)</f>
        <v>0</v>
      </c>
      <c r="U559" s="199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0" t="s">
        <v>80</v>
      </c>
      <c r="AT559" s="201" t="s">
        <v>71</v>
      </c>
      <c r="AU559" s="201" t="s">
        <v>80</v>
      </c>
      <c r="AY559" s="200" t="s">
        <v>167</v>
      </c>
      <c r="BK559" s="202">
        <f>SUM(BK560:BK563)</f>
        <v>0</v>
      </c>
    </row>
    <row r="560" s="2" customFormat="1" ht="24.15" customHeight="1">
      <c r="A560" s="40"/>
      <c r="B560" s="41"/>
      <c r="C560" s="205" t="s">
        <v>616</v>
      </c>
      <c r="D560" s="205" t="s">
        <v>170</v>
      </c>
      <c r="E560" s="206" t="s">
        <v>617</v>
      </c>
      <c r="F560" s="207" t="s">
        <v>366</v>
      </c>
      <c r="G560" s="208" t="s">
        <v>173</v>
      </c>
      <c r="H560" s="209">
        <v>8</v>
      </c>
      <c r="I560" s="210"/>
      <c r="J560" s="211">
        <f>ROUND(I560*H560,2)</f>
        <v>0</v>
      </c>
      <c r="K560" s="207" t="s">
        <v>19</v>
      </c>
      <c r="L560" s="46"/>
      <c r="M560" s="212" t="s">
        <v>19</v>
      </c>
      <c r="N560" s="213" t="s">
        <v>43</v>
      </c>
      <c r="O560" s="86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4">
        <f>S560*H560</f>
        <v>0</v>
      </c>
      <c r="U560" s="215" t="s">
        <v>19</v>
      </c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6" t="s">
        <v>174</v>
      </c>
      <c r="AT560" s="216" t="s">
        <v>170</v>
      </c>
      <c r="AU560" s="216" t="s">
        <v>82</v>
      </c>
      <c r="AY560" s="19" t="s">
        <v>167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9" t="s">
        <v>80</v>
      </c>
      <c r="BK560" s="217">
        <f>ROUND(I560*H560,2)</f>
        <v>0</v>
      </c>
      <c r="BL560" s="19" t="s">
        <v>174</v>
      </c>
      <c r="BM560" s="216" t="s">
        <v>618</v>
      </c>
    </row>
    <row r="561" s="2" customFormat="1">
      <c r="A561" s="40"/>
      <c r="B561" s="41"/>
      <c r="C561" s="42"/>
      <c r="D561" s="218" t="s">
        <v>176</v>
      </c>
      <c r="E561" s="42"/>
      <c r="F561" s="219" t="s">
        <v>619</v>
      </c>
      <c r="G561" s="42"/>
      <c r="H561" s="42"/>
      <c r="I561" s="220"/>
      <c r="J561" s="42"/>
      <c r="K561" s="42"/>
      <c r="L561" s="46"/>
      <c r="M561" s="221"/>
      <c r="N561" s="222"/>
      <c r="O561" s="86"/>
      <c r="P561" s="86"/>
      <c r="Q561" s="86"/>
      <c r="R561" s="86"/>
      <c r="S561" s="86"/>
      <c r="T561" s="86"/>
      <c r="U561" s="87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176</v>
      </c>
      <c r="AU561" s="19" t="s">
        <v>82</v>
      </c>
    </row>
    <row r="562" s="13" customFormat="1">
      <c r="A562" s="13"/>
      <c r="B562" s="223"/>
      <c r="C562" s="224"/>
      <c r="D562" s="218" t="s">
        <v>178</v>
      </c>
      <c r="E562" s="225" t="s">
        <v>19</v>
      </c>
      <c r="F562" s="226" t="s">
        <v>620</v>
      </c>
      <c r="G562" s="224"/>
      <c r="H562" s="225" t="s">
        <v>19</v>
      </c>
      <c r="I562" s="227"/>
      <c r="J562" s="224"/>
      <c r="K562" s="224"/>
      <c r="L562" s="228"/>
      <c r="M562" s="229"/>
      <c r="N562" s="230"/>
      <c r="O562" s="230"/>
      <c r="P562" s="230"/>
      <c r="Q562" s="230"/>
      <c r="R562" s="230"/>
      <c r="S562" s="230"/>
      <c r="T562" s="230"/>
      <c r="U562" s="231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2" t="s">
        <v>178</v>
      </c>
      <c r="AU562" s="232" t="s">
        <v>82</v>
      </c>
      <c r="AV562" s="13" t="s">
        <v>80</v>
      </c>
      <c r="AW562" s="13" t="s">
        <v>34</v>
      </c>
      <c r="AX562" s="13" t="s">
        <v>72</v>
      </c>
      <c r="AY562" s="232" t="s">
        <v>167</v>
      </c>
    </row>
    <row r="563" s="14" customFormat="1">
      <c r="A563" s="14"/>
      <c r="B563" s="233"/>
      <c r="C563" s="234"/>
      <c r="D563" s="218" t="s">
        <v>178</v>
      </c>
      <c r="E563" s="235" t="s">
        <v>19</v>
      </c>
      <c r="F563" s="236" t="s">
        <v>180</v>
      </c>
      <c r="G563" s="234"/>
      <c r="H563" s="237">
        <v>8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1"/>
      <c r="U563" s="242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3" t="s">
        <v>178</v>
      </c>
      <c r="AU563" s="243" t="s">
        <v>82</v>
      </c>
      <c r="AV563" s="14" t="s">
        <v>82</v>
      </c>
      <c r="AW563" s="14" t="s">
        <v>34</v>
      </c>
      <c r="AX563" s="14" t="s">
        <v>80</v>
      </c>
      <c r="AY563" s="243" t="s">
        <v>167</v>
      </c>
    </row>
    <row r="564" s="12" customFormat="1" ht="22.8" customHeight="1">
      <c r="A564" s="12"/>
      <c r="B564" s="189"/>
      <c r="C564" s="190"/>
      <c r="D564" s="191" t="s">
        <v>71</v>
      </c>
      <c r="E564" s="203" t="s">
        <v>621</v>
      </c>
      <c r="F564" s="203" t="s">
        <v>622</v>
      </c>
      <c r="G564" s="190"/>
      <c r="H564" s="190"/>
      <c r="I564" s="193"/>
      <c r="J564" s="204">
        <f>BK564</f>
        <v>0</v>
      </c>
      <c r="K564" s="190"/>
      <c r="L564" s="195"/>
      <c r="M564" s="196"/>
      <c r="N564" s="197"/>
      <c r="O564" s="197"/>
      <c r="P564" s="198">
        <f>SUM(P565:P568)</f>
        <v>0</v>
      </c>
      <c r="Q564" s="197"/>
      <c r="R564" s="198">
        <f>SUM(R565:R568)</f>
        <v>0</v>
      </c>
      <c r="S564" s="197"/>
      <c r="T564" s="198">
        <f>SUM(T565:T568)</f>
        <v>0</v>
      </c>
      <c r="U564" s="199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0" t="s">
        <v>80</v>
      </c>
      <c r="AT564" s="201" t="s">
        <v>71</v>
      </c>
      <c r="AU564" s="201" t="s">
        <v>80</v>
      </c>
      <c r="AY564" s="200" t="s">
        <v>167</v>
      </c>
      <c r="BK564" s="202">
        <f>SUM(BK565:BK568)</f>
        <v>0</v>
      </c>
    </row>
    <row r="565" s="2" customFormat="1" ht="24.15" customHeight="1">
      <c r="A565" s="40"/>
      <c r="B565" s="41"/>
      <c r="C565" s="205" t="s">
        <v>623</v>
      </c>
      <c r="D565" s="205" t="s">
        <v>170</v>
      </c>
      <c r="E565" s="206" t="s">
        <v>624</v>
      </c>
      <c r="F565" s="207" t="s">
        <v>186</v>
      </c>
      <c r="G565" s="208" t="s">
        <v>173</v>
      </c>
      <c r="H565" s="209">
        <v>8</v>
      </c>
      <c r="I565" s="210"/>
      <c r="J565" s="211">
        <f>ROUND(I565*H565,2)</f>
        <v>0</v>
      </c>
      <c r="K565" s="207" t="s">
        <v>19</v>
      </c>
      <c r="L565" s="46"/>
      <c r="M565" s="212" t="s">
        <v>19</v>
      </c>
      <c r="N565" s="213" t="s">
        <v>43</v>
      </c>
      <c r="O565" s="86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4">
        <f>S565*H565</f>
        <v>0</v>
      </c>
      <c r="U565" s="215" t="s">
        <v>19</v>
      </c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6" t="s">
        <v>174</v>
      </c>
      <c r="AT565" s="216" t="s">
        <v>170</v>
      </c>
      <c r="AU565" s="216" t="s">
        <v>82</v>
      </c>
      <c r="AY565" s="19" t="s">
        <v>167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9" t="s">
        <v>80</v>
      </c>
      <c r="BK565" s="217">
        <f>ROUND(I565*H565,2)</f>
        <v>0</v>
      </c>
      <c r="BL565" s="19" t="s">
        <v>174</v>
      </c>
      <c r="BM565" s="216" t="s">
        <v>625</v>
      </c>
    </row>
    <row r="566" s="2" customFormat="1">
      <c r="A566" s="40"/>
      <c r="B566" s="41"/>
      <c r="C566" s="42"/>
      <c r="D566" s="218" t="s">
        <v>176</v>
      </c>
      <c r="E566" s="42"/>
      <c r="F566" s="219" t="s">
        <v>459</v>
      </c>
      <c r="G566" s="42"/>
      <c r="H566" s="42"/>
      <c r="I566" s="220"/>
      <c r="J566" s="42"/>
      <c r="K566" s="42"/>
      <c r="L566" s="46"/>
      <c r="M566" s="221"/>
      <c r="N566" s="222"/>
      <c r="O566" s="86"/>
      <c r="P566" s="86"/>
      <c r="Q566" s="86"/>
      <c r="R566" s="86"/>
      <c r="S566" s="86"/>
      <c r="T566" s="86"/>
      <c r="U566" s="87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176</v>
      </c>
      <c r="AU566" s="19" t="s">
        <v>82</v>
      </c>
    </row>
    <row r="567" s="13" customFormat="1">
      <c r="A567" s="13"/>
      <c r="B567" s="223"/>
      <c r="C567" s="224"/>
      <c r="D567" s="218" t="s">
        <v>178</v>
      </c>
      <c r="E567" s="225" t="s">
        <v>19</v>
      </c>
      <c r="F567" s="226" t="s">
        <v>626</v>
      </c>
      <c r="G567" s="224"/>
      <c r="H567" s="225" t="s">
        <v>19</v>
      </c>
      <c r="I567" s="227"/>
      <c r="J567" s="224"/>
      <c r="K567" s="224"/>
      <c r="L567" s="228"/>
      <c r="M567" s="229"/>
      <c r="N567" s="230"/>
      <c r="O567" s="230"/>
      <c r="P567" s="230"/>
      <c r="Q567" s="230"/>
      <c r="R567" s="230"/>
      <c r="S567" s="230"/>
      <c r="T567" s="230"/>
      <c r="U567" s="231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2" t="s">
        <v>178</v>
      </c>
      <c r="AU567" s="232" t="s">
        <v>82</v>
      </c>
      <c r="AV567" s="13" t="s">
        <v>80</v>
      </c>
      <c r="AW567" s="13" t="s">
        <v>34</v>
      </c>
      <c r="AX567" s="13" t="s">
        <v>72</v>
      </c>
      <c r="AY567" s="232" t="s">
        <v>167</v>
      </c>
    </row>
    <row r="568" s="14" customFormat="1">
      <c r="A568" s="14"/>
      <c r="B568" s="233"/>
      <c r="C568" s="234"/>
      <c r="D568" s="218" t="s">
        <v>178</v>
      </c>
      <c r="E568" s="235" t="s">
        <v>19</v>
      </c>
      <c r="F568" s="236" t="s">
        <v>180</v>
      </c>
      <c r="G568" s="234"/>
      <c r="H568" s="237">
        <v>8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1"/>
      <c r="U568" s="242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3" t="s">
        <v>178</v>
      </c>
      <c r="AU568" s="243" t="s">
        <v>82</v>
      </c>
      <c r="AV568" s="14" t="s">
        <v>82</v>
      </c>
      <c r="AW568" s="14" t="s">
        <v>34</v>
      </c>
      <c r="AX568" s="14" t="s">
        <v>80</v>
      </c>
      <c r="AY568" s="243" t="s">
        <v>167</v>
      </c>
    </row>
    <row r="569" s="12" customFormat="1" ht="22.8" customHeight="1">
      <c r="A569" s="12"/>
      <c r="B569" s="189"/>
      <c r="C569" s="190"/>
      <c r="D569" s="191" t="s">
        <v>71</v>
      </c>
      <c r="E569" s="203" t="s">
        <v>627</v>
      </c>
      <c r="F569" s="203" t="s">
        <v>628</v>
      </c>
      <c r="G569" s="190"/>
      <c r="H569" s="190"/>
      <c r="I569" s="193"/>
      <c r="J569" s="204">
        <f>BK569</f>
        <v>0</v>
      </c>
      <c r="K569" s="190"/>
      <c r="L569" s="195"/>
      <c r="M569" s="196"/>
      <c r="N569" s="197"/>
      <c r="O569" s="197"/>
      <c r="P569" s="198">
        <f>SUM(P570:P573)</f>
        <v>0</v>
      </c>
      <c r="Q569" s="197"/>
      <c r="R569" s="198">
        <f>SUM(R570:R573)</f>
        <v>0</v>
      </c>
      <c r="S569" s="197"/>
      <c r="T569" s="198">
        <f>SUM(T570:T573)</f>
        <v>0</v>
      </c>
      <c r="U569" s="199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0" t="s">
        <v>80</v>
      </c>
      <c r="AT569" s="201" t="s">
        <v>71</v>
      </c>
      <c r="AU569" s="201" t="s">
        <v>80</v>
      </c>
      <c r="AY569" s="200" t="s">
        <v>167</v>
      </c>
      <c r="BK569" s="202">
        <f>SUM(BK570:BK573)</f>
        <v>0</v>
      </c>
    </row>
    <row r="570" s="2" customFormat="1" ht="24.15" customHeight="1">
      <c r="A570" s="40"/>
      <c r="B570" s="41"/>
      <c r="C570" s="205" t="s">
        <v>629</v>
      </c>
      <c r="D570" s="205" t="s">
        <v>170</v>
      </c>
      <c r="E570" s="206" t="s">
        <v>630</v>
      </c>
      <c r="F570" s="207" t="s">
        <v>172</v>
      </c>
      <c r="G570" s="208" t="s">
        <v>173</v>
      </c>
      <c r="H570" s="209">
        <v>16</v>
      </c>
      <c r="I570" s="210"/>
      <c r="J570" s="211">
        <f>ROUND(I570*H570,2)</f>
        <v>0</v>
      </c>
      <c r="K570" s="207" t="s">
        <v>19</v>
      </c>
      <c r="L570" s="46"/>
      <c r="M570" s="212" t="s">
        <v>19</v>
      </c>
      <c r="N570" s="213" t="s">
        <v>43</v>
      </c>
      <c r="O570" s="86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4">
        <f>S570*H570</f>
        <v>0</v>
      </c>
      <c r="U570" s="215" t="s">
        <v>19</v>
      </c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6" t="s">
        <v>174</v>
      </c>
      <c r="AT570" s="216" t="s">
        <v>170</v>
      </c>
      <c r="AU570" s="216" t="s">
        <v>82</v>
      </c>
      <c r="AY570" s="19" t="s">
        <v>167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9" t="s">
        <v>80</v>
      </c>
      <c r="BK570" s="217">
        <f>ROUND(I570*H570,2)</f>
        <v>0</v>
      </c>
      <c r="BL570" s="19" t="s">
        <v>174</v>
      </c>
      <c r="BM570" s="216" t="s">
        <v>631</v>
      </c>
    </row>
    <row r="571" s="2" customFormat="1">
      <c r="A571" s="40"/>
      <c r="B571" s="41"/>
      <c r="C571" s="42"/>
      <c r="D571" s="218" t="s">
        <v>176</v>
      </c>
      <c r="E571" s="42"/>
      <c r="F571" s="219" t="s">
        <v>177</v>
      </c>
      <c r="G571" s="42"/>
      <c r="H571" s="42"/>
      <c r="I571" s="220"/>
      <c r="J571" s="42"/>
      <c r="K571" s="42"/>
      <c r="L571" s="46"/>
      <c r="M571" s="221"/>
      <c r="N571" s="222"/>
      <c r="O571" s="86"/>
      <c r="P571" s="86"/>
      <c r="Q571" s="86"/>
      <c r="R571" s="86"/>
      <c r="S571" s="86"/>
      <c r="T571" s="86"/>
      <c r="U571" s="87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176</v>
      </c>
      <c r="AU571" s="19" t="s">
        <v>82</v>
      </c>
    </row>
    <row r="572" s="13" customFormat="1">
      <c r="A572" s="13"/>
      <c r="B572" s="223"/>
      <c r="C572" s="224"/>
      <c r="D572" s="218" t="s">
        <v>178</v>
      </c>
      <c r="E572" s="225" t="s">
        <v>19</v>
      </c>
      <c r="F572" s="226" t="s">
        <v>305</v>
      </c>
      <c r="G572" s="224"/>
      <c r="H572" s="225" t="s">
        <v>19</v>
      </c>
      <c r="I572" s="227"/>
      <c r="J572" s="224"/>
      <c r="K572" s="224"/>
      <c r="L572" s="228"/>
      <c r="M572" s="229"/>
      <c r="N572" s="230"/>
      <c r="O572" s="230"/>
      <c r="P572" s="230"/>
      <c r="Q572" s="230"/>
      <c r="R572" s="230"/>
      <c r="S572" s="230"/>
      <c r="T572" s="230"/>
      <c r="U572" s="231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2" t="s">
        <v>178</v>
      </c>
      <c r="AU572" s="232" t="s">
        <v>82</v>
      </c>
      <c r="AV572" s="13" t="s">
        <v>80</v>
      </c>
      <c r="AW572" s="13" t="s">
        <v>34</v>
      </c>
      <c r="AX572" s="13" t="s">
        <v>72</v>
      </c>
      <c r="AY572" s="232" t="s">
        <v>167</v>
      </c>
    </row>
    <row r="573" s="14" customFormat="1">
      <c r="A573" s="14"/>
      <c r="B573" s="233"/>
      <c r="C573" s="234"/>
      <c r="D573" s="218" t="s">
        <v>178</v>
      </c>
      <c r="E573" s="235" t="s">
        <v>19</v>
      </c>
      <c r="F573" s="236" t="s">
        <v>190</v>
      </c>
      <c r="G573" s="234"/>
      <c r="H573" s="237">
        <v>16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1"/>
      <c r="U573" s="242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3" t="s">
        <v>178</v>
      </c>
      <c r="AU573" s="243" t="s">
        <v>82</v>
      </c>
      <c r="AV573" s="14" t="s">
        <v>82</v>
      </c>
      <c r="AW573" s="14" t="s">
        <v>34</v>
      </c>
      <c r="AX573" s="14" t="s">
        <v>80</v>
      </c>
      <c r="AY573" s="243" t="s">
        <v>167</v>
      </c>
    </row>
    <row r="574" s="12" customFormat="1" ht="22.8" customHeight="1">
      <c r="A574" s="12"/>
      <c r="B574" s="189"/>
      <c r="C574" s="190"/>
      <c r="D574" s="191" t="s">
        <v>71</v>
      </c>
      <c r="E574" s="203" t="s">
        <v>632</v>
      </c>
      <c r="F574" s="203" t="s">
        <v>633</v>
      </c>
      <c r="G574" s="190"/>
      <c r="H574" s="190"/>
      <c r="I574" s="193"/>
      <c r="J574" s="204">
        <f>BK574</f>
        <v>0</v>
      </c>
      <c r="K574" s="190"/>
      <c r="L574" s="195"/>
      <c r="M574" s="196"/>
      <c r="N574" s="197"/>
      <c r="O574" s="197"/>
      <c r="P574" s="198">
        <f>SUM(P575:P578)</f>
        <v>0</v>
      </c>
      <c r="Q574" s="197"/>
      <c r="R574" s="198">
        <f>SUM(R575:R578)</f>
        <v>0</v>
      </c>
      <c r="S574" s="197"/>
      <c r="T574" s="198">
        <f>SUM(T575:T578)</f>
        <v>0</v>
      </c>
      <c r="U574" s="199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0" t="s">
        <v>80</v>
      </c>
      <c r="AT574" s="201" t="s">
        <v>71</v>
      </c>
      <c r="AU574" s="201" t="s">
        <v>80</v>
      </c>
      <c r="AY574" s="200" t="s">
        <v>167</v>
      </c>
      <c r="BK574" s="202">
        <f>SUM(BK575:BK578)</f>
        <v>0</v>
      </c>
    </row>
    <row r="575" s="2" customFormat="1" ht="24.15" customHeight="1">
      <c r="A575" s="40"/>
      <c r="B575" s="41"/>
      <c r="C575" s="205" t="s">
        <v>634</v>
      </c>
      <c r="D575" s="205" t="s">
        <v>170</v>
      </c>
      <c r="E575" s="206" t="s">
        <v>635</v>
      </c>
      <c r="F575" s="207" t="s">
        <v>186</v>
      </c>
      <c r="G575" s="208" t="s">
        <v>173</v>
      </c>
      <c r="H575" s="209">
        <v>8</v>
      </c>
      <c r="I575" s="210"/>
      <c r="J575" s="211">
        <f>ROUND(I575*H575,2)</f>
        <v>0</v>
      </c>
      <c r="K575" s="207" t="s">
        <v>19</v>
      </c>
      <c r="L575" s="46"/>
      <c r="M575" s="212" t="s">
        <v>19</v>
      </c>
      <c r="N575" s="213" t="s">
        <v>43</v>
      </c>
      <c r="O575" s="86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4">
        <f>S575*H575</f>
        <v>0</v>
      </c>
      <c r="U575" s="215" t="s">
        <v>19</v>
      </c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6" t="s">
        <v>174</v>
      </c>
      <c r="AT575" s="216" t="s">
        <v>170</v>
      </c>
      <c r="AU575" s="216" t="s">
        <v>82</v>
      </c>
      <c r="AY575" s="19" t="s">
        <v>167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9" t="s">
        <v>80</v>
      </c>
      <c r="BK575" s="217">
        <f>ROUND(I575*H575,2)</f>
        <v>0</v>
      </c>
      <c r="BL575" s="19" t="s">
        <v>174</v>
      </c>
      <c r="BM575" s="216" t="s">
        <v>636</v>
      </c>
    </row>
    <row r="576" s="2" customFormat="1">
      <c r="A576" s="40"/>
      <c r="B576" s="41"/>
      <c r="C576" s="42"/>
      <c r="D576" s="218" t="s">
        <v>176</v>
      </c>
      <c r="E576" s="42"/>
      <c r="F576" s="219" t="s">
        <v>459</v>
      </c>
      <c r="G576" s="42"/>
      <c r="H576" s="42"/>
      <c r="I576" s="220"/>
      <c r="J576" s="42"/>
      <c r="K576" s="42"/>
      <c r="L576" s="46"/>
      <c r="M576" s="221"/>
      <c r="N576" s="222"/>
      <c r="O576" s="86"/>
      <c r="P576" s="86"/>
      <c r="Q576" s="86"/>
      <c r="R576" s="86"/>
      <c r="S576" s="86"/>
      <c r="T576" s="86"/>
      <c r="U576" s="87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176</v>
      </c>
      <c r="AU576" s="19" t="s">
        <v>82</v>
      </c>
    </row>
    <row r="577" s="13" customFormat="1">
      <c r="A577" s="13"/>
      <c r="B577" s="223"/>
      <c r="C577" s="224"/>
      <c r="D577" s="218" t="s">
        <v>178</v>
      </c>
      <c r="E577" s="225" t="s">
        <v>19</v>
      </c>
      <c r="F577" s="226" t="s">
        <v>613</v>
      </c>
      <c r="G577" s="224"/>
      <c r="H577" s="225" t="s">
        <v>19</v>
      </c>
      <c r="I577" s="227"/>
      <c r="J577" s="224"/>
      <c r="K577" s="224"/>
      <c r="L577" s="228"/>
      <c r="M577" s="229"/>
      <c r="N577" s="230"/>
      <c r="O577" s="230"/>
      <c r="P577" s="230"/>
      <c r="Q577" s="230"/>
      <c r="R577" s="230"/>
      <c r="S577" s="230"/>
      <c r="T577" s="230"/>
      <c r="U577" s="231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178</v>
      </c>
      <c r="AU577" s="232" t="s">
        <v>82</v>
      </c>
      <c r="AV577" s="13" t="s">
        <v>80</v>
      </c>
      <c r="AW577" s="13" t="s">
        <v>34</v>
      </c>
      <c r="AX577" s="13" t="s">
        <v>72</v>
      </c>
      <c r="AY577" s="232" t="s">
        <v>167</v>
      </c>
    </row>
    <row r="578" s="14" customFormat="1">
      <c r="A578" s="14"/>
      <c r="B578" s="233"/>
      <c r="C578" s="234"/>
      <c r="D578" s="218" t="s">
        <v>178</v>
      </c>
      <c r="E578" s="235" t="s">
        <v>19</v>
      </c>
      <c r="F578" s="236" t="s">
        <v>180</v>
      </c>
      <c r="G578" s="234"/>
      <c r="H578" s="237">
        <v>8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1"/>
      <c r="U578" s="242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3" t="s">
        <v>178</v>
      </c>
      <c r="AU578" s="243" t="s">
        <v>82</v>
      </c>
      <c r="AV578" s="14" t="s">
        <v>82</v>
      </c>
      <c r="AW578" s="14" t="s">
        <v>34</v>
      </c>
      <c r="AX578" s="14" t="s">
        <v>80</v>
      </c>
      <c r="AY578" s="243" t="s">
        <v>167</v>
      </c>
    </row>
    <row r="579" s="12" customFormat="1" ht="22.8" customHeight="1">
      <c r="A579" s="12"/>
      <c r="B579" s="189"/>
      <c r="C579" s="190"/>
      <c r="D579" s="191" t="s">
        <v>71</v>
      </c>
      <c r="E579" s="203" t="s">
        <v>637</v>
      </c>
      <c r="F579" s="203" t="s">
        <v>638</v>
      </c>
      <c r="G579" s="190"/>
      <c r="H579" s="190"/>
      <c r="I579" s="193"/>
      <c r="J579" s="204">
        <f>BK579</f>
        <v>0</v>
      </c>
      <c r="K579" s="190"/>
      <c r="L579" s="195"/>
      <c r="M579" s="196"/>
      <c r="N579" s="197"/>
      <c r="O579" s="197"/>
      <c r="P579" s="198">
        <f>SUM(P580:P583)</f>
        <v>0</v>
      </c>
      <c r="Q579" s="197"/>
      <c r="R579" s="198">
        <f>SUM(R580:R583)</f>
        <v>0</v>
      </c>
      <c r="S579" s="197"/>
      <c r="T579" s="198">
        <f>SUM(T580:T583)</f>
        <v>0</v>
      </c>
      <c r="U579" s="199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00" t="s">
        <v>80</v>
      </c>
      <c r="AT579" s="201" t="s">
        <v>71</v>
      </c>
      <c r="AU579" s="201" t="s">
        <v>80</v>
      </c>
      <c r="AY579" s="200" t="s">
        <v>167</v>
      </c>
      <c r="BK579" s="202">
        <f>SUM(BK580:BK583)</f>
        <v>0</v>
      </c>
    </row>
    <row r="580" s="2" customFormat="1" ht="24.15" customHeight="1">
      <c r="A580" s="40"/>
      <c r="B580" s="41"/>
      <c r="C580" s="205" t="s">
        <v>639</v>
      </c>
      <c r="D580" s="205" t="s">
        <v>170</v>
      </c>
      <c r="E580" s="206" t="s">
        <v>640</v>
      </c>
      <c r="F580" s="207" t="s">
        <v>186</v>
      </c>
      <c r="G580" s="208" t="s">
        <v>173</v>
      </c>
      <c r="H580" s="209">
        <v>16</v>
      </c>
      <c r="I580" s="210"/>
      <c r="J580" s="211">
        <f>ROUND(I580*H580,2)</f>
        <v>0</v>
      </c>
      <c r="K580" s="207" t="s">
        <v>19</v>
      </c>
      <c r="L580" s="46"/>
      <c r="M580" s="212" t="s">
        <v>19</v>
      </c>
      <c r="N580" s="213" t="s">
        <v>43</v>
      </c>
      <c r="O580" s="86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4">
        <f>S580*H580</f>
        <v>0</v>
      </c>
      <c r="U580" s="215" t="s">
        <v>19</v>
      </c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6" t="s">
        <v>174</v>
      </c>
      <c r="AT580" s="216" t="s">
        <v>170</v>
      </c>
      <c r="AU580" s="216" t="s">
        <v>82</v>
      </c>
      <c r="AY580" s="19" t="s">
        <v>167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9" t="s">
        <v>80</v>
      </c>
      <c r="BK580" s="217">
        <f>ROUND(I580*H580,2)</f>
        <v>0</v>
      </c>
      <c r="BL580" s="19" t="s">
        <v>174</v>
      </c>
      <c r="BM580" s="216" t="s">
        <v>641</v>
      </c>
    </row>
    <row r="581" s="2" customFormat="1">
      <c r="A581" s="40"/>
      <c r="B581" s="41"/>
      <c r="C581" s="42"/>
      <c r="D581" s="218" t="s">
        <v>176</v>
      </c>
      <c r="E581" s="42"/>
      <c r="F581" s="219" t="s">
        <v>216</v>
      </c>
      <c r="G581" s="42"/>
      <c r="H581" s="42"/>
      <c r="I581" s="220"/>
      <c r="J581" s="42"/>
      <c r="K581" s="42"/>
      <c r="L581" s="46"/>
      <c r="M581" s="221"/>
      <c r="N581" s="222"/>
      <c r="O581" s="86"/>
      <c r="P581" s="86"/>
      <c r="Q581" s="86"/>
      <c r="R581" s="86"/>
      <c r="S581" s="86"/>
      <c r="T581" s="86"/>
      <c r="U581" s="87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176</v>
      </c>
      <c r="AU581" s="19" t="s">
        <v>82</v>
      </c>
    </row>
    <row r="582" s="13" customFormat="1">
      <c r="A582" s="13"/>
      <c r="B582" s="223"/>
      <c r="C582" s="224"/>
      <c r="D582" s="218" t="s">
        <v>178</v>
      </c>
      <c r="E582" s="225" t="s">
        <v>19</v>
      </c>
      <c r="F582" s="226" t="s">
        <v>642</v>
      </c>
      <c r="G582" s="224"/>
      <c r="H582" s="225" t="s">
        <v>19</v>
      </c>
      <c r="I582" s="227"/>
      <c r="J582" s="224"/>
      <c r="K582" s="224"/>
      <c r="L582" s="228"/>
      <c r="M582" s="229"/>
      <c r="N582" s="230"/>
      <c r="O582" s="230"/>
      <c r="P582" s="230"/>
      <c r="Q582" s="230"/>
      <c r="R582" s="230"/>
      <c r="S582" s="230"/>
      <c r="T582" s="230"/>
      <c r="U582" s="231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2" t="s">
        <v>178</v>
      </c>
      <c r="AU582" s="232" t="s">
        <v>82</v>
      </c>
      <c r="AV582" s="13" t="s">
        <v>80</v>
      </c>
      <c r="AW582" s="13" t="s">
        <v>34</v>
      </c>
      <c r="AX582" s="13" t="s">
        <v>72</v>
      </c>
      <c r="AY582" s="232" t="s">
        <v>167</v>
      </c>
    </row>
    <row r="583" s="14" customFormat="1">
      <c r="A583" s="14"/>
      <c r="B583" s="233"/>
      <c r="C583" s="234"/>
      <c r="D583" s="218" t="s">
        <v>178</v>
      </c>
      <c r="E583" s="235" t="s">
        <v>19</v>
      </c>
      <c r="F583" s="236" t="s">
        <v>190</v>
      </c>
      <c r="G583" s="234"/>
      <c r="H583" s="237">
        <v>16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1"/>
      <c r="U583" s="242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3" t="s">
        <v>178</v>
      </c>
      <c r="AU583" s="243" t="s">
        <v>82</v>
      </c>
      <c r="AV583" s="14" t="s">
        <v>82</v>
      </c>
      <c r="AW583" s="14" t="s">
        <v>34</v>
      </c>
      <c r="AX583" s="14" t="s">
        <v>80</v>
      </c>
      <c r="AY583" s="243" t="s">
        <v>167</v>
      </c>
    </row>
    <row r="584" s="12" customFormat="1" ht="22.8" customHeight="1">
      <c r="A584" s="12"/>
      <c r="B584" s="189"/>
      <c r="C584" s="190"/>
      <c r="D584" s="191" t="s">
        <v>71</v>
      </c>
      <c r="E584" s="203" t="s">
        <v>643</v>
      </c>
      <c r="F584" s="203" t="s">
        <v>644</v>
      </c>
      <c r="G584" s="190"/>
      <c r="H584" s="190"/>
      <c r="I584" s="193"/>
      <c r="J584" s="204">
        <f>BK584</f>
        <v>0</v>
      </c>
      <c r="K584" s="190"/>
      <c r="L584" s="195"/>
      <c r="M584" s="196"/>
      <c r="N584" s="197"/>
      <c r="O584" s="197"/>
      <c r="P584" s="198">
        <f>SUM(P585:P588)</f>
        <v>0</v>
      </c>
      <c r="Q584" s="197"/>
      <c r="R584" s="198">
        <f>SUM(R585:R588)</f>
        <v>0</v>
      </c>
      <c r="S584" s="197"/>
      <c r="T584" s="198">
        <f>SUM(T585:T588)</f>
        <v>0</v>
      </c>
      <c r="U584" s="199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00" t="s">
        <v>80</v>
      </c>
      <c r="AT584" s="201" t="s">
        <v>71</v>
      </c>
      <c r="AU584" s="201" t="s">
        <v>80</v>
      </c>
      <c r="AY584" s="200" t="s">
        <v>167</v>
      </c>
      <c r="BK584" s="202">
        <f>SUM(BK585:BK588)</f>
        <v>0</v>
      </c>
    </row>
    <row r="585" s="2" customFormat="1" ht="24.15" customHeight="1">
      <c r="A585" s="40"/>
      <c r="B585" s="41"/>
      <c r="C585" s="205" t="s">
        <v>645</v>
      </c>
      <c r="D585" s="205" t="s">
        <v>170</v>
      </c>
      <c r="E585" s="206" t="s">
        <v>646</v>
      </c>
      <c r="F585" s="207" t="s">
        <v>172</v>
      </c>
      <c r="G585" s="208" t="s">
        <v>173</v>
      </c>
      <c r="H585" s="209">
        <v>8</v>
      </c>
      <c r="I585" s="210"/>
      <c r="J585" s="211">
        <f>ROUND(I585*H585,2)</f>
        <v>0</v>
      </c>
      <c r="K585" s="207" t="s">
        <v>19</v>
      </c>
      <c r="L585" s="46"/>
      <c r="M585" s="212" t="s">
        <v>19</v>
      </c>
      <c r="N585" s="213" t="s">
        <v>43</v>
      </c>
      <c r="O585" s="86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4">
        <f>S585*H585</f>
        <v>0</v>
      </c>
      <c r="U585" s="215" t="s">
        <v>19</v>
      </c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6" t="s">
        <v>174</v>
      </c>
      <c r="AT585" s="216" t="s">
        <v>170</v>
      </c>
      <c r="AU585" s="216" t="s">
        <v>82</v>
      </c>
      <c r="AY585" s="19" t="s">
        <v>167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9" t="s">
        <v>80</v>
      </c>
      <c r="BK585" s="217">
        <f>ROUND(I585*H585,2)</f>
        <v>0</v>
      </c>
      <c r="BL585" s="19" t="s">
        <v>174</v>
      </c>
      <c r="BM585" s="216" t="s">
        <v>647</v>
      </c>
    </row>
    <row r="586" s="2" customFormat="1">
      <c r="A586" s="40"/>
      <c r="B586" s="41"/>
      <c r="C586" s="42"/>
      <c r="D586" s="218" t="s">
        <v>176</v>
      </c>
      <c r="E586" s="42"/>
      <c r="F586" s="219" t="s">
        <v>209</v>
      </c>
      <c r="G586" s="42"/>
      <c r="H586" s="42"/>
      <c r="I586" s="220"/>
      <c r="J586" s="42"/>
      <c r="K586" s="42"/>
      <c r="L586" s="46"/>
      <c r="M586" s="221"/>
      <c r="N586" s="222"/>
      <c r="O586" s="86"/>
      <c r="P586" s="86"/>
      <c r="Q586" s="86"/>
      <c r="R586" s="86"/>
      <c r="S586" s="86"/>
      <c r="T586" s="86"/>
      <c r="U586" s="87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176</v>
      </c>
      <c r="AU586" s="19" t="s">
        <v>82</v>
      </c>
    </row>
    <row r="587" s="13" customFormat="1">
      <c r="A587" s="13"/>
      <c r="B587" s="223"/>
      <c r="C587" s="224"/>
      <c r="D587" s="218" t="s">
        <v>178</v>
      </c>
      <c r="E587" s="225" t="s">
        <v>19</v>
      </c>
      <c r="F587" s="226" t="s">
        <v>305</v>
      </c>
      <c r="G587" s="224"/>
      <c r="H587" s="225" t="s">
        <v>19</v>
      </c>
      <c r="I587" s="227"/>
      <c r="J587" s="224"/>
      <c r="K587" s="224"/>
      <c r="L587" s="228"/>
      <c r="M587" s="229"/>
      <c r="N587" s="230"/>
      <c r="O587" s="230"/>
      <c r="P587" s="230"/>
      <c r="Q587" s="230"/>
      <c r="R587" s="230"/>
      <c r="S587" s="230"/>
      <c r="T587" s="230"/>
      <c r="U587" s="231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2" t="s">
        <v>178</v>
      </c>
      <c r="AU587" s="232" t="s">
        <v>82</v>
      </c>
      <c r="AV587" s="13" t="s">
        <v>80</v>
      </c>
      <c r="AW587" s="13" t="s">
        <v>34</v>
      </c>
      <c r="AX587" s="13" t="s">
        <v>72</v>
      </c>
      <c r="AY587" s="232" t="s">
        <v>167</v>
      </c>
    </row>
    <row r="588" s="14" customFormat="1">
      <c r="A588" s="14"/>
      <c r="B588" s="233"/>
      <c r="C588" s="234"/>
      <c r="D588" s="218" t="s">
        <v>178</v>
      </c>
      <c r="E588" s="235" t="s">
        <v>19</v>
      </c>
      <c r="F588" s="236" t="s">
        <v>180</v>
      </c>
      <c r="G588" s="234"/>
      <c r="H588" s="237">
        <v>8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1"/>
      <c r="U588" s="242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3" t="s">
        <v>178</v>
      </c>
      <c r="AU588" s="243" t="s">
        <v>82</v>
      </c>
      <c r="AV588" s="14" t="s">
        <v>82</v>
      </c>
      <c r="AW588" s="14" t="s">
        <v>34</v>
      </c>
      <c r="AX588" s="14" t="s">
        <v>80</v>
      </c>
      <c r="AY588" s="243" t="s">
        <v>167</v>
      </c>
    </row>
    <row r="589" s="12" customFormat="1" ht="22.8" customHeight="1">
      <c r="A589" s="12"/>
      <c r="B589" s="189"/>
      <c r="C589" s="190"/>
      <c r="D589" s="191" t="s">
        <v>71</v>
      </c>
      <c r="E589" s="203" t="s">
        <v>648</v>
      </c>
      <c r="F589" s="203" t="s">
        <v>649</v>
      </c>
      <c r="G589" s="190"/>
      <c r="H589" s="190"/>
      <c r="I589" s="193"/>
      <c r="J589" s="204">
        <f>BK589</f>
        <v>0</v>
      </c>
      <c r="K589" s="190"/>
      <c r="L589" s="195"/>
      <c r="M589" s="196"/>
      <c r="N589" s="197"/>
      <c r="O589" s="197"/>
      <c r="P589" s="198">
        <f>SUM(P590:P593)</f>
        <v>0</v>
      </c>
      <c r="Q589" s="197"/>
      <c r="R589" s="198">
        <f>SUM(R590:R593)</f>
        <v>0</v>
      </c>
      <c r="S589" s="197"/>
      <c r="T589" s="198">
        <f>SUM(T590:T593)</f>
        <v>0</v>
      </c>
      <c r="U589" s="199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0" t="s">
        <v>80</v>
      </c>
      <c r="AT589" s="201" t="s">
        <v>71</v>
      </c>
      <c r="AU589" s="201" t="s">
        <v>80</v>
      </c>
      <c r="AY589" s="200" t="s">
        <v>167</v>
      </c>
      <c r="BK589" s="202">
        <f>SUM(BK590:BK593)</f>
        <v>0</v>
      </c>
    </row>
    <row r="590" s="2" customFormat="1" ht="24.15" customHeight="1">
      <c r="A590" s="40"/>
      <c r="B590" s="41"/>
      <c r="C590" s="205" t="s">
        <v>650</v>
      </c>
      <c r="D590" s="205" t="s">
        <v>170</v>
      </c>
      <c r="E590" s="206" t="s">
        <v>651</v>
      </c>
      <c r="F590" s="207" t="s">
        <v>186</v>
      </c>
      <c r="G590" s="208" t="s">
        <v>173</v>
      </c>
      <c r="H590" s="209">
        <v>8</v>
      </c>
      <c r="I590" s="210"/>
      <c r="J590" s="211">
        <f>ROUND(I590*H590,2)</f>
        <v>0</v>
      </c>
      <c r="K590" s="207" t="s">
        <v>19</v>
      </c>
      <c r="L590" s="46"/>
      <c r="M590" s="212" t="s">
        <v>19</v>
      </c>
      <c r="N590" s="213" t="s">
        <v>43</v>
      </c>
      <c r="O590" s="86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4">
        <f>S590*H590</f>
        <v>0</v>
      </c>
      <c r="U590" s="215" t="s">
        <v>19</v>
      </c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6" t="s">
        <v>174</v>
      </c>
      <c r="AT590" s="216" t="s">
        <v>170</v>
      </c>
      <c r="AU590" s="216" t="s">
        <v>82</v>
      </c>
      <c r="AY590" s="19" t="s">
        <v>167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9" t="s">
        <v>80</v>
      </c>
      <c r="BK590" s="217">
        <f>ROUND(I590*H590,2)</f>
        <v>0</v>
      </c>
      <c r="BL590" s="19" t="s">
        <v>174</v>
      </c>
      <c r="BM590" s="216" t="s">
        <v>652</v>
      </c>
    </row>
    <row r="591" s="2" customFormat="1">
      <c r="A591" s="40"/>
      <c r="B591" s="41"/>
      <c r="C591" s="42"/>
      <c r="D591" s="218" t="s">
        <v>176</v>
      </c>
      <c r="E591" s="42"/>
      <c r="F591" s="219" t="s">
        <v>459</v>
      </c>
      <c r="G591" s="42"/>
      <c r="H591" s="42"/>
      <c r="I591" s="220"/>
      <c r="J591" s="42"/>
      <c r="K591" s="42"/>
      <c r="L591" s="46"/>
      <c r="M591" s="221"/>
      <c r="N591" s="222"/>
      <c r="O591" s="86"/>
      <c r="P591" s="86"/>
      <c r="Q591" s="86"/>
      <c r="R591" s="86"/>
      <c r="S591" s="86"/>
      <c r="T591" s="86"/>
      <c r="U591" s="87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176</v>
      </c>
      <c r="AU591" s="19" t="s">
        <v>82</v>
      </c>
    </row>
    <row r="592" s="13" customFormat="1">
      <c r="A592" s="13"/>
      <c r="B592" s="223"/>
      <c r="C592" s="224"/>
      <c r="D592" s="218" t="s">
        <v>178</v>
      </c>
      <c r="E592" s="225" t="s">
        <v>19</v>
      </c>
      <c r="F592" s="226" t="s">
        <v>653</v>
      </c>
      <c r="G592" s="224"/>
      <c r="H592" s="225" t="s">
        <v>19</v>
      </c>
      <c r="I592" s="227"/>
      <c r="J592" s="224"/>
      <c r="K592" s="224"/>
      <c r="L592" s="228"/>
      <c r="M592" s="229"/>
      <c r="N592" s="230"/>
      <c r="O592" s="230"/>
      <c r="P592" s="230"/>
      <c r="Q592" s="230"/>
      <c r="R592" s="230"/>
      <c r="S592" s="230"/>
      <c r="T592" s="230"/>
      <c r="U592" s="231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2" t="s">
        <v>178</v>
      </c>
      <c r="AU592" s="232" t="s">
        <v>82</v>
      </c>
      <c r="AV592" s="13" t="s">
        <v>80</v>
      </c>
      <c r="AW592" s="13" t="s">
        <v>34</v>
      </c>
      <c r="AX592" s="13" t="s">
        <v>72</v>
      </c>
      <c r="AY592" s="232" t="s">
        <v>167</v>
      </c>
    </row>
    <row r="593" s="14" customFormat="1">
      <c r="A593" s="14"/>
      <c r="B593" s="233"/>
      <c r="C593" s="234"/>
      <c r="D593" s="218" t="s">
        <v>178</v>
      </c>
      <c r="E593" s="235" t="s">
        <v>19</v>
      </c>
      <c r="F593" s="236" t="s">
        <v>180</v>
      </c>
      <c r="G593" s="234"/>
      <c r="H593" s="237">
        <v>8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1"/>
      <c r="U593" s="242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3" t="s">
        <v>178</v>
      </c>
      <c r="AU593" s="243" t="s">
        <v>82</v>
      </c>
      <c r="AV593" s="14" t="s">
        <v>82</v>
      </c>
      <c r="AW593" s="14" t="s">
        <v>34</v>
      </c>
      <c r="AX593" s="14" t="s">
        <v>80</v>
      </c>
      <c r="AY593" s="243" t="s">
        <v>167</v>
      </c>
    </row>
    <row r="594" s="12" customFormat="1" ht="22.8" customHeight="1">
      <c r="A594" s="12"/>
      <c r="B594" s="189"/>
      <c r="C594" s="190"/>
      <c r="D594" s="191" t="s">
        <v>71</v>
      </c>
      <c r="E594" s="203" t="s">
        <v>654</v>
      </c>
      <c r="F594" s="203" t="s">
        <v>655</v>
      </c>
      <c r="G594" s="190"/>
      <c r="H594" s="190"/>
      <c r="I594" s="193"/>
      <c r="J594" s="204">
        <f>BK594</f>
        <v>0</v>
      </c>
      <c r="K594" s="190"/>
      <c r="L594" s="195"/>
      <c r="M594" s="196"/>
      <c r="N594" s="197"/>
      <c r="O594" s="197"/>
      <c r="P594" s="198">
        <f>SUM(P595:P602)</f>
        <v>0</v>
      </c>
      <c r="Q594" s="197"/>
      <c r="R594" s="198">
        <f>SUM(R595:R602)</f>
        <v>0</v>
      </c>
      <c r="S594" s="197"/>
      <c r="T594" s="198">
        <f>SUM(T595:T602)</f>
        <v>0</v>
      </c>
      <c r="U594" s="199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00" t="s">
        <v>80</v>
      </c>
      <c r="AT594" s="201" t="s">
        <v>71</v>
      </c>
      <c r="AU594" s="201" t="s">
        <v>80</v>
      </c>
      <c r="AY594" s="200" t="s">
        <v>167</v>
      </c>
      <c r="BK594" s="202">
        <f>SUM(BK595:BK602)</f>
        <v>0</v>
      </c>
    </row>
    <row r="595" s="2" customFormat="1" ht="24.15" customHeight="1">
      <c r="A595" s="40"/>
      <c r="B595" s="41"/>
      <c r="C595" s="205" t="s">
        <v>656</v>
      </c>
      <c r="D595" s="205" t="s">
        <v>170</v>
      </c>
      <c r="E595" s="206" t="s">
        <v>657</v>
      </c>
      <c r="F595" s="207" t="s">
        <v>172</v>
      </c>
      <c r="G595" s="208" t="s">
        <v>173</v>
      </c>
      <c r="H595" s="209">
        <v>72</v>
      </c>
      <c r="I595" s="210"/>
      <c r="J595" s="211">
        <f>ROUND(I595*H595,2)</f>
        <v>0</v>
      </c>
      <c r="K595" s="207" t="s">
        <v>19</v>
      </c>
      <c r="L595" s="46"/>
      <c r="M595" s="212" t="s">
        <v>19</v>
      </c>
      <c r="N595" s="213" t="s">
        <v>43</v>
      </c>
      <c r="O595" s="86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4">
        <f>S595*H595</f>
        <v>0</v>
      </c>
      <c r="U595" s="215" t="s">
        <v>19</v>
      </c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6" t="s">
        <v>174</v>
      </c>
      <c r="AT595" s="216" t="s">
        <v>170</v>
      </c>
      <c r="AU595" s="216" t="s">
        <v>82</v>
      </c>
      <c r="AY595" s="19" t="s">
        <v>167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9" t="s">
        <v>80</v>
      </c>
      <c r="BK595" s="217">
        <f>ROUND(I595*H595,2)</f>
        <v>0</v>
      </c>
      <c r="BL595" s="19" t="s">
        <v>174</v>
      </c>
      <c r="BM595" s="216" t="s">
        <v>658</v>
      </c>
    </row>
    <row r="596" s="2" customFormat="1">
      <c r="A596" s="40"/>
      <c r="B596" s="41"/>
      <c r="C596" s="42"/>
      <c r="D596" s="218" t="s">
        <v>176</v>
      </c>
      <c r="E596" s="42"/>
      <c r="F596" s="219" t="s">
        <v>325</v>
      </c>
      <c r="G596" s="42"/>
      <c r="H596" s="42"/>
      <c r="I596" s="220"/>
      <c r="J596" s="42"/>
      <c r="K596" s="42"/>
      <c r="L596" s="46"/>
      <c r="M596" s="221"/>
      <c r="N596" s="222"/>
      <c r="O596" s="86"/>
      <c r="P596" s="86"/>
      <c r="Q596" s="86"/>
      <c r="R596" s="86"/>
      <c r="S596" s="86"/>
      <c r="T596" s="86"/>
      <c r="U596" s="87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176</v>
      </c>
      <c r="AU596" s="19" t="s">
        <v>82</v>
      </c>
    </row>
    <row r="597" s="13" customFormat="1">
      <c r="A597" s="13"/>
      <c r="B597" s="223"/>
      <c r="C597" s="224"/>
      <c r="D597" s="218" t="s">
        <v>178</v>
      </c>
      <c r="E597" s="225" t="s">
        <v>19</v>
      </c>
      <c r="F597" s="226" t="s">
        <v>210</v>
      </c>
      <c r="G597" s="224"/>
      <c r="H597" s="225" t="s">
        <v>19</v>
      </c>
      <c r="I597" s="227"/>
      <c r="J597" s="224"/>
      <c r="K597" s="224"/>
      <c r="L597" s="228"/>
      <c r="M597" s="229"/>
      <c r="N597" s="230"/>
      <c r="O597" s="230"/>
      <c r="P597" s="230"/>
      <c r="Q597" s="230"/>
      <c r="R597" s="230"/>
      <c r="S597" s="230"/>
      <c r="T597" s="230"/>
      <c r="U597" s="231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2" t="s">
        <v>178</v>
      </c>
      <c r="AU597" s="232" t="s">
        <v>82</v>
      </c>
      <c r="AV597" s="13" t="s">
        <v>80</v>
      </c>
      <c r="AW597" s="13" t="s">
        <v>34</v>
      </c>
      <c r="AX597" s="13" t="s">
        <v>72</v>
      </c>
      <c r="AY597" s="232" t="s">
        <v>167</v>
      </c>
    </row>
    <row r="598" s="14" customFormat="1">
      <c r="A598" s="14"/>
      <c r="B598" s="233"/>
      <c r="C598" s="234"/>
      <c r="D598" s="218" t="s">
        <v>178</v>
      </c>
      <c r="E598" s="235" t="s">
        <v>19</v>
      </c>
      <c r="F598" s="236" t="s">
        <v>659</v>
      </c>
      <c r="G598" s="234"/>
      <c r="H598" s="237">
        <v>72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1"/>
      <c r="U598" s="242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3" t="s">
        <v>178</v>
      </c>
      <c r="AU598" s="243" t="s">
        <v>82</v>
      </c>
      <c r="AV598" s="14" t="s">
        <v>82</v>
      </c>
      <c r="AW598" s="14" t="s">
        <v>34</v>
      </c>
      <c r="AX598" s="14" t="s">
        <v>80</v>
      </c>
      <c r="AY598" s="243" t="s">
        <v>167</v>
      </c>
    </row>
    <row r="599" s="2" customFormat="1" ht="24.15" customHeight="1">
      <c r="A599" s="40"/>
      <c r="B599" s="41"/>
      <c r="C599" s="205" t="s">
        <v>660</v>
      </c>
      <c r="D599" s="205" t="s">
        <v>170</v>
      </c>
      <c r="E599" s="206" t="s">
        <v>661</v>
      </c>
      <c r="F599" s="207" t="s">
        <v>200</v>
      </c>
      <c r="G599" s="208" t="s">
        <v>173</v>
      </c>
      <c r="H599" s="209">
        <v>8</v>
      </c>
      <c r="I599" s="210"/>
      <c r="J599" s="211">
        <f>ROUND(I599*H599,2)</f>
        <v>0</v>
      </c>
      <c r="K599" s="207" t="s">
        <v>19</v>
      </c>
      <c r="L599" s="46"/>
      <c r="M599" s="212" t="s">
        <v>19</v>
      </c>
      <c r="N599" s="213" t="s">
        <v>43</v>
      </c>
      <c r="O599" s="86"/>
      <c r="P599" s="214">
        <f>O599*H599</f>
        <v>0</v>
      </c>
      <c r="Q599" s="214">
        <v>0</v>
      </c>
      <c r="R599" s="214">
        <f>Q599*H599</f>
        <v>0</v>
      </c>
      <c r="S599" s="214">
        <v>0</v>
      </c>
      <c r="T599" s="214">
        <f>S599*H599</f>
        <v>0</v>
      </c>
      <c r="U599" s="215" t="s">
        <v>19</v>
      </c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6" t="s">
        <v>174</v>
      </c>
      <c r="AT599" s="216" t="s">
        <v>170</v>
      </c>
      <c r="AU599" s="216" t="s">
        <v>82</v>
      </c>
      <c r="AY599" s="19" t="s">
        <v>167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9" t="s">
        <v>80</v>
      </c>
      <c r="BK599" s="217">
        <f>ROUND(I599*H599,2)</f>
        <v>0</v>
      </c>
      <c r="BL599" s="19" t="s">
        <v>174</v>
      </c>
      <c r="BM599" s="216" t="s">
        <v>662</v>
      </c>
    </row>
    <row r="600" s="2" customFormat="1">
      <c r="A600" s="40"/>
      <c r="B600" s="41"/>
      <c r="C600" s="42"/>
      <c r="D600" s="218" t="s">
        <v>176</v>
      </c>
      <c r="E600" s="42"/>
      <c r="F600" s="219" t="s">
        <v>202</v>
      </c>
      <c r="G600" s="42"/>
      <c r="H600" s="42"/>
      <c r="I600" s="220"/>
      <c r="J600" s="42"/>
      <c r="K600" s="42"/>
      <c r="L600" s="46"/>
      <c r="M600" s="221"/>
      <c r="N600" s="222"/>
      <c r="O600" s="86"/>
      <c r="P600" s="86"/>
      <c r="Q600" s="86"/>
      <c r="R600" s="86"/>
      <c r="S600" s="86"/>
      <c r="T600" s="86"/>
      <c r="U600" s="87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176</v>
      </c>
      <c r="AU600" s="19" t="s">
        <v>82</v>
      </c>
    </row>
    <row r="601" s="13" customFormat="1">
      <c r="A601" s="13"/>
      <c r="B601" s="223"/>
      <c r="C601" s="224"/>
      <c r="D601" s="218" t="s">
        <v>178</v>
      </c>
      <c r="E601" s="225" t="s">
        <v>19</v>
      </c>
      <c r="F601" s="226" t="s">
        <v>288</v>
      </c>
      <c r="G601" s="224"/>
      <c r="H601" s="225" t="s">
        <v>19</v>
      </c>
      <c r="I601" s="227"/>
      <c r="J601" s="224"/>
      <c r="K601" s="224"/>
      <c r="L601" s="228"/>
      <c r="M601" s="229"/>
      <c r="N601" s="230"/>
      <c r="O601" s="230"/>
      <c r="P601" s="230"/>
      <c r="Q601" s="230"/>
      <c r="R601" s="230"/>
      <c r="S601" s="230"/>
      <c r="T601" s="230"/>
      <c r="U601" s="231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2" t="s">
        <v>178</v>
      </c>
      <c r="AU601" s="232" t="s">
        <v>82</v>
      </c>
      <c r="AV601" s="13" t="s">
        <v>80</v>
      </c>
      <c r="AW601" s="13" t="s">
        <v>34</v>
      </c>
      <c r="AX601" s="13" t="s">
        <v>72</v>
      </c>
      <c r="AY601" s="232" t="s">
        <v>167</v>
      </c>
    </row>
    <row r="602" s="14" customFormat="1">
      <c r="A602" s="14"/>
      <c r="B602" s="233"/>
      <c r="C602" s="234"/>
      <c r="D602" s="218" t="s">
        <v>178</v>
      </c>
      <c r="E602" s="235" t="s">
        <v>19</v>
      </c>
      <c r="F602" s="236" t="s">
        <v>180</v>
      </c>
      <c r="G602" s="234"/>
      <c r="H602" s="237">
        <v>8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1"/>
      <c r="U602" s="242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3" t="s">
        <v>178</v>
      </c>
      <c r="AU602" s="243" t="s">
        <v>82</v>
      </c>
      <c r="AV602" s="14" t="s">
        <v>82</v>
      </c>
      <c r="AW602" s="14" t="s">
        <v>34</v>
      </c>
      <c r="AX602" s="14" t="s">
        <v>80</v>
      </c>
      <c r="AY602" s="243" t="s">
        <v>167</v>
      </c>
    </row>
    <row r="603" s="12" customFormat="1" ht="22.8" customHeight="1">
      <c r="A603" s="12"/>
      <c r="B603" s="189"/>
      <c r="C603" s="190"/>
      <c r="D603" s="191" t="s">
        <v>71</v>
      </c>
      <c r="E603" s="203" t="s">
        <v>663</v>
      </c>
      <c r="F603" s="203" t="s">
        <v>664</v>
      </c>
      <c r="G603" s="190"/>
      <c r="H603" s="190"/>
      <c r="I603" s="193"/>
      <c r="J603" s="204">
        <f>BK603</f>
        <v>0</v>
      </c>
      <c r="K603" s="190"/>
      <c r="L603" s="195"/>
      <c r="M603" s="196"/>
      <c r="N603" s="197"/>
      <c r="O603" s="197"/>
      <c r="P603" s="198">
        <f>SUM(P604:P612)</f>
        <v>0</v>
      </c>
      <c r="Q603" s="197"/>
      <c r="R603" s="198">
        <f>SUM(R604:R612)</f>
        <v>0</v>
      </c>
      <c r="S603" s="197"/>
      <c r="T603" s="198">
        <f>SUM(T604:T612)</f>
        <v>0</v>
      </c>
      <c r="U603" s="199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0" t="s">
        <v>80</v>
      </c>
      <c r="AT603" s="201" t="s">
        <v>71</v>
      </c>
      <c r="AU603" s="201" t="s">
        <v>80</v>
      </c>
      <c r="AY603" s="200" t="s">
        <v>167</v>
      </c>
      <c r="BK603" s="202">
        <f>SUM(BK604:BK612)</f>
        <v>0</v>
      </c>
    </row>
    <row r="604" s="2" customFormat="1" ht="24.15" customHeight="1">
      <c r="A604" s="40"/>
      <c r="B604" s="41"/>
      <c r="C604" s="205" t="s">
        <v>665</v>
      </c>
      <c r="D604" s="205" t="s">
        <v>170</v>
      </c>
      <c r="E604" s="206" t="s">
        <v>666</v>
      </c>
      <c r="F604" s="207" t="s">
        <v>186</v>
      </c>
      <c r="G604" s="208" t="s">
        <v>173</v>
      </c>
      <c r="H604" s="209">
        <v>40</v>
      </c>
      <c r="I604" s="210"/>
      <c r="J604" s="211">
        <f>ROUND(I604*H604,2)</f>
        <v>0</v>
      </c>
      <c r="K604" s="207" t="s">
        <v>19</v>
      </c>
      <c r="L604" s="46"/>
      <c r="M604" s="212" t="s">
        <v>19</v>
      </c>
      <c r="N604" s="213" t="s">
        <v>43</v>
      </c>
      <c r="O604" s="86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4">
        <f>S604*H604</f>
        <v>0</v>
      </c>
      <c r="U604" s="215" t="s">
        <v>19</v>
      </c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6" t="s">
        <v>174</v>
      </c>
      <c r="AT604" s="216" t="s">
        <v>170</v>
      </c>
      <c r="AU604" s="216" t="s">
        <v>82</v>
      </c>
      <c r="AY604" s="19" t="s">
        <v>167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9" t="s">
        <v>80</v>
      </c>
      <c r="BK604" s="217">
        <f>ROUND(I604*H604,2)</f>
        <v>0</v>
      </c>
      <c r="BL604" s="19" t="s">
        <v>174</v>
      </c>
      <c r="BM604" s="216" t="s">
        <v>667</v>
      </c>
    </row>
    <row r="605" s="2" customFormat="1">
      <c r="A605" s="40"/>
      <c r="B605" s="41"/>
      <c r="C605" s="42"/>
      <c r="D605" s="218" t="s">
        <v>176</v>
      </c>
      <c r="E605" s="42"/>
      <c r="F605" s="219" t="s">
        <v>533</v>
      </c>
      <c r="G605" s="42"/>
      <c r="H605" s="42"/>
      <c r="I605" s="220"/>
      <c r="J605" s="42"/>
      <c r="K605" s="42"/>
      <c r="L605" s="46"/>
      <c r="M605" s="221"/>
      <c r="N605" s="222"/>
      <c r="O605" s="86"/>
      <c r="P605" s="86"/>
      <c r="Q605" s="86"/>
      <c r="R605" s="86"/>
      <c r="S605" s="86"/>
      <c r="T605" s="86"/>
      <c r="U605" s="87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176</v>
      </c>
      <c r="AU605" s="19" t="s">
        <v>82</v>
      </c>
    </row>
    <row r="606" s="13" customFormat="1">
      <c r="A606" s="13"/>
      <c r="B606" s="223"/>
      <c r="C606" s="224"/>
      <c r="D606" s="218" t="s">
        <v>178</v>
      </c>
      <c r="E606" s="225" t="s">
        <v>19</v>
      </c>
      <c r="F606" s="226" t="s">
        <v>349</v>
      </c>
      <c r="G606" s="224"/>
      <c r="H606" s="225" t="s">
        <v>19</v>
      </c>
      <c r="I606" s="227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0"/>
      <c r="U606" s="231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178</v>
      </c>
      <c r="AU606" s="232" t="s">
        <v>82</v>
      </c>
      <c r="AV606" s="13" t="s">
        <v>80</v>
      </c>
      <c r="AW606" s="13" t="s">
        <v>34</v>
      </c>
      <c r="AX606" s="13" t="s">
        <v>72</v>
      </c>
      <c r="AY606" s="232" t="s">
        <v>167</v>
      </c>
    </row>
    <row r="607" s="14" customFormat="1">
      <c r="A607" s="14"/>
      <c r="B607" s="233"/>
      <c r="C607" s="234"/>
      <c r="D607" s="218" t="s">
        <v>178</v>
      </c>
      <c r="E607" s="235" t="s">
        <v>19</v>
      </c>
      <c r="F607" s="236" t="s">
        <v>180</v>
      </c>
      <c r="G607" s="234"/>
      <c r="H607" s="237">
        <v>8</v>
      </c>
      <c r="I607" s="238"/>
      <c r="J607" s="234"/>
      <c r="K607" s="234"/>
      <c r="L607" s="239"/>
      <c r="M607" s="240"/>
      <c r="N607" s="241"/>
      <c r="O607" s="241"/>
      <c r="P607" s="241"/>
      <c r="Q607" s="241"/>
      <c r="R607" s="241"/>
      <c r="S607" s="241"/>
      <c r="T607" s="241"/>
      <c r="U607" s="242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3" t="s">
        <v>178</v>
      </c>
      <c r="AU607" s="243" t="s">
        <v>82</v>
      </c>
      <c r="AV607" s="14" t="s">
        <v>82</v>
      </c>
      <c r="AW607" s="14" t="s">
        <v>34</v>
      </c>
      <c r="AX607" s="14" t="s">
        <v>72</v>
      </c>
      <c r="AY607" s="243" t="s">
        <v>167</v>
      </c>
    </row>
    <row r="608" s="13" customFormat="1">
      <c r="A608" s="13"/>
      <c r="B608" s="223"/>
      <c r="C608" s="224"/>
      <c r="D608" s="218" t="s">
        <v>178</v>
      </c>
      <c r="E608" s="225" t="s">
        <v>19</v>
      </c>
      <c r="F608" s="226" t="s">
        <v>668</v>
      </c>
      <c r="G608" s="224"/>
      <c r="H608" s="225" t="s">
        <v>19</v>
      </c>
      <c r="I608" s="227"/>
      <c r="J608" s="224"/>
      <c r="K608" s="224"/>
      <c r="L608" s="228"/>
      <c r="M608" s="229"/>
      <c r="N608" s="230"/>
      <c r="O608" s="230"/>
      <c r="P608" s="230"/>
      <c r="Q608" s="230"/>
      <c r="R608" s="230"/>
      <c r="S608" s="230"/>
      <c r="T608" s="230"/>
      <c r="U608" s="231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2" t="s">
        <v>178</v>
      </c>
      <c r="AU608" s="232" t="s">
        <v>82</v>
      </c>
      <c r="AV608" s="13" t="s">
        <v>80</v>
      </c>
      <c r="AW608" s="13" t="s">
        <v>34</v>
      </c>
      <c r="AX608" s="13" t="s">
        <v>72</v>
      </c>
      <c r="AY608" s="232" t="s">
        <v>167</v>
      </c>
    </row>
    <row r="609" s="14" customFormat="1">
      <c r="A609" s="14"/>
      <c r="B609" s="233"/>
      <c r="C609" s="234"/>
      <c r="D609" s="218" t="s">
        <v>178</v>
      </c>
      <c r="E609" s="235" t="s">
        <v>19</v>
      </c>
      <c r="F609" s="236" t="s">
        <v>190</v>
      </c>
      <c r="G609" s="234"/>
      <c r="H609" s="237">
        <v>16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1"/>
      <c r="U609" s="242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3" t="s">
        <v>178</v>
      </c>
      <c r="AU609" s="243" t="s">
        <v>82</v>
      </c>
      <c r="AV609" s="14" t="s">
        <v>82</v>
      </c>
      <c r="AW609" s="14" t="s">
        <v>34</v>
      </c>
      <c r="AX609" s="14" t="s">
        <v>72</v>
      </c>
      <c r="AY609" s="243" t="s">
        <v>167</v>
      </c>
    </row>
    <row r="610" s="13" customFormat="1">
      <c r="A610" s="13"/>
      <c r="B610" s="223"/>
      <c r="C610" s="224"/>
      <c r="D610" s="218" t="s">
        <v>178</v>
      </c>
      <c r="E610" s="225" t="s">
        <v>19</v>
      </c>
      <c r="F610" s="226" t="s">
        <v>669</v>
      </c>
      <c r="G610" s="224"/>
      <c r="H610" s="225" t="s">
        <v>19</v>
      </c>
      <c r="I610" s="227"/>
      <c r="J610" s="224"/>
      <c r="K610" s="224"/>
      <c r="L610" s="228"/>
      <c r="M610" s="229"/>
      <c r="N610" s="230"/>
      <c r="O610" s="230"/>
      <c r="P610" s="230"/>
      <c r="Q610" s="230"/>
      <c r="R610" s="230"/>
      <c r="S610" s="230"/>
      <c r="T610" s="230"/>
      <c r="U610" s="231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2" t="s">
        <v>178</v>
      </c>
      <c r="AU610" s="232" t="s">
        <v>82</v>
      </c>
      <c r="AV610" s="13" t="s">
        <v>80</v>
      </c>
      <c r="AW610" s="13" t="s">
        <v>34</v>
      </c>
      <c r="AX610" s="13" t="s">
        <v>72</v>
      </c>
      <c r="AY610" s="232" t="s">
        <v>167</v>
      </c>
    </row>
    <row r="611" s="14" customFormat="1">
      <c r="A611" s="14"/>
      <c r="B611" s="233"/>
      <c r="C611" s="234"/>
      <c r="D611" s="218" t="s">
        <v>178</v>
      </c>
      <c r="E611" s="235" t="s">
        <v>19</v>
      </c>
      <c r="F611" s="236" t="s">
        <v>190</v>
      </c>
      <c r="G611" s="234"/>
      <c r="H611" s="237">
        <v>16</v>
      </c>
      <c r="I611" s="238"/>
      <c r="J611" s="234"/>
      <c r="K611" s="234"/>
      <c r="L611" s="239"/>
      <c r="M611" s="240"/>
      <c r="N611" s="241"/>
      <c r="O611" s="241"/>
      <c r="P611" s="241"/>
      <c r="Q611" s="241"/>
      <c r="R611" s="241"/>
      <c r="S611" s="241"/>
      <c r="T611" s="241"/>
      <c r="U611" s="242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3" t="s">
        <v>178</v>
      </c>
      <c r="AU611" s="243" t="s">
        <v>82</v>
      </c>
      <c r="AV611" s="14" t="s">
        <v>82</v>
      </c>
      <c r="AW611" s="14" t="s">
        <v>34</v>
      </c>
      <c r="AX611" s="14" t="s">
        <v>72</v>
      </c>
      <c r="AY611" s="243" t="s">
        <v>167</v>
      </c>
    </row>
    <row r="612" s="15" customFormat="1">
      <c r="A612" s="15"/>
      <c r="B612" s="244"/>
      <c r="C612" s="245"/>
      <c r="D612" s="218" t="s">
        <v>178</v>
      </c>
      <c r="E612" s="246" t="s">
        <v>19</v>
      </c>
      <c r="F612" s="247" t="s">
        <v>182</v>
      </c>
      <c r="G612" s="245"/>
      <c r="H612" s="248">
        <v>40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2"/>
      <c r="U612" s="253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4" t="s">
        <v>178</v>
      </c>
      <c r="AU612" s="254" t="s">
        <v>82</v>
      </c>
      <c r="AV612" s="15" t="s">
        <v>174</v>
      </c>
      <c r="AW612" s="15" t="s">
        <v>34</v>
      </c>
      <c r="AX612" s="15" t="s">
        <v>80</v>
      </c>
      <c r="AY612" s="254" t="s">
        <v>167</v>
      </c>
    </row>
    <row r="613" s="12" customFormat="1" ht="22.8" customHeight="1">
      <c r="A613" s="12"/>
      <c r="B613" s="189"/>
      <c r="C613" s="190"/>
      <c r="D613" s="191" t="s">
        <v>71</v>
      </c>
      <c r="E613" s="203" t="s">
        <v>670</v>
      </c>
      <c r="F613" s="203" t="s">
        <v>671</v>
      </c>
      <c r="G613" s="190"/>
      <c r="H613" s="190"/>
      <c r="I613" s="193"/>
      <c r="J613" s="204">
        <f>BK613</f>
        <v>0</v>
      </c>
      <c r="K613" s="190"/>
      <c r="L613" s="195"/>
      <c r="M613" s="196"/>
      <c r="N613" s="197"/>
      <c r="O613" s="197"/>
      <c r="P613" s="198">
        <f>SUM(P614:P620)</f>
        <v>0</v>
      </c>
      <c r="Q613" s="197"/>
      <c r="R613" s="198">
        <f>SUM(R614:R620)</f>
        <v>0</v>
      </c>
      <c r="S613" s="197"/>
      <c r="T613" s="198">
        <f>SUM(T614:T620)</f>
        <v>0</v>
      </c>
      <c r="U613" s="199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00" t="s">
        <v>80</v>
      </c>
      <c r="AT613" s="201" t="s">
        <v>71</v>
      </c>
      <c r="AU613" s="201" t="s">
        <v>80</v>
      </c>
      <c r="AY613" s="200" t="s">
        <v>167</v>
      </c>
      <c r="BK613" s="202">
        <f>SUM(BK614:BK620)</f>
        <v>0</v>
      </c>
    </row>
    <row r="614" s="2" customFormat="1" ht="24.15" customHeight="1">
      <c r="A614" s="40"/>
      <c r="B614" s="41"/>
      <c r="C614" s="205" t="s">
        <v>672</v>
      </c>
      <c r="D614" s="205" t="s">
        <v>170</v>
      </c>
      <c r="E614" s="206" t="s">
        <v>673</v>
      </c>
      <c r="F614" s="207" t="s">
        <v>186</v>
      </c>
      <c r="G614" s="208" t="s">
        <v>173</v>
      </c>
      <c r="H614" s="209">
        <v>32</v>
      </c>
      <c r="I614" s="210"/>
      <c r="J614" s="211">
        <f>ROUND(I614*H614,2)</f>
        <v>0</v>
      </c>
      <c r="K614" s="207" t="s">
        <v>19</v>
      </c>
      <c r="L614" s="46"/>
      <c r="M614" s="212" t="s">
        <v>19</v>
      </c>
      <c r="N614" s="213" t="s">
        <v>43</v>
      </c>
      <c r="O614" s="86"/>
      <c r="P614" s="214">
        <f>O614*H614</f>
        <v>0</v>
      </c>
      <c r="Q614" s="214">
        <v>0</v>
      </c>
      <c r="R614" s="214">
        <f>Q614*H614</f>
        <v>0</v>
      </c>
      <c r="S614" s="214">
        <v>0</v>
      </c>
      <c r="T614" s="214">
        <f>S614*H614</f>
        <v>0</v>
      </c>
      <c r="U614" s="215" t="s">
        <v>19</v>
      </c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6" t="s">
        <v>174</v>
      </c>
      <c r="AT614" s="216" t="s">
        <v>170</v>
      </c>
      <c r="AU614" s="216" t="s">
        <v>82</v>
      </c>
      <c r="AY614" s="19" t="s">
        <v>167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9" t="s">
        <v>80</v>
      </c>
      <c r="BK614" s="217">
        <f>ROUND(I614*H614,2)</f>
        <v>0</v>
      </c>
      <c r="BL614" s="19" t="s">
        <v>174</v>
      </c>
      <c r="BM614" s="216" t="s">
        <v>674</v>
      </c>
    </row>
    <row r="615" s="2" customFormat="1">
      <c r="A615" s="40"/>
      <c r="B615" s="41"/>
      <c r="C615" s="42"/>
      <c r="D615" s="218" t="s">
        <v>176</v>
      </c>
      <c r="E615" s="42"/>
      <c r="F615" s="219" t="s">
        <v>188</v>
      </c>
      <c r="G615" s="42"/>
      <c r="H615" s="42"/>
      <c r="I615" s="220"/>
      <c r="J615" s="42"/>
      <c r="K615" s="42"/>
      <c r="L615" s="46"/>
      <c r="M615" s="221"/>
      <c r="N615" s="222"/>
      <c r="O615" s="86"/>
      <c r="P615" s="86"/>
      <c r="Q615" s="86"/>
      <c r="R615" s="86"/>
      <c r="S615" s="86"/>
      <c r="T615" s="86"/>
      <c r="U615" s="87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176</v>
      </c>
      <c r="AU615" s="19" t="s">
        <v>82</v>
      </c>
    </row>
    <row r="616" s="13" customFormat="1">
      <c r="A616" s="13"/>
      <c r="B616" s="223"/>
      <c r="C616" s="224"/>
      <c r="D616" s="218" t="s">
        <v>178</v>
      </c>
      <c r="E616" s="225" t="s">
        <v>19</v>
      </c>
      <c r="F616" s="226" t="s">
        <v>675</v>
      </c>
      <c r="G616" s="224"/>
      <c r="H616" s="225" t="s">
        <v>19</v>
      </c>
      <c r="I616" s="227"/>
      <c r="J616" s="224"/>
      <c r="K616" s="224"/>
      <c r="L616" s="228"/>
      <c r="M616" s="229"/>
      <c r="N616" s="230"/>
      <c r="O616" s="230"/>
      <c r="P616" s="230"/>
      <c r="Q616" s="230"/>
      <c r="R616" s="230"/>
      <c r="S616" s="230"/>
      <c r="T616" s="230"/>
      <c r="U616" s="231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2" t="s">
        <v>178</v>
      </c>
      <c r="AU616" s="232" t="s">
        <v>82</v>
      </c>
      <c r="AV616" s="13" t="s">
        <v>80</v>
      </c>
      <c r="AW616" s="13" t="s">
        <v>34</v>
      </c>
      <c r="AX616" s="13" t="s">
        <v>72</v>
      </c>
      <c r="AY616" s="232" t="s">
        <v>167</v>
      </c>
    </row>
    <row r="617" s="14" customFormat="1">
      <c r="A617" s="14"/>
      <c r="B617" s="233"/>
      <c r="C617" s="234"/>
      <c r="D617" s="218" t="s">
        <v>178</v>
      </c>
      <c r="E617" s="235" t="s">
        <v>19</v>
      </c>
      <c r="F617" s="236" t="s">
        <v>198</v>
      </c>
      <c r="G617" s="234"/>
      <c r="H617" s="237">
        <v>24</v>
      </c>
      <c r="I617" s="238"/>
      <c r="J617" s="234"/>
      <c r="K617" s="234"/>
      <c r="L617" s="239"/>
      <c r="M617" s="240"/>
      <c r="N617" s="241"/>
      <c r="O617" s="241"/>
      <c r="P617" s="241"/>
      <c r="Q617" s="241"/>
      <c r="R617" s="241"/>
      <c r="S617" s="241"/>
      <c r="T617" s="241"/>
      <c r="U617" s="242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3" t="s">
        <v>178</v>
      </c>
      <c r="AU617" s="243" t="s">
        <v>82</v>
      </c>
      <c r="AV617" s="14" t="s">
        <v>82</v>
      </c>
      <c r="AW617" s="14" t="s">
        <v>34</v>
      </c>
      <c r="AX617" s="14" t="s">
        <v>72</v>
      </c>
      <c r="AY617" s="243" t="s">
        <v>167</v>
      </c>
    </row>
    <row r="618" s="13" customFormat="1">
      <c r="A618" s="13"/>
      <c r="B618" s="223"/>
      <c r="C618" s="224"/>
      <c r="D618" s="218" t="s">
        <v>178</v>
      </c>
      <c r="E618" s="225" t="s">
        <v>19</v>
      </c>
      <c r="F618" s="226" t="s">
        <v>676</v>
      </c>
      <c r="G618" s="224"/>
      <c r="H618" s="225" t="s">
        <v>19</v>
      </c>
      <c r="I618" s="227"/>
      <c r="J618" s="224"/>
      <c r="K618" s="224"/>
      <c r="L618" s="228"/>
      <c r="M618" s="229"/>
      <c r="N618" s="230"/>
      <c r="O618" s="230"/>
      <c r="P618" s="230"/>
      <c r="Q618" s="230"/>
      <c r="R618" s="230"/>
      <c r="S618" s="230"/>
      <c r="T618" s="230"/>
      <c r="U618" s="231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2" t="s">
        <v>178</v>
      </c>
      <c r="AU618" s="232" t="s">
        <v>82</v>
      </c>
      <c r="AV618" s="13" t="s">
        <v>80</v>
      </c>
      <c r="AW618" s="13" t="s">
        <v>34</v>
      </c>
      <c r="AX618" s="13" t="s">
        <v>72</v>
      </c>
      <c r="AY618" s="232" t="s">
        <v>167</v>
      </c>
    </row>
    <row r="619" s="14" customFormat="1">
      <c r="A619" s="14"/>
      <c r="B619" s="233"/>
      <c r="C619" s="234"/>
      <c r="D619" s="218" t="s">
        <v>178</v>
      </c>
      <c r="E619" s="235" t="s">
        <v>19</v>
      </c>
      <c r="F619" s="236" t="s">
        <v>180</v>
      </c>
      <c r="G619" s="234"/>
      <c r="H619" s="237">
        <v>8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1"/>
      <c r="U619" s="242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3" t="s">
        <v>178</v>
      </c>
      <c r="AU619" s="243" t="s">
        <v>82</v>
      </c>
      <c r="AV619" s="14" t="s">
        <v>82</v>
      </c>
      <c r="AW619" s="14" t="s">
        <v>34</v>
      </c>
      <c r="AX619" s="14" t="s">
        <v>72</v>
      </c>
      <c r="AY619" s="243" t="s">
        <v>167</v>
      </c>
    </row>
    <row r="620" s="15" customFormat="1">
      <c r="A620" s="15"/>
      <c r="B620" s="244"/>
      <c r="C620" s="245"/>
      <c r="D620" s="218" t="s">
        <v>178</v>
      </c>
      <c r="E620" s="246" t="s">
        <v>19</v>
      </c>
      <c r="F620" s="247" t="s">
        <v>182</v>
      </c>
      <c r="G620" s="245"/>
      <c r="H620" s="248">
        <v>32</v>
      </c>
      <c r="I620" s="249"/>
      <c r="J620" s="245"/>
      <c r="K620" s="245"/>
      <c r="L620" s="250"/>
      <c r="M620" s="256"/>
      <c r="N620" s="257"/>
      <c r="O620" s="257"/>
      <c r="P620" s="257"/>
      <c r="Q620" s="257"/>
      <c r="R620" s="257"/>
      <c r="S620" s="257"/>
      <c r="T620" s="257"/>
      <c r="U620" s="258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4" t="s">
        <v>178</v>
      </c>
      <c r="AU620" s="254" t="s">
        <v>82</v>
      </c>
      <c r="AV620" s="15" t="s">
        <v>174</v>
      </c>
      <c r="AW620" s="15" t="s">
        <v>34</v>
      </c>
      <c r="AX620" s="15" t="s">
        <v>80</v>
      </c>
      <c r="AY620" s="254" t="s">
        <v>167</v>
      </c>
    </row>
    <row r="621" s="2" customFormat="1" ht="6.96" customHeight="1">
      <c r="A621" s="40"/>
      <c r="B621" s="61"/>
      <c r="C621" s="62"/>
      <c r="D621" s="62"/>
      <c r="E621" s="62"/>
      <c r="F621" s="62"/>
      <c r="G621" s="62"/>
      <c r="H621" s="62"/>
      <c r="I621" s="62"/>
      <c r="J621" s="62"/>
      <c r="K621" s="62"/>
      <c r="L621" s="46"/>
      <c r="M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</row>
  </sheetData>
  <sheetProtection sheet="1" autoFilter="0" formatColumns="0" formatRows="0" objects="1" scenarios="1" spinCount="100000" saltValue="zSD7o8oZvJrnNkJzNtpTb+6LfS/aoAJ/huWoVLwmZwXl3RhZTIAg+NxHboyryjHTlMUJLF+ZhieYTrFSjzUqpg==" hashValue="NjXu47rwMorPIl7yEycNF1Gi1cJUcoDYmUfSX+fr5se3sHQ+WMEgU4b7WPuq+8I1oc8EUC9HiKVQkHMSrNasjQ==" algorithmName="SHA-512" password="CC35"/>
  <autoFilter ref="C130:K620"/>
  <mergeCells count="9">
    <mergeCell ref="E7:H7"/>
    <mergeCell ref="E9:H9"/>
    <mergeCell ref="E18:H18"/>
    <mergeCell ref="E27:H27"/>
    <mergeCell ref="E48:H48"/>
    <mergeCell ref="E50:H50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 údržba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95</v>
      </c>
      <c r="G12" s="40"/>
      <c r="H12" s="40"/>
      <c r="I12" s="134" t="s">
        <v>23</v>
      </c>
      <c r="J12" s="139" t="str">
        <f>'Rekapitulace zakázky'!AN8</f>
        <v>6. 11. 2024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ROUND((SUM(BE82:BE94)),  2)</f>
        <v>0</v>
      </c>
      <c r="G33" s="40"/>
      <c r="H33" s="40"/>
      <c r="I33" s="150">
        <v>0.20999999999999999</v>
      </c>
      <c r="J33" s="149">
        <f>ROUND(((SUM(BE82:BE94))*I33),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ROUND((SUM(BF82:BF94)),  2)</f>
        <v>0</v>
      </c>
      <c r="G34" s="40"/>
      <c r="H34" s="40"/>
      <c r="I34" s="150">
        <v>0.12</v>
      </c>
      <c r="J34" s="149">
        <f>ROUND(((SUM(BF82:BF94))*I34),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 údržba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PS02 - Hodinové sazby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6. 11. 2024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678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679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680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152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Pravidelný servis a údržba automatických dveří, vrat, mříží a pohonů OŘ Ústí nad Labem 2025 - 2029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93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PS02 - Hodinové sazby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OŘ Ústí nad Labem</v>
      </c>
      <c r="G76" s="42"/>
      <c r="H76" s="42"/>
      <c r="I76" s="34" t="s">
        <v>23</v>
      </c>
      <c r="J76" s="74" t="str">
        <f>IF(J12="","",J12)</f>
        <v>6. 11. 2024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Správa železnic, státní organizace</v>
      </c>
      <c r="G78" s="42"/>
      <c r="H78" s="42"/>
      <c r="I78" s="34" t="s">
        <v>33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35</v>
      </c>
      <c r="J79" s="38" t="str">
        <f>E24</f>
        <v>Správa železnic, státní organizace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153</v>
      </c>
      <c r="D81" s="182" t="s">
        <v>57</v>
      </c>
      <c r="E81" s="182" t="s">
        <v>53</v>
      </c>
      <c r="F81" s="182" t="s">
        <v>54</v>
      </c>
      <c r="G81" s="182" t="s">
        <v>154</v>
      </c>
      <c r="H81" s="182" t="s">
        <v>155</v>
      </c>
      <c r="I81" s="182" t="s">
        <v>156</v>
      </c>
      <c r="J81" s="182" t="s">
        <v>98</v>
      </c>
      <c r="K81" s="183" t="s">
        <v>157</v>
      </c>
      <c r="L81" s="184"/>
      <c r="M81" s="94" t="s">
        <v>19</v>
      </c>
      <c r="N81" s="95" t="s">
        <v>42</v>
      </c>
      <c r="O81" s="95" t="s">
        <v>158</v>
      </c>
      <c r="P81" s="95" t="s">
        <v>159</v>
      </c>
      <c r="Q81" s="95" t="s">
        <v>160</v>
      </c>
      <c r="R81" s="95" t="s">
        <v>161</v>
      </c>
      <c r="S81" s="95" t="s">
        <v>162</v>
      </c>
      <c r="T81" s="95" t="s">
        <v>163</v>
      </c>
      <c r="U81" s="96" t="s">
        <v>164</v>
      </c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165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P83+P90</f>
        <v>0</v>
      </c>
      <c r="Q82" s="98"/>
      <c r="R82" s="187">
        <f>R83+R90</f>
        <v>0</v>
      </c>
      <c r="S82" s="98"/>
      <c r="T82" s="187">
        <f>T83+T90</f>
        <v>0</v>
      </c>
      <c r="U82" s="99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99</v>
      </c>
      <c r="BK82" s="188">
        <f>BK83+BK90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681</v>
      </c>
      <c r="F83" s="192" t="s">
        <v>682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SUM(P84:P89)</f>
        <v>0</v>
      </c>
      <c r="Q83" s="197"/>
      <c r="R83" s="198">
        <f>SUM(R84:R89)</f>
        <v>0</v>
      </c>
      <c r="S83" s="197"/>
      <c r="T83" s="198">
        <f>SUM(T84:T89)</f>
        <v>0</v>
      </c>
      <c r="U83" s="19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174</v>
      </c>
      <c r="AT83" s="201" t="s">
        <v>71</v>
      </c>
      <c r="AU83" s="201" t="s">
        <v>72</v>
      </c>
      <c r="AY83" s="200" t="s">
        <v>167</v>
      </c>
      <c r="BK83" s="202">
        <f>SUM(BK84:BK89)</f>
        <v>0</v>
      </c>
    </row>
    <row r="84" s="2" customFormat="1" ht="21.75" customHeight="1">
      <c r="A84" s="40"/>
      <c r="B84" s="41"/>
      <c r="C84" s="205" t="s">
        <v>80</v>
      </c>
      <c r="D84" s="205" t="s">
        <v>170</v>
      </c>
      <c r="E84" s="206" t="s">
        <v>683</v>
      </c>
      <c r="F84" s="207" t="s">
        <v>684</v>
      </c>
      <c r="G84" s="208" t="s">
        <v>685</v>
      </c>
      <c r="H84" s="209">
        <v>384</v>
      </c>
      <c r="I84" s="210"/>
      <c r="J84" s="211">
        <f>ROUND(I84*H84,2)</f>
        <v>0</v>
      </c>
      <c r="K84" s="207" t="s">
        <v>19</v>
      </c>
      <c r="L84" s="46"/>
      <c r="M84" s="212" t="s">
        <v>19</v>
      </c>
      <c r="N84" s="213" t="s">
        <v>43</v>
      </c>
      <c r="O84" s="86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4">
        <f>S84*H84</f>
        <v>0</v>
      </c>
      <c r="U84" s="215" t="s">
        <v>19</v>
      </c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6" t="s">
        <v>686</v>
      </c>
      <c r="AT84" s="216" t="s">
        <v>170</v>
      </c>
      <c r="AU84" s="216" t="s">
        <v>80</v>
      </c>
      <c r="AY84" s="19" t="s">
        <v>167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9" t="s">
        <v>80</v>
      </c>
      <c r="BK84" s="217">
        <f>ROUND(I84*H84,2)</f>
        <v>0</v>
      </c>
      <c r="BL84" s="19" t="s">
        <v>686</v>
      </c>
      <c r="BM84" s="216" t="s">
        <v>687</v>
      </c>
    </row>
    <row r="85" s="2" customFormat="1">
      <c r="A85" s="40"/>
      <c r="B85" s="41"/>
      <c r="C85" s="42"/>
      <c r="D85" s="218" t="s">
        <v>176</v>
      </c>
      <c r="E85" s="42"/>
      <c r="F85" s="219" t="s">
        <v>684</v>
      </c>
      <c r="G85" s="42"/>
      <c r="H85" s="42"/>
      <c r="I85" s="220"/>
      <c r="J85" s="42"/>
      <c r="K85" s="42"/>
      <c r="L85" s="46"/>
      <c r="M85" s="221"/>
      <c r="N85" s="222"/>
      <c r="O85" s="86"/>
      <c r="P85" s="86"/>
      <c r="Q85" s="86"/>
      <c r="R85" s="86"/>
      <c r="S85" s="86"/>
      <c r="T85" s="86"/>
      <c r="U85" s="87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176</v>
      </c>
      <c r="AU85" s="19" t="s">
        <v>80</v>
      </c>
    </row>
    <row r="86" s="2" customFormat="1">
      <c r="A86" s="40"/>
      <c r="B86" s="41"/>
      <c r="C86" s="42"/>
      <c r="D86" s="218" t="s">
        <v>248</v>
      </c>
      <c r="E86" s="42"/>
      <c r="F86" s="255" t="s">
        <v>688</v>
      </c>
      <c r="G86" s="42"/>
      <c r="H86" s="42"/>
      <c r="I86" s="220"/>
      <c r="J86" s="42"/>
      <c r="K86" s="42"/>
      <c r="L86" s="46"/>
      <c r="M86" s="221"/>
      <c r="N86" s="222"/>
      <c r="O86" s="86"/>
      <c r="P86" s="86"/>
      <c r="Q86" s="86"/>
      <c r="R86" s="86"/>
      <c r="S86" s="86"/>
      <c r="T86" s="86"/>
      <c r="U86" s="87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248</v>
      </c>
      <c r="AU86" s="19" t="s">
        <v>80</v>
      </c>
    </row>
    <row r="87" s="2" customFormat="1" ht="21.75" customHeight="1">
      <c r="A87" s="40"/>
      <c r="B87" s="41"/>
      <c r="C87" s="205" t="s">
        <v>82</v>
      </c>
      <c r="D87" s="205" t="s">
        <v>170</v>
      </c>
      <c r="E87" s="206" t="s">
        <v>689</v>
      </c>
      <c r="F87" s="207" t="s">
        <v>690</v>
      </c>
      <c r="G87" s="208" t="s">
        <v>685</v>
      </c>
      <c r="H87" s="209">
        <v>96</v>
      </c>
      <c r="I87" s="210"/>
      <c r="J87" s="211">
        <f>ROUND(I87*H87,2)</f>
        <v>0</v>
      </c>
      <c r="K87" s="207" t="s">
        <v>19</v>
      </c>
      <c r="L87" s="46"/>
      <c r="M87" s="212" t="s">
        <v>19</v>
      </c>
      <c r="N87" s="213" t="s">
        <v>43</v>
      </c>
      <c r="O87" s="86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4">
        <f>S87*H87</f>
        <v>0</v>
      </c>
      <c r="U87" s="215" t="s">
        <v>19</v>
      </c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6" t="s">
        <v>686</v>
      </c>
      <c r="AT87" s="216" t="s">
        <v>170</v>
      </c>
      <c r="AU87" s="216" t="s">
        <v>80</v>
      </c>
      <c r="AY87" s="19" t="s">
        <v>167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9" t="s">
        <v>80</v>
      </c>
      <c r="BK87" s="217">
        <f>ROUND(I87*H87,2)</f>
        <v>0</v>
      </c>
      <c r="BL87" s="19" t="s">
        <v>686</v>
      </c>
      <c r="BM87" s="216" t="s">
        <v>691</v>
      </c>
    </row>
    <row r="88" s="2" customFormat="1">
      <c r="A88" s="40"/>
      <c r="B88" s="41"/>
      <c r="C88" s="42"/>
      <c r="D88" s="218" t="s">
        <v>176</v>
      </c>
      <c r="E88" s="42"/>
      <c r="F88" s="219" t="s">
        <v>690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6"/>
      <c r="U88" s="87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176</v>
      </c>
      <c r="AU88" s="19" t="s">
        <v>80</v>
      </c>
    </row>
    <row r="89" s="2" customFormat="1">
      <c r="A89" s="40"/>
      <c r="B89" s="41"/>
      <c r="C89" s="42"/>
      <c r="D89" s="218" t="s">
        <v>248</v>
      </c>
      <c r="E89" s="42"/>
      <c r="F89" s="255" t="s">
        <v>692</v>
      </c>
      <c r="G89" s="42"/>
      <c r="H89" s="42"/>
      <c r="I89" s="220"/>
      <c r="J89" s="42"/>
      <c r="K89" s="42"/>
      <c r="L89" s="46"/>
      <c r="M89" s="221"/>
      <c r="N89" s="222"/>
      <c r="O89" s="86"/>
      <c r="P89" s="86"/>
      <c r="Q89" s="86"/>
      <c r="R89" s="86"/>
      <c r="S89" s="86"/>
      <c r="T89" s="86"/>
      <c r="U89" s="87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248</v>
      </c>
      <c r="AU89" s="19" t="s">
        <v>80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693</v>
      </c>
      <c r="F90" s="192" t="s">
        <v>694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8">
        <f>T91</f>
        <v>0</v>
      </c>
      <c r="U90" s="199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206</v>
      </c>
      <c r="AT90" s="201" t="s">
        <v>71</v>
      </c>
      <c r="AU90" s="201" t="s">
        <v>72</v>
      </c>
      <c r="AY90" s="200" t="s">
        <v>167</v>
      </c>
      <c r="BK90" s="202">
        <f>BK91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695</v>
      </c>
      <c r="F91" s="203" t="s">
        <v>696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SUM(P92:P94)</f>
        <v>0</v>
      </c>
      <c r="Q91" s="197"/>
      <c r="R91" s="198">
        <f>SUM(R92:R94)</f>
        <v>0</v>
      </c>
      <c r="S91" s="197"/>
      <c r="T91" s="198">
        <f>SUM(T92:T94)</f>
        <v>0</v>
      </c>
      <c r="U91" s="199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206</v>
      </c>
      <c r="AT91" s="201" t="s">
        <v>71</v>
      </c>
      <c r="AU91" s="201" t="s">
        <v>80</v>
      </c>
      <c r="AY91" s="200" t="s">
        <v>167</v>
      </c>
      <c r="BK91" s="202">
        <f>SUM(BK92:BK94)</f>
        <v>0</v>
      </c>
    </row>
    <row r="92" s="2" customFormat="1" ht="16.5" customHeight="1">
      <c r="A92" s="40"/>
      <c r="B92" s="41"/>
      <c r="C92" s="205" t="s">
        <v>192</v>
      </c>
      <c r="D92" s="205" t="s">
        <v>170</v>
      </c>
      <c r="E92" s="206" t="s">
        <v>697</v>
      </c>
      <c r="F92" s="207" t="s">
        <v>698</v>
      </c>
      <c r="G92" s="208" t="s">
        <v>699</v>
      </c>
      <c r="H92" s="209">
        <v>240</v>
      </c>
      <c r="I92" s="210"/>
      <c r="J92" s="211">
        <f>ROUND(I92*H92,2)</f>
        <v>0</v>
      </c>
      <c r="K92" s="207" t="s">
        <v>19</v>
      </c>
      <c r="L92" s="46"/>
      <c r="M92" s="212" t="s">
        <v>19</v>
      </c>
      <c r="N92" s="213" t="s">
        <v>43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4">
        <f>S92*H92</f>
        <v>0</v>
      </c>
      <c r="U92" s="215" t="s">
        <v>19</v>
      </c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700</v>
      </c>
      <c r="AT92" s="216" t="s">
        <v>170</v>
      </c>
      <c r="AU92" s="216" t="s">
        <v>82</v>
      </c>
      <c r="AY92" s="19" t="s">
        <v>167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9" t="s">
        <v>80</v>
      </c>
      <c r="BK92" s="217">
        <f>ROUND(I92*H92,2)</f>
        <v>0</v>
      </c>
      <c r="BL92" s="19" t="s">
        <v>700</v>
      </c>
      <c r="BM92" s="216" t="s">
        <v>701</v>
      </c>
    </row>
    <row r="93" s="2" customFormat="1">
      <c r="A93" s="40"/>
      <c r="B93" s="41"/>
      <c r="C93" s="42"/>
      <c r="D93" s="218" t="s">
        <v>176</v>
      </c>
      <c r="E93" s="42"/>
      <c r="F93" s="219" t="s">
        <v>698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6"/>
      <c r="U93" s="87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82</v>
      </c>
    </row>
    <row r="94" s="2" customFormat="1">
      <c r="A94" s="40"/>
      <c r="B94" s="41"/>
      <c r="C94" s="42"/>
      <c r="D94" s="218" t="s">
        <v>248</v>
      </c>
      <c r="E94" s="42"/>
      <c r="F94" s="255" t="s">
        <v>702</v>
      </c>
      <c r="G94" s="42"/>
      <c r="H94" s="42"/>
      <c r="I94" s="220"/>
      <c r="J94" s="42"/>
      <c r="K94" s="42"/>
      <c r="L94" s="46"/>
      <c r="M94" s="259"/>
      <c r="N94" s="260"/>
      <c r="O94" s="261"/>
      <c r="P94" s="261"/>
      <c r="Q94" s="261"/>
      <c r="R94" s="261"/>
      <c r="S94" s="261"/>
      <c r="T94" s="261"/>
      <c r="U94" s="262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248</v>
      </c>
      <c r="AU94" s="19" t="s">
        <v>82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wEeoRXutgfjvtFDiJt7Wcx/vpzXk4vZ1RlfRPMOPuvhTFXQsrCRI4d/+sM2/x7ZQyWFpDF8uugHICly1QJXbqg==" hashValue="V1Fx3Tz1D4ypwWUdyQ/sw9LHPp1cmFg1SNJcGY6ZemJwsPkDTLFvovVCxwa43PhiAV+/Crv88hK8TkcnRVpaVQ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 údržba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95</v>
      </c>
      <c r="G12" s="40"/>
      <c r="H12" s="40"/>
      <c r="I12" s="134" t="s">
        <v>23</v>
      </c>
      <c r="J12" s="139" t="str">
        <f>'Rekapitulace zakázky'!AN8</f>
        <v>6. 11. 2024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ROUND((SUM(BE81:BE158)),  2)</f>
        <v>0</v>
      </c>
      <c r="G33" s="40"/>
      <c r="H33" s="40"/>
      <c r="I33" s="150">
        <v>0.20999999999999999</v>
      </c>
      <c r="J33" s="149">
        <f>ROUND(((SUM(BE81:BE158))*I33),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ROUND((SUM(BF81:BF158)),  2)</f>
        <v>0</v>
      </c>
      <c r="G34" s="40"/>
      <c r="H34" s="40"/>
      <c r="I34" s="150">
        <v>0.12</v>
      </c>
      <c r="J34" s="149">
        <f>ROUND(((SUM(BF81:BF158))*I34),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 údržba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PS03 - Náhradní díly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6. 11. 2024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704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705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152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Pravidelný servis a údržba automatických dveří, vrat, mříží a pohonů OŘ Ústí nad Labem 2025 - 2029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93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PS03 - Náhradní díly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OŘ Ústí nad Labem</v>
      </c>
      <c r="G75" s="42"/>
      <c r="H75" s="42"/>
      <c r="I75" s="34" t="s">
        <v>23</v>
      </c>
      <c r="J75" s="74" t="str">
        <f>IF(J12="","",J12)</f>
        <v>6. 11. 2024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33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>Správa železnic, státní organizace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153</v>
      </c>
      <c r="D80" s="182" t="s">
        <v>57</v>
      </c>
      <c r="E80" s="182" t="s">
        <v>53</v>
      </c>
      <c r="F80" s="182" t="s">
        <v>54</v>
      </c>
      <c r="G80" s="182" t="s">
        <v>154</v>
      </c>
      <c r="H80" s="182" t="s">
        <v>155</v>
      </c>
      <c r="I80" s="182" t="s">
        <v>156</v>
      </c>
      <c r="J80" s="182" t="s">
        <v>98</v>
      </c>
      <c r="K80" s="183" t="s">
        <v>157</v>
      </c>
      <c r="L80" s="184"/>
      <c r="M80" s="94" t="s">
        <v>19</v>
      </c>
      <c r="N80" s="95" t="s">
        <v>42</v>
      </c>
      <c r="O80" s="95" t="s">
        <v>158</v>
      </c>
      <c r="P80" s="95" t="s">
        <v>159</v>
      </c>
      <c r="Q80" s="95" t="s">
        <v>160</v>
      </c>
      <c r="R80" s="95" t="s">
        <v>161</v>
      </c>
      <c r="S80" s="95" t="s">
        <v>162</v>
      </c>
      <c r="T80" s="95" t="s">
        <v>163</v>
      </c>
      <c r="U80" s="96" t="s">
        <v>164</v>
      </c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165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7">
        <f>T82</f>
        <v>0</v>
      </c>
      <c r="U81" s="99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99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71</v>
      </c>
      <c r="E82" s="192" t="s">
        <v>706</v>
      </c>
      <c r="F82" s="192" t="s">
        <v>87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8">
        <f>T83</f>
        <v>0</v>
      </c>
      <c r="U82" s="199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174</v>
      </c>
      <c r="AT82" s="201" t="s">
        <v>71</v>
      </c>
      <c r="AU82" s="201" t="s">
        <v>72</v>
      </c>
      <c r="AY82" s="200" t="s">
        <v>167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71</v>
      </c>
      <c r="E83" s="203" t="s">
        <v>707</v>
      </c>
      <c r="F83" s="203" t="s">
        <v>87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SUM(P84:P158)</f>
        <v>0</v>
      </c>
      <c r="Q83" s="197"/>
      <c r="R83" s="198">
        <f>SUM(R84:R158)</f>
        <v>0</v>
      </c>
      <c r="S83" s="197"/>
      <c r="T83" s="198">
        <f>SUM(T84:T158)</f>
        <v>0</v>
      </c>
      <c r="U83" s="199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174</v>
      </c>
      <c r="AT83" s="201" t="s">
        <v>71</v>
      </c>
      <c r="AU83" s="201" t="s">
        <v>80</v>
      </c>
      <c r="AY83" s="200" t="s">
        <v>167</v>
      </c>
      <c r="BK83" s="202">
        <f>SUM(BK84:BK158)</f>
        <v>0</v>
      </c>
    </row>
    <row r="84" s="2" customFormat="1" ht="16.5" customHeight="1">
      <c r="A84" s="40"/>
      <c r="B84" s="41"/>
      <c r="C84" s="263" t="s">
        <v>80</v>
      </c>
      <c r="D84" s="263" t="s">
        <v>708</v>
      </c>
      <c r="E84" s="264" t="s">
        <v>709</v>
      </c>
      <c r="F84" s="265" t="s">
        <v>710</v>
      </c>
      <c r="G84" s="266" t="s">
        <v>711</v>
      </c>
      <c r="H84" s="267">
        <v>1</v>
      </c>
      <c r="I84" s="268"/>
      <c r="J84" s="269">
        <f>ROUND(I84*H84,2)</f>
        <v>0</v>
      </c>
      <c r="K84" s="265" t="s">
        <v>19</v>
      </c>
      <c r="L84" s="270"/>
      <c r="M84" s="271" t="s">
        <v>19</v>
      </c>
      <c r="N84" s="272" t="s">
        <v>43</v>
      </c>
      <c r="O84" s="86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4">
        <f>S84*H84</f>
        <v>0</v>
      </c>
      <c r="U84" s="215" t="s">
        <v>19</v>
      </c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6" t="s">
        <v>686</v>
      </c>
      <c r="AT84" s="216" t="s">
        <v>708</v>
      </c>
      <c r="AU84" s="216" t="s">
        <v>82</v>
      </c>
      <c r="AY84" s="19" t="s">
        <v>167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9" t="s">
        <v>80</v>
      </c>
      <c r="BK84" s="217">
        <f>ROUND(I84*H84,2)</f>
        <v>0</v>
      </c>
      <c r="BL84" s="19" t="s">
        <v>686</v>
      </c>
      <c r="BM84" s="216" t="s">
        <v>712</v>
      </c>
    </row>
    <row r="85" s="2" customFormat="1">
      <c r="A85" s="40"/>
      <c r="B85" s="41"/>
      <c r="C85" s="42"/>
      <c r="D85" s="218" t="s">
        <v>176</v>
      </c>
      <c r="E85" s="42"/>
      <c r="F85" s="219" t="s">
        <v>710</v>
      </c>
      <c r="G85" s="42"/>
      <c r="H85" s="42"/>
      <c r="I85" s="220"/>
      <c r="J85" s="42"/>
      <c r="K85" s="42"/>
      <c r="L85" s="46"/>
      <c r="M85" s="221"/>
      <c r="N85" s="222"/>
      <c r="O85" s="86"/>
      <c r="P85" s="86"/>
      <c r="Q85" s="86"/>
      <c r="R85" s="86"/>
      <c r="S85" s="86"/>
      <c r="T85" s="86"/>
      <c r="U85" s="87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176</v>
      </c>
      <c r="AU85" s="19" t="s">
        <v>82</v>
      </c>
    </row>
    <row r="86" s="2" customFormat="1" ht="16.5" customHeight="1">
      <c r="A86" s="40"/>
      <c r="B86" s="41"/>
      <c r="C86" s="263" t="s">
        <v>82</v>
      </c>
      <c r="D86" s="263" t="s">
        <v>708</v>
      </c>
      <c r="E86" s="264" t="s">
        <v>713</v>
      </c>
      <c r="F86" s="265" t="s">
        <v>714</v>
      </c>
      <c r="G86" s="266" t="s">
        <v>711</v>
      </c>
      <c r="H86" s="267">
        <v>2</v>
      </c>
      <c r="I86" s="268"/>
      <c r="J86" s="269">
        <f>ROUND(I86*H86,2)</f>
        <v>0</v>
      </c>
      <c r="K86" s="265" t="s">
        <v>19</v>
      </c>
      <c r="L86" s="270"/>
      <c r="M86" s="271" t="s">
        <v>19</v>
      </c>
      <c r="N86" s="272" t="s">
        <v>43</v>
      </c>
      <c r="O86" s="86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4">
        <f>S86*H86</f>
        <v>0</v>
      </c>
      <c r="U86" s="215" t="s">
        <v>19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6" t="s">
        <v>686</v>
      </c>
      <c r="AT86" s="216" t="s">
        <v>708</v>
      </c>
      <c r="AU86" s="216" t="s">
        <v>82</v>
      </c>
      <c r="AY86" s="19" t="s">
        <v>167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9" t="s">
        <v>80</v>
      </c>
      <c r="BK86" s="217">
        <f>ROUND(I86*H86,2)</f>
        <v>0</v>
      </c>
      <c r="BL86" s="19" t="s">
        <v>686</v>
      </c>
      <c r="BM86" s="216" t="s">
        <v>715</v>
      </c>
    </row>
    <row r="87" s="2" customFormat="1">
      <c r="A87" s="40"/>
      <c r="B87" s="41"/>
      <c r="C87" s="42"/>
      <c r="D87" s="218" t="s">
        <v>176</v>
      </c>
      <c r="E87" s="42"/>
      <c r="F87" s="219" t="s">
        <v>714</v>
      </c>
      <c r="G87" s="42"/>
      <c r="H87" s="42"/>
      <c r="I87" s="220"/>
      <c r="J87" s="42"/>
      <c r="K87" s="42"/>
      <c r="L87" s="46"/>
      <c r="M87" s="221"/>
      <c r="N87" s="222"/>
      <c r="O87" s="86"/>
      <c r="P87" s="86"/>
      <c r="Q87" s="86"/>
      <c r="R87" s="86"/>
      <c r="S87" s="86"/>
      <c r="T87" s="86"/>
      <c r="U87" s="87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176</v>
      </c>
      <c r="AU87" s="19" t="s">
        <v>82</v>
      </c>
    </row>
    <row r="88" s="2" customFormat="1" ht="16.5" customHeight="1">
      <c r="A88" s="40"/>
      <c r="B88" s="41"/>
      <c r="C88" s="263" t="s">
        <v>192</v>
      </c>
      <c r="D88" s="263" t="s">
        <v>708</v>
      </c>
      <c r="E88" s="264" t="s">
        <v>716</v>
      </c>
      <c r="F88" s="265" t="s">
        <v>717</v>
      </c>
      <c r="G88" s="266" t="s">
        <v>711</v>
      </c>
      <c r="H88" s="267">
        <v>1</v>
      </c>
      <c r="I88" s="268"/>
      <c r="J88" s="269">
        <f>ROUND(I88*H88,2)</f>
        <v>0</v>
      </c>
      <c r="K88" s="265" t="s">
        <v>19</v>
      </c>
      <c r="L88" s="270"/>
      <c r="M88" s="271" t="s">
        <v>19</v>
      </c>
      <c r="N88" s="272" t="s">
        <v>43</v>
      </c>
      <c r="O88" s="86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4">
        <f>S88*H88</f>
        <v>0</v>
      </c>
      <c r="U88" s="215" t="s">
        <v>19</v>
      </c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6" t="s">
        <v>686</v>
      </c>
      <c r="AT88" s="216" t="s">
        <v>708</v>
      </c>
      <c r="AU88" s="216" t="s">
        <v>82</v>
      </c>
      <c r="AY88" s="19" t="s">
        <v>167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9" t="s">
        <v>80</v>
      </c>
      <c r="BK88" s="217">
        <f>ROUND(I88*H88,2)</f>
        <v>0</v>
      </c>
      <c r="BL88" s="19" t="s">
        <v>686</v>
      </c>
      <c r="BM88" s="216" t="s">
        <v>718</v>
      </c>
    </row>
    <row r="89" s="2" customFormat="1">
      <c r="A89" s="40"/>
      <c r="B89" s="41"/>
      <c r="C89" s="42"/>
      <c r="D89" s="218" t="s">
        <v>176</v>
      </c>
      <c r="E89" s="42"/>
      <c r="F89" s="219" t="s">
        <v>717</v>
      </c>
      <c r="G89" s="42"/>
      <c r="H89" s="42"/>
      <c r="I89" s="220"/>
      <c r="J89" s="42"/>
      <c r="K89" s="42"/>
      <c r="L89" s="46"/>
      <c r="M89" s="221"/>
      <c r="N89" s="222"/>
      <c r="O89" s="86"/>
      <c r="P89" s="86"/>
      <c r="Q89" s="86"/>
      <c r="R89" s="86"/>
      <c r="S89" s="86"/>
      <c r="T89" s="86"/>
      <c r="U89" s="87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176</v>
      </c>
      <c r="AU89" s="19" t="s">
        <v>82</v>
      </c>
    </row>
    <row r="90" s="2" customFormat="1" ht="16.5" customHeight="1">
      <c r="A90" s="40"/>
      <c r="B90" s="41"/>
      <c r="C90" s="263" t="s">
        <v>174</v>
      </c>
      <c r="D90" s="263" t="s">
        <v>708</v>
      </c>
      <c r="E90" s="264" t="s">
        <v>719</v>
      </c>
      <c r="F90" s="265" t="s">
        <v>720</v>
      </c>
      <c r="G90" s="266" t="s">
        <v>711</v>
      </c>
      <c r="H90" s="267">
        <v>1</v>
      </c>
      <c r="I90" s="268"/>
      <c r="J90" s="269">
        <f>ROUND(I90*H90,2)</f>
        <v>0</v>
      </c>
      <c r="K90" s="265" t="s">
        <v>19</v>
      </c>
      <c r="L90" s="270"/>
      <c r="M90" s="271" t="s">
        <v>19</v>
      </c>
      <c r="N90" s="272" t="s">
        <v>43</v>
      </c>
      <c r="O90" s="86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4">
        <f>S90*H90</f>
        <v>0</v>
      </c>
      <c r="U90" s="215" t="s">
        <v>19</v>
      </c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6" t="s">
        <v>686</v>
      </c>
      <c r="AT90" s="216" t="s">
        <v>708</v>
      </c>
      <c r="AU90" s="216" t="s">
        <v>82</v>
      </c>
      <c r="AY90" s="19" t="s">
        <v>167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9" t="s">
        <v>80</v>
      </c>
      <c r="BK90" s="217">
        <f>ROUND(I90*H90,2)</f>
        <v>0</v>
      </c>
      <c r="BL90" s="19" t="s">
        <v>686</v>
      </c>
      <c r="BM90" s="216" t="s">
        <v>721</v>
      </c>
    </row>
    <row r="91" s="2" customFormat="1">
      <c r="A91" s="40"/>
      <c r="B91" s="41"/>
      <c r="C91" s="42"/>
      <c r="D91" s="218" t="s">
        <v>176</v>
      </c>
      <c r="E91" s="42"/>
      <c r="F91" s="219" t="s">
        <v>720</v>
      </c>
      <c r="G91" s="42"/>
      <c r="H91" s="42"/>
      <c r="I91" s="220"/>
      <c r="J91" s="42"/>
      <c r="K91" s="42"/>
      <c r="L91" s="46"/>
      <c r="M91" s="221"/>
      <c r="N91" s="222"/>
      <c r="O91" s="86"/>
      <c r="P91" s="86"/>
      <c r="Q91" s="86"/>
      <c r="R91" s="86"/>
      <c r="S91" s="86"/>
      <c r="T91" s="86"/>
      <c r="U91" s="87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176</v>
      </c>
      <c r="AU91" s="19" t="s">
        <v>82</v>
      </c>
    </row>
    <row r="92" s="2" customFormat="1" ht="16.5" customHeight="1">
      <c r="A92" s="40"/>
      <c r="B92" s="41"/>
      <c r="C92" s="263" t="s">
        <v>206</v>
      </c>
      <c r="D92" s="263" t="s">
        <v>708</v>
      </c>
      <c r="E92" s="264" t="s">
        <v>722</v>
      </c>
      <c r="F92" s="265" t="s">
        <v>723</v>
      </c>
      <c r="G92" s="266" t="s">
        <v>711</v>
      </c>
      <c r="H92" s="267">
        <v>2</v>
      </c>
      <c r="I92" s="268"/>
      <c r="J92" s="269">
        <f>ROUND(I92*H92,2)</f>
        <v>0</v>
      </c>
      <c r="K92" s="265" t="s">
        <v>19</v>
      </c>
      <c r="L92" s="270"/>
      <c r="M92" s="271" t="s">
        <v>19</v>
      </c>
      <c r="N92" s="272" t="s">
        <v>43</v>
      </c>
      <c r="O92" s="86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4">
        <f>S92*H92</f>
        <v>0</v>
      </c>
      <c r="U92" s="215" t="s">
        <v>19</v>
      </c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6" t="s">
        <v>686</v>
      </c>
      <c r="AT92" s="216" t="s">
        <v>708</v>
      </c>
      <c r="AU92" s="216" t="s">
        <v>82</v>
      </c>
      <c r="AY92" s="19" t="s">
        <v>167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9" t="s">
        <v>80</v>
      </c>
      <c r="BK92" s="217">
        <f>ROUND(I92*H92,2)</f>
        <v>0</v>
      </c>
      <c r="BL92" s="19" t="s">
        <v>686</v>
      </c>
      <c r="BM92" s="216" t="s">
        <v>724</v>
      </c>
    </row>
    <row r="93" s="2" customFormat="1">
      <c r="A93" s="40"/>
      <c r="B93" s="41"/>
      <c r="C93" s="42"/>
      <c r="D93" s="218" t="s">
        <v>176</v>
      </c>
      <c r="E93" s="42"/>
      <c r="F93" s="219" t="s">
        <v>723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6"/>
      <c r="U93" s="87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176</v>
      </c>
      <c r="AU93" s="19" t="s">
        <v>82</v>
      </c>
    </row>
    <row r="94" s="2" customFormat="1" ht="16.5" customHeight="1">
      <c r="A94" s="40"/>
      <c r="B94" s="41"/>
      <c r="C94" s="263" t="s">
        <v>213</v>
      </c>
      <c r="D94" s="263" t="s">
        <v>708</v>
      </c>
      <c r="E94" s="264" t="s">
        <v>725</v>
      </c>
      <c r="F94" s="265" t="s">
        <v>726</v>
      </c>
      <c r="G94" s="266" t="s">
        <v>711</v>
      </c>
      <c r="H94" s="267">
        <v>1</v>
      </c>
      <c r="I94" s="268"/>
      <c r="J94" s="269">
        <f>ROUND(I94*H94,2)</f>
        <v>0</v>
      </c>
      <c r="K94" s="265" t="s">
        <v>19</v>
      </c>
      <c r="L94" s="270"/>
      <c r="M94" s="271" t="s">
        <v>19</v>
      </c>
      <c r="N94" s="272" t="s">
        <v>43</v>
      </c>
      <c r="O94" s="86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4">
        <f>S94*H94</f>
        <v>0</v>
      </c>
      <c r="U94" s="215" t="s">
        <v>19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6" t="s">
        <v>686</v>
      </c>
      <c r="AT94" s="216" t="s">
        <v>708</v>
      </c>
      <c r="AU94" s="216" t="s">
        <v>82</v>
      </c>
      <c r="AY94" s="19" t="s">
        <v>167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9" t="s">
        <v>80</v>
      </c>
      <c r="BK94" s="217">
        <f>ROUND(I94*H94,2)</f>
        <v>0</v>
      </c>
      <c r="BL94" s="19" t="s">
        <v>686</v>
      </c>
      <c r="BM94" s="216" t="s">
        <v>727</v>
      </c>
    </row>
    <row r="95" s="2" customFormat="1">
      <c r="A95" s="40"/>
      <c r="B95" s="41"/>
      <c r="C95" s="42"/>
      <c r="D95" s="218" t="s">
        <v>176</v>
      </c>
      <c r="E95" s="42"/>
      <c r="F95" s="219" t="s">
        <v>726</v>
      </c>
      <c r="G95" s="42"/>
      <c r="H95" s="42"/>
      <c r="I95" s="220"/>
      <c r="J95" s="42"/>
      <c r="K95" s="42"/>
      <c r="L95" s="46"/>
      <c r="M95" s="221"/>
      <c r="N95" s="222"/>
      <c r="O95" s="86"/>
      <c r="P95" s="86"/>
      <c r="Q95" s="86"/>
      <c r="R95" s="86"/>
      <c r="S95" s="86"/>
      <c r="T95" s="86"/>
      <c r="U95" s="87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176</v>
      </c>
      <c r="AU95" s="19" t="s">
        <v>82</v>
      </c>
    </row>
    <row r="96" s="2" customFormat="1" ht="16.5" customHeight="1">
      <c r="A96" s="40"/>
      <c r="B96" s="41"/>
      <c r="C96" s="263" t="s">
        <v>221</v>
      </c>
      <c r="D96" s="263" t="s">
        <v>708</v>
      </c>
      <c r="E96" s="264" t="s">
        <v>728</v>
      </c>
      <c r="F96" s="265" t="s">
        <v>729</v>
      </c>
      <c r="G96" s="266" t="s">
        <v>711</v>
      </c>
      <c r="H96" s="267">
        <v>1</v>
      </c>
      <c r="I96" s="268"/>
      <c r="J96" s="269">
        <f>ROUND(I96*H96,2)</f>
        <v>0</v>
      </c>
      <c r="K96" s="265" t="s">
        <v>19</v>
      </c>
      <c r="L96" s="270"/>
      <c r="M96" s="271" t="s">
        <v>19</v>
      </c>
      <c r="N96" s="272" t="s">
        <v>43</v>
      </c>
      <c r="O96" s="86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4">
        <f>S96*H96</f>
        <v>0</v>
      </c>
      <c r="U96" s="215" t="s">
        <v>19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686</v>
      </c>
      <c r="AT96" s="216" t="s">
        <v>708</v>
      </c>
      <c r="AU96" s="216" t="s">
        <v>82</v>
      </c>
      <c r="AY96" s="19" t="s">
        <v>167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0</v>
      </c>
      <c r="BL96" s="19" t="s">
        <v>686</v>
      </c>
      <c r="BM96" s="216" t="s">
        <v>730</v>
      </c>
    </row>
    <row r="97" s="2" customFormat="1">
      <c r="A97" s="40"/>
      <c r="B97" s="41"/>
      <c r="C97" s="42"/>
      <c r="D97" s="218" t="s">
        <v>176</v>
      </c>
      <c r="E97" s="42"/>
      <c r="F97" s="219" t="s">
        <v>729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6"/>
      <c r="U97" s="87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176</v>
      </c>
      <c r="AU97" s="19" t="s">
        <v>82</v>
      </c>
    </row>
    <row r="98" s="2" customFormat="1" ht="16.5" customHeight="1">
      <c r="A98" s="40"/>
      <c r="B98" s="41"/>
      <c r="C98" s="263" t="s">
        <v>230</v>
      </c>
      <c r="D98" s="263" t="s">
        <v>708</v>
      </c>
      <c r="E98" s="264" t="s">
        <v>731</v>
      </c>
      <c r="F98" s="265" t="s">
        <v>732</v>
      </c>
      <c r="G98" s="266" t="s">
        <v>711</v>
      </c>
      <c r="H98" s="267">
        <v>1</v>
      </c>
      <c r="I98" s="268"/>
      <c r="J98" s="269">
        <f>ROUND(I98*H98,2)</f>
        <v>0</v>
      </c>
      <c r="K98" s="265" t="s">
        <v>19</v>
      </c>
      <c r="L98" s="270"/>
      <c r="M98" s="271" t="s">
        <v>19</v>
      </c>
      <c r="N98" s="272" t="s">
        <v>43</v>
      </c>
      <c r="O98" s="86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4">
        <f>S98*H98</f>
        <v>0</v>
      </c>
      <c r="U98" s="215" t="s">
        <v>19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6" t="s">
        <v>686</v>
      </c>
      <c r="AT98" s="216" t="s">
        <v>708</v>
      </c>
      <c r="AU98" s="216" t="s">
        <v>82</v>
      </c>
      <c r="AY98" s="19" t="s">
        <v>167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9" t="s">
        <v>80</v>
      </c>
      <c r="BK98" s="217">
        <f>ROUND(I98*H98,2)</f>
        <v>0</v>
      </c>
      <c r="BL98" s="19" t="s">
        <v>686</v>
      </c>
      <c r="BM98" s="216" t="s">
        <v>733</v>
      </c>
    </row>
    <row r="99" s="2" customFormat="1">
      <c r="A99" s="40"/>
      <c r="B99" s="41"/>
      <c r="C99" s="42"/>
      <c r="D99" s="218" t="s">
        <v>176</v>
      </c>
      <c r="E99" s="42"/>
      <c r="F99" s="219" t="s">
        <v>732</v>
      </c>
      <c r="G99" s="42"/>
      <c r="H99" s="42"/>
      <c r="I99" s="220"/>
      <c r="J99" s="42"/>
      <c r="K99" s="42"/>
      <c r="L99" s="46"/>
      <c r="M99" s="221"/>
      <c r="N99" s="222"/>
      <c r="O99" s="86"/>
      <c r="P99" s="86"/>
      <c r="Q99" s="86"/>
      <c r="R99" s="86"/>
      <c r="S99" s="86"/>
      <c r="T99" s="86"/>
      <c r="U99" s="87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176</v>
      </c>
      <c r="AU99" s="19" t="s">
        <v>82</v>
      </c>
    </row>
    <row r="100" s="2" customFormat="1" ht="16.5" customHeight="1">
      <c r="A100" s="40"/>
      <c r="B100" s="41"/>
      <c r="C100" s="263" t="s">
        <v>243</v>
      </c>
      <c r="D100" s="263" t="s">
        <v>708</v>
      </c>
      <c r="E100" s="264" t="s">
        <v>734</v>
      </c>
      <c r="F100" s="265" t="s">
        <v>735</v>
      </c>
      <c r="G100" s="266" t="s">
        <v>711</v>
      </c>
      <c r="H100" s="267">
        <v>1</v>
      </c>
      <c r="I100" s="268"/>
      <c r="J100" s="269">
        <f>ROUND(I100*H100,2)</f>
        <v>0</v>
      </c>
      <c r="K100" s="265" t="s">
        <v>19</v>
      </c>
      <c r="L100" s="270"/>
      <c r="M100" s="271" t="s">
        <v>19</v>
      </c>
      <c r="N100" s="272" t="s">
        <v>43</v>
      </c>
      <c r="O100" s="86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4">
        <f>S100*H100</f>
        <v>0</v>
      </c>
      <c r="U100" s="215" t="s">
        <v>19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686</v>
      </c>
      <c r="AT100" s="216" t="s">
        <v>708</v>
      </c>
      <c r="AU100" s="216" t="s">
        <v>82</v>
      </c>
      <c r="AY100" s="19" t="s">
        <v>167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9" t="s">
        <v>80</v>
      </c>
      <c r="BK100" s="217">
        <f>ROUND(I100*H100,2)</f>
        <v>0</v>
      </c>
      <c r="BL100" s="19" t="s">
        <v>686</v>
      </c>
      <c r="BM100" s="216" t="s">
        <v>736</v>
      </c>
    </row>
    <row r="101" s="2" customFormat="1">
      <c r="A101" s="40"/>
      <c r="B101" s="41"/>
      <c r="C101" s="42"/>
      <c r="D101" s="218" t="s">
        <v>176</v>
      </c>
      <c r="E101" s="42"/>
      <c r="F101" s="219" t="s">
        <v>735</v>
      </c>
      <c r="G101" s="42"/>
      <c r="H101" s="42"/>
      <c r="I101" s="220"/>
      <c r="J101" s="42"/>
      <c r="K101" s="42"/>
      <c r="L101" s="46"/>
      <c r="M101" s="221"/>
      <c r="N101" s="222"/>
      <c r="O101" s="86"/>
      <c r="P101" s="86"/>
      <c r="Q101" s="86"/>
      <c r="R101" s="86"/>
      <c r="S101" s="86"/>
      <c r="T101" s="86"/>
      <c r="U101" s="87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176</v>
      </c>
      <c r="AU101" s="19" t="s">
        <v>82</v>
      </c>
    </row>
    <row r="102" s="2" customFormat="1" ht="16.5" customHeight="1">
      <c r="A102" s="40"/>
      <c r="B102" s="41"/>
      <c r="C102" s="263" t="s">
        <v>253</v>
      </c>
      <c r="D102" s="263" t="s">
        <v>708</v>
      </c>
      <c r="E102" s="264" t="s">
        <v>737</v>
      </c>
      <c r="F102" s="265" t="s">
        <v>738</v>
      </c>
      <c r="G102" s="266" t="s">
        <v>711</v>
      </c>
      <c r="H102" s="267">
        <v>5</v>
      </c>
      <c r="I102" s="268"/>
      <c r="J102" s="269">
        <f>ROUND(I102*H102,2)</f>
        <v>0</v>
      </c>
      <c r="K102" s="265" t="s">
        <v>19</v>
      </c>
      <c r="L102" s="270"/>
      <c r="M102" s="271" t="s">
        <v>19</v>
      </c>
      <c r="N102" s="272" t="s">
        <v>43</v>
      </c>
      <c r="O102" s="86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4">
        <f>S102*H102</f>
        <v>0</v>
      </c>
      <c r="U102" s="215" t="s">
        <v>19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686</v>
      </c>
      <c r="AT102" s="216" t="s">
        <v>708</v>
      </c>
      <c r="AU102" s="216" t="s">
        <v>82</v>
      </c>
      <c r="AY102" s="19" t="s">
        <v>167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9" t="s">
        <v>80</v>
      </c>
      <c r="BK102" s="217">
        <f>ROUND(I102*H102,2)</f>
        <v>0</v>
      </c>
      <c r="BL102" s="19" t="s">
        <v>686</v>
      </c>
      <c r="BM102" s="216" t="s">
        <v>739</v>
      </c>
    </row>
    <row r="103" s="2" customFormat="1">
      <c r="A103" s="40"/>
      <c r="B103" s="41"/>
      <c r="C103" s="42"/>
      <c r="D103" s="218" t="s">
        <v>176</v>
      </c>
      <c r="E103" s="42"/>
      <c r="F103" s="219" t="s">
        <v>738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6"/>
      <c r="U103" s="87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176</v>
      </c>
      <c r="AU103" s="19" t="s">
        <v>82</v>
      </c>
    </row>
    <row r="104" s="2" customFormat="1" ht="16.5" customHeight="1">
      <c r="A104" s="40"/>
      <c r="B104" s="41"/>
      <c r="C104" s="263" t="s">
        <v>263</v>
      </c>
      <c r="D104" s="263" t="s">
        <v>708</v>
      </c>
      <c r="E104" s="264" t="s">
        <v>740</v>
      </c>
      <c r="F104" s="265" t="s">
        <v>741</v>
      </c>
      <c r="G104" s="266" t="s">
        <v>711</v>
      </c>
      <c r="H104" s="267">
        <v>2</v>
      </c>
      <c r="I104" s="268"/>
      <c r="J104" s="269">
        <f>ROUND(I104*H104,2)</f>
        <v>0</v>
      </c>
      <c r="K104" s="265" t="s">
        <v>19</v>
      </c>
      <c r="L104" s="270"/>
      <c r="M104" s="271" t="s">
        <v>19</v>
      </c>
      <c r="N104" s="272" t="s">
        <v>43</v>
      </c>
      <c r="O104" s="86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4">
        <f>S104*H104</f>
        <v>0</v>
      </c>
      <c r="U104" s="215" t="s">
        <v>19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6" t="s">
        <v>686</v>
      </c>
      <c r="AT104" s="216" t="s">
        <v>708</v>
      </c>
      <c r="AU104" s="216" t="s">
        <v>82</v>
      </c>
      <c r="AY104" s="19" t="s">
        <v>167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9" t="s">
        <v>80</v>
      </c>
      <c r="BK104" s="217">
        <f>ROUND(I104*H104,2)</f>
        <v>0</v>
      </c>
      <c r="BL104" s="19" t="s">
        <v>686</v>
      </c>
      <c r="BM104" s="216" t="s">
        <v>742</v>
      </c>
    </row>
    <row r="105" s="2" customFormat="1">
      <c r="A105" s="40"/>
      <c r="B105" s="41"/>
      <c r="C105" s="42"/>
      <c r="D105" s="218" t="s">
        <v>176</v>
      </c>
      <c r="E105" s="42"/>
      <c r="F105" s="219" t="s">
        <v>741</v>
      </c>
      <c r="G105" s="42"/>
      <c r="H105" s="42"/>
      <c r="I105" s="220"/>
      <c r="J105" s="42"/>
      <c r="K105" s="42"/>
      <c r="L105" s="46"/>
      <c r="M105" s="221"/>
      <c r="N105" s="222"/>
      <c r="O105" s="86"/>
      <c r="P105" s="86"/>
      <c r="Q105" s="86"/>
      <c r="R105" s="86"/>
      <c r="S105" s="86"/>
      <c r="T105" s="86"/>
      <c r="U105" s="87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176</v>
      </c>
      <c r="AU105" s="19" t="s">
        <v>82</v>
      </c>
    </row>
    <row r="106" s="2" customFormat="1" ht="16.5" customHeight="1">
      <c r="A106" s="40"/>
      <c r="B106" s="41"/>
      <c r="C106" s="263" t="s">
        <v>8</v>
      </c>
      <c r="D106" s="263" t="s">
        <v>708</v>
      </c>
      <c r="E106" s="264" t="s">
        <v>743</v>
      </c>
      <c r="F106" s="265" t="s">
        <v>744</v>
      </c>
      <c r="G106" s="266" t="s">
        <v>711</v>
      </c>
      <c r="H106" s="267">
        <v>2</v>
      </c>
      <c r="I106" s="268"/>
      <c r="J106" s="269">
        <f>ROUND(I106*H106,2)</f>
        <v>0</v>
      </c>
      <c r="K106" s="265" t="s">
        <v>19</v>
      </c>
      <c r="L106" s="270"/>
      <c r="M106" s="271" t="s">
        <v>19</v>
      </c>
      <c r="N106" s="272" t="s">
        <v>43</v>
      </c>
      <c r="O106" s="86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4">
        <f>S106*H106</f>
        <v>0</v>
      </c>
      <c r="U106" s="215" t="s">
        <v>19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6" t="s">
        <v>686</v>
      </c>
      <c r="AT106" s="216" t="s">
        <v>708</v>
      </c>
      <c r="AU106" s="216" t="s">
        <v>82</v>
      </c>
      <c r="AY106" s="19" t="s">
        <v>167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9" t="s">
        <v>80</v>
      </c>
      <c r="BK106" s="217">
        <f>ROUND(I106*H106,2)</f>
        <v>0</v>
      </c>
      <c r="BL106" s="19" t="s">
        <v>686</v>
      </c>
      <c r="BM106" s="216" t="s">
        <v>745</v>
      </c>
    </row>
    <row r="107" s="2" customFormat="1">
      <c r="A107" s="40"/>
      <c r="B107" s="41"/>
      <c r="C107" s="42"/>
      <c r="D107" s="218" t="s">
        <v>176</v>
      </c>
      <c r="E107" s="42"/>
      <c r="F107" s="219" t="s">
        <v>744</v>
      </c>
      <c r="G107" s="42"/>
      <c r="H107" s="42"/>
      <c r="I107" s="220"/>
      <c r="J107" s="42"/>
      <c r="K107" s="42"/>
      <c r="L107" s="46"/>
      <c r="M107" s="221"/>
      <c r="N107" s="222"/>
      <c r="O107" s="86"/>
      <c r="P107" s="86"/>
      <c r="Q107" s="86"/>
      <c r="R107" s="86"/>
      <c r="S107" s="86"/>
      <c r="T107" s="86"/>
      <c r="U107" s="87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176</v>
      </c>
      <c r="AU107" s="19" t="s">
        <v>82</v>
      </c>
    </row>
    <row r="108" s="2" customFormat="1" ht="16.5" customHeight="1">
      <c r="A108" s="40"/>
      <c r="B108" s="41"/>
      <c r="C108" s="263" t="s">
        <v>276</v>
      </c>
      <c r="D108" s="263" t="s">
        <v>708</v>
      </c>
      <c r="E108" s="264" t="s">
        <v>746</v>
      </c>
      <c r="F108" s="265" t="s">
        <v>747</v>
      </c>
      <c r="G108" s="266" t="s">
        <v>711</v>
      </c>
      <c r="H108" s="267">
        <v>1</v>
      </c>
      <c r="I108" s="268"/>
      <c r="J108" s="269">
        <f>ROUND(I108*H108,2)</f>
        <v>0</v>
      </c>
      <c r="K108" s="265" t="s">
        <v>19</v>
      </c>
      <c r="L108" s="270"/>
      <c r="M108" s="271" t="s">
        <v>19</v>
      </c>
      <c r="N108" s="272" t="s">
        <v>43</v>
      </c>
      <c r="O108" s="86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4">
        <f>S108*H108</f>
        <v>0</v>
      </c>
      <c r="U108" s="215" t="s">
        <v>19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6" t="s">
        <v>686</v>
      </c>
      <c r="AT108" s="216" t="s">
        <v>708</v>
      </c>
      <c r="AU108" s="216" t="s">
        <v>82</v>
      </c>
      <c r="AY108" s="19" t="s">
        <v>167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9" t="s">
        <v>80</v>
      </c>
      <c r="BK108" s="217">
        <f>ROUND(I108*H108,2)</f>
        <v>0</v>
      </c>
      <c r="BL108" s="19" t="s">
        <v>686</v>
      </c>
      <c r="BM108" s="216" t="s">
        <v>748</v>
      </c>
    </row>
    <row r="109" s="2" customFormat="1">
      <c r="A109" s="40"/>
      <c r="B109" s="41"/>
      <c r="C109" s="42"/>
      <c r="D109" s="218" t="s">
        <v>176</v>
      </c>
      <c r="E109" s="42"/>
      <c r="F109" s="219" t="s">
        <v>747</v>
      </c>
      <c r="G109" s="42"/>
      <c r="H109" s="42"/>
      <c r="I109" s="220"/>
      <c r="J109" s="42"/>
      <c r="K109" s="42"/>
      <c r="L109" s="46"/>
      <c r="M109" s="221"/>
      <c r="N109" s="222"/>
      <c r="O109" s="86"/>
      <c r="P109" s="86"/>
      <c r="Q109" s="86"/>
      <c r="R109" s="86"/>
      <c r="S109" s="86"/>
      <c r="T109" s="86"/>
      <c r="U109" s="87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176</v>
      </c>
      <c r="AU109" s="19" t="s">
        <v>82</v>
      </c>
    </row>
    <row r="110" s="2" customFormat="1" ht="16.5" customHeight="1">
      <c r="A110" s="40"/>
      <c r="B110" s="41"/>
      <c r="C110" s="263" t="s">
        <v>283</v>
      </c>
      <c r="D110" s="263" t="s">
        <v>708</v>
      </c>
      <c r="E110" s="264" t="s">
        <v>749</v>
      </c>
      <c r="F110" s="265" t="s">
        <v>750</v>
      </c>
      <c r="G110" s="266" t="s">
        <v>711</v>
      </c>
      <c r="H110" s="267">
        <v>4</v>
      </c>
      <c r="I110" s="268"/>
      <c r="J110" s="269">
        <f>ROUND(I110*H110,2)</f>
        <v>0</v>
      </c>
      <c r="K110" s="265" t="s">
        <v>19</v>
      </c>
      <c r="L110" s="270"/>
      <c r="M110" s="271" t="s">
        <v>19</v>
      </c>
      <c r="N110" s="272" t="s">
        <v>43</v>
      </c>
      <c r="O110" s="86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4">
        <f>S110*H110</f>
        <v>0</v>
      </c>
      <c r="U110" s="215" t="s">
        <v>19</v>
      </c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6" t="s">
        <v>686</v>
      </c>
      <c r="AT110" s="216" t="s">
        <v>708</v>
      </c>
      <c r="AU110" s="216" t="s">
        <v>82</v>
      </c>
      <c r="AY110" s="19" t="s">
        <v>167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9" t="s">
        <v>80</v>
      </c>
      <c r="BK110" s="217">
        <f>ROUND(I110*H110,2)</f>
        <v>0</v>
      </c>
      <c r="BL110" s="19" t="s">
        <v>686</v>
      </c>
      <c r="BM110" s="216" t="s">
        <v>751</v>
      </c>
    </row>
    <row r="111" s="2" customFormat="1">
      <c r="A111" s="40"/>
      <c r="B111" s="41"/>
      <c r="C111" s="42"/>
      <c r="D111" s="218" t="s">
        <v>176</v>
      </c>
      <c r="E111" s="42"/>
      <c r="F111" s="219" t="s">
        <v>750</v>
      </c>
      <c r="G111" s="42"/>
      <c r="H111" s="42"/>
      <c r="I111" s="220"/>
      <c r="J111" s="42"/>
      <c r="K111" s="42"/>
      <c r="L111" s="46"/>
      <c r="M111" s="221"/>
      <c r="N111" s="222"/>
      <c r="O111" s="86"/>
      <c r="P111" s="86"/>
      <c r="Q111" s="86"/>
      <c r="R111" s="86"/>
      <c r="S111" s="86"/>
      <c r="T111" s="86"/>
      <c r="U111" s="87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176</v>
      </c>
      <c r="AU111" s="19" t="s">
        <v>82</v>
      </c>
    </row>
    <row r="112" s="2" customFormat="1" ht="16.5" customHeight="1">
      <c r="A112" s="40"/>
      <c r="B112" s="41"/>
      <c r="C112" s="263" t="s">
        <v>289</v>
      </c>
      <c r="D112" s="263" t="s">
        <v>708</v>
      </c>
      <c r="E112" s="264" t="s">
        <v>752</v>
      </c>
      <c r="F112" s="265" t="s">
        <v>753</v>
      </c>
      <c r="G112" s="266" t="s">
        <v>711</v>
      </c>
      <c r="H112" s="267">
        <v>4</v>
      </c>
      <c r="I112" s="268"/>
      <c r="J112" s="269">
        <f>ROUND(I112*H112,2)</f>
        <v>0</v>
      </c>
      <c r="K112" s="265" t="s">
        <v>19</v>
      </c>
      <c r="L112" s="270"/>
      <c r="M112" s="271" t="s">
        <v>19</v>
      </c>
      <c r="N112" s="272" t="s">
        <v>43</v>
      </c>
      <c r="O112" s="86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4">
        <f>S112*H112</f>
        <v>0</v>
      </c>
      <c r="U112" s="215" t="s">
        <v>19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6" t="s">
        <v>686</v>
      </c>
      <c r="AT112" s="216" t="s">
        <v>708</v>
      </c>
      <c r="AU112" s="216" t="s">
        <v>82</v>
      </c>
      <c r="AY112" s="19" t="s">
        <v>167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9" t="s">
        <v>80</v>
      </c>
      <c r="BK112" s="217">
        <f>ROUND(I112*H112,2)</f>
        <v>0</v>
      </c>
      <c r="BL112" s="19" t="s">
        <v>686</v>
      </c>
      <c r="BM112" s="216" t="s">
        <v>754</v>
      </c>
    </row>
    <row r="113" s="2" customFormat="1">
      <c r="A113" s="40"/>
      <c r="B113" s="41"/>
      <c r="C113" s="42"/>
      <c r="D113" s="218" t="s">
        <v>176</v>
      </c>
      <c r="E113" s="42"/>
      <c r="F113" s="219" t="s">
        <v>753</v>
      </c>
      <c r="G113" s="42"/>
      <c r="H113" s="42"/>
      <c r="I113" s="220"/>
      <c r="J113" s="42"/>
      <c r="K113" s="42"/>
      <c r="L113" s="46"/>
      <c r="M113" s="221"/>
      <c r="N113" s="222"/>
      <c r="O113" s="86"/>
      <c r="P113" s="86"/>
      <c r="Q113" s="86"/>
      <c r="R113" s="86"/>
      <c r="S113" s="86"/>
      <c r="T113" s="86"/>
      <c r="U113" s="87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176</v>
      </c>
      <c r="AU113" s="19" t="s">
        <v>82</v>
      </c>
    </row>
    <row r="114" s="2" customFormat="1" ht="16.5" customHeight="1">
      <c r="A114" s="40"/>
      <c r="B114" s="41"/>
      <c r="C114" s="263" t="s">
        <v>295</v>
      </c>
      <c r="D114" s="263" t="s">
        <v>708</v>
      </c>
      <c r="E114" s="264" t="s">
        <v>755</v>
      </c>
      <c r="F114" s="265" t="s">
        <v>756</v>
      </c>
      <c r="G114" s="266" t="s">
        <v>711</v>
      </c>
      <c r="H114" s="267">
        <v>2</v>
      </c>
      <c r="I114" s="268"/>
      <c r="J114" s="269">
        <f>ROUND(I114*H114,2)</f>
        <v>0</v>
      </c>
      <c r="K114" s="265" t="s">
        <v>19</v>
      </c>
      <c r="L114" s="270"/>
      <c r="M114" s="271" t="s">
        <v>19</v>
      </c>
      <c r="N114" s="272" t="s">
        <v>43</v>
      </c>
      <c r="O114" s="86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4">
        <f>S114*H114</f>
        <v>0</v>
      </c>
      <c r="U114" s="215" t="s">
        <v>19</v>
      </c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6" t="s">
        <v>686</v>
      </c>
      <c r="AT114" s="216" t="s">
        <v>708</v>
      </c>
      <c r="AU114" s="216" t="s">
        <v>82</v>
      </c>
      <c r="AY114" s="19" t="s">
        <v>167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9" t="s">
        <v>80</v>
      </c>
      <c r="BK114" s="217">
        <f>ROUND(I114*H114,2)</f>
        <v>0</v>
      </c>
      <c r="BL114" s="19" t="s">
        <v>686</v>
      </c>
      <c r="BM114" s="216" t="s">
        <v>757</v>
      </c>
    </row>
    <row r="115" s="2" customFormat="1">
      <c r="A115" s="40"/>
      <c r="B115" s="41"/>
      <c r="C115" s="42"/>
      <c r="D115" s="218" t="s">
        <v>176</v>
      </c>
      <c r="E115" s="42"/>
      <c r="F115" s="219" t="s">
        <v>756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6"/>
      <c r="U115" s="87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176</v>
      </c>
      <c r="AU115" s="19" t="s">
        <v>82</v>
      </c>
    </row>
    <row r="116" s="2" customFormat="1" ht="16.5" customHeight="1">
      <c r="A116" s="40"/>
      <c r="B116" s="41"/>
      <c r="C116" s="263" t="s">
        <v>301</v>
      </c>
      <c r="D116" s="263" t="s">
        <v>708</v>
      </c>
      <c r="E116" s="264" t="s">
        <v>758</v>
      </c>
      <c r="F116" s="265" t="s">
        <v>759</v>
      </c>
      <c r="G116" s="266" t="s">
        <v>711</v>
      </c>
      <c r="H116" s="267">
        <v>20</v>
      </c>
      <c r="I116" s="268"/>
      <c r="J116" s="269">
        <f>ROUND(I116*H116,2)</f>
        <v>0</v>
      </c>
      <c r="K116" s="265" t="s">
        <v>19</v>
      </c>
      <c r="L116" s="270"/>
      <c r="M116" s="271" t="s">
        <v>19</v>
      </c>
      <c r="N116" s="272" t="s">
        <v>43</v>
      </c>
      <c r="O116" s="86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4">
        <f>S116*H116</f>
        <v>0</v>
      </c>
      <c r="U116" s="215" t="s">
        <v>19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6" t="s">
        <v>686</v>
      </c>
      <c r="AT116" s="216" t="s">
        <v>708</v>
      </c>
      <c r="AU116" s="216" t="s">
        <v>82</v>
      </c>
      <c r="AY116" s="19" t="s">
        <v>167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9" t="s">
        <v>80</v>
      </c>
      <c r="BK116" s="217">
        <f>ROUND(I116*H116,2)</f>
        <v>0</v>
      </c>
      <c r="BL116" s="19" t="s">
        <v>686</v>
      </c>
      <c r="BM116" s="216" t="s">
        <v>760</v>
      </c>
    </row>
    <row r="117" s="2" customFormat="1">
      <c r="A117" s="40"/>
      <c r="B117" s="41"/>
      <c r="C117" s="42"/>
      <c r="D117" s="218" t="s">
        <v>176</v>
      </c>
      <c r="E117" s="42"/>
      <c r="F117" s="219" t="s">
        <v>759</v>
      </c>
      <c r="G117" s="42"/>
      <c r="H117" s="42"/>
      <c r="I117" s="220"/>
      <c r="J117" s="42"/>
      <c r="K117" s="42"/>
      <c r="L117" s="46"/>
      <c r="M117" s="221"/>
      <c r="N117" s="222"/>
      <c r="O117" s="86"/>
      <c r="P117" s="86"/>
      <c r="Q117" s="86"/>
      <c r="R117" s="86"/>
      <c r="S117" s="86"/>
      <c r="T117" s="86"/>
      <c r="U117" s="87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176</v>
      </c>
      <c r="AU117" s="19" t="s">
        <v>82</v>
      </c>
    </row>
    <row r="118" s="2" customFormat="1" ht="16.5" customHeight="1">
      <c r="A118" s="40"/>
      <c r="B118" s="41"/>
      <c r="C118" s="263" t="s">
        <v>306</v>
      </c>
      <c r="D118" s="263" t="s">
        <v>708</v>
      </c>
      <c r="E118" s="264" t="s">
        <v>761</v>
      </c>
      <c r="F118" s="265" t="s">
        <v>762</v>
      </c>
      <c r="G118" s="266" t="s">
        <v>711</v>
      </c>
      <c r="H118" s="267">
        <v>20</v>
      </c>
      <c r="I118" s="268"/>
      <c r="J118" s="269">
        <f>ROUND(I118*H118,2)</f>
        <v>0</v>
      </c>
      <c r="K118" s="265" t="s">
        <v>19</v>
      </c>
      <c r="L118" s="270"/>
      <c r="M118" s="271" t="s">
        <v>19</v>
      </c>
      <c r="N118" s="272" t="s">
        <v>43</v>
      </c>
      <c r="O118" s="86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4">
        <f>S118*H118</f>
        <v>0</v>
      </c>
      <c r="U118" s="215" t="s">
        <v>19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6" t="s">
        <v>686</v>
      </c>
      <c r="AT118" s="216" t="s">
        <v>708</v>
      </c>
      <c r="AU118" s="216" t="s">
        <v>82</v>
      </c>
      <c r="AY118" s="19" t="s">
        <v>167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9" t="s">
        <v>80</v>
      </c>
      <c r="BK118" s="217">
        <f>ROUND(I118*H118,2)</f>
        <v>0</v>
      </c>
      <c r="BL118" s="19" t="s">
        <v>686</v>
      </c>
      <c r="BM118" s="216" t="s">
        <v>763</v>
      </c>
    </row>
    <row r="119" s="2" customFormat="1">
      <c r="A119" s="40"/>
      <c r="B119" s="41"/>
      <c r="C119" s="42"/>
      <c r="D119" s="218" t="s">
        <v>176</v>
      </c>
      <c r="E119" s="42"/>
      <c r="F119" s="219" t="s">
        <v>762</v>
      </c>
      <c r="G119" s="42"/>
      <c r="H119" s="42"/>
      <c r="I119" s="220"/>
      <c r="J119" s="42"/>
      <c r="K119" s="42"/>
      <c r="L119" s="46"/>
      <c r="M119" s="221"/>
      <c r="N119" s="222"/>
      <c r="O119" s="86"/>
      <c r="P119" s="86"/>
      <c r="Q119" s="86"/>
      <c r="R119" s="86"/>
      <c r="S119" s="86"/>
      <c r="T119" s="86"/>
      <c r="U119" s="87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176</v>
      </c>
      <c r="AU119" s="19" t="s">
        <v>82</v>
      </c>
    </row>
    <row r="120" s="2" customFormat="1" ht="16.5" customHeight="1">
      <c r="A120" s="40"/>
      <c r="B120" s="41"/>
      <c r="C120" s="263" t="s">
        <v>314</v>
      </c>
      <c r="D120" s="263" t="s">
        <v>708</v>
      </c>
      <c r="E120" s="264" t="s">
        <v>764</v>
      </c>
      <c r="F120" s="265" t="s">
        <v>765</v>
      </c>
      <c r="G120" s="266" t="s">
        <v>711</v>
      </c>
      <c r="H120" s="267">
        <v>20</v>
      </c>
      <c r="I120" s="268"/>
      <c r="J120" s="269">
        <f>ROUND(I120*H120,2)</f>
        <v>0</v>
      </c>
      <c r="K120" s="265" t="s">
        <v>19</v>
      </c>
      <c r="L120" s="270"/>
      <c r="M120" s="271" t="s">
        <v>19</v>
      </c>
      <c r="N120" s="272" t="s">
        <v>43</v>
      </c>
      <c r="O120" s="86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4">
        <f>S120*H120</f>
        <v>0</v>
      </c>
      <c r="U120" s="215" t="s">
        <v>19</v>
      </c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6" t="s">
        <v>686</v>
      </c>
      <c r="AT120" s="216" t="s">
        <v>708</v>
      </c>
      <c r="AU120" s="216" t="s">
        <v>82</v>
      </c>
      <c r="AY120" s="19" t="s">
        <v>167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9" t="s">
        <v>80</v>
      </c>
      <c r="BK120" s="217">
        <f>ROUND(I120*H120,2)</f>
        <v>0</v>
      </c>
      <c r="BL120" s="19" t="s">
        <v>686</v>
      </c>
      <c r="BM120" s="216" t="s">
        <v>766</v>
      </c>
    </row>
    <row r="121" s="2" customFormat="1">
      <c r="A121" s="40"/>
      <c r="B121" s="41"/>
      <c r="C121" s="42"/>
      <c r="D121" s="218" t="s">
        <v>176</v>
      </c>
      <c r="E121" s="42"/>
      <c r="F121" s="219" t="s">
        <v>765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6"/>
      <c r="U121" s="87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176</v>
      </c>
      <c r="AU121" s="19" t="s">
        <v>82</v>
      </c>
    </row>
    <row r="122" s="2" customFormat="1" ht="16.5" customHeight="1">
      <c r="A122" s="40"/>
      <c r="B122" s="41"/>
      <c r="C122" s="263" t="s">
        <v>322</v>
      </c>
      <c r="D122" s="263" t="s">
        <v>708</v>
      </c>
      <c r="E122" s="264" t="s">
        <v>767</v>
      </c>
      <c r="F122" s="265" t="s">
        <v>768</v>
      </c>
      <c r="G122" s="266" t="s">
        <v>711</v>
      </c>
      <c r="H122" s="267">
        <v>22</v>
      </c>
      <c r="I122" s="268"/>
      <c r="J122" s="269">
        <f>ROUND(I122*H122,2)</f>
        <v>0</v>
      </c>
      <c r="K122" s="265" t="s">
        <v>19</v>
      </c>
      <c r="L122" s="270"/>
      <c r="M122" s="271" t="s">
        <v>19</v>
      </c>
      <c r="N122" s="272" t="s">
        <v>43</v>
      </c>
      <c r="O122" s="86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19</v>
      </c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686</v>
      </c>
      <c r="AT122" s="216" t="s">
        <v>708</v>
      </c>
      <c r="AU122" s="216" t="s">
        <v>82</v>
      </c>
      <c r="AY122" s="19" t="s">
        <v>167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9" t="s">
        <v>80</v>
      </c>
      <c r="BK122" s="217">
        <f>ROUND(I122*H122,2)</f>
        <v>0</v>
      </c>
      <c r="BL122" s="19" t="s">
        <v>686</v>
      </c>
      <c r="BM122" s="216" t="s">
        <v>769</v>
      </c>
    </row>
    <row r="123" s="2" customFormat="1">
      <c r="A123" s="40"/>
      <c r="B123" s="41"/>
      <c r="C123" s="42"/>
      <c r="D123" s="218" t="s">
        <v>176</v>
      </c>
      <c r="E123" s="42"/>
      <c r="F123" s="219" t="s">
        <v>768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6"/>
      <c r="U123" s="87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176</v>
      </c>
      <c r="AU123" s="19" t="s">
        <v>82</v>
      </c>
    </row>
    <row r="124" s="2" customFormat="1" ht="16.5" customHeight="1">
      <c r="A124" s="40"/>
      <c r="B124" s="41"/>
      <c r="C124" s="263" t="s">
        <v>7</v>
      </c>
      <c r="D124" s="263" t="s">
        <v>708</v>
      </c>
      <c r="E124" s="264" t="s">
        <v>770</v>
      </c>
      <c r="F124" s="265" t="s">
        <v>771</v>
      </c>
      <c r="G124" s="266" t="s">
        <v>711</v>
      </c>
      <c r="H124" s="267">
        <v>6</v>
      </c>
      <c r="I124" s="268"/>
      <c r="J124" s="269">
        <f>ROUND(I124*H124,2)</f>
        <v>0</v>
      </c>
      <c r="K124" s="265" t="s">
        <v>19</v>
      </c>
      <c r="L124" s="270"/>
      <c r="M124" s="271" t="s">
        <v>19</v>
      </c>
      <c r="N124" s="272" t="s">
        <v>43</v>
      </c>
      <c r="O124" s="86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4">
        <f>S124*H124</f>
        <v>0</v>
      </c>
      <c r="U124" s="215" t="s">
        <v>19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6" t="s">
        <v>686</v>
      </c>
      <c r="AT124" s="216" t="s">
        <v>708</v>
      </c>
      <c r="AU124" s="216" t="s">
        <v>82</v>
      </c>
      <c r="AY124" s="19" t="s">
        <v>167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9" t="s">
        <v>80</v>
      </c>
      <c r="BK124" s="217">
        <f>ROUND(I124*H124,2)</f>
        <v>0</v>
      </c>
      <c r="BL124" s="19" t="s">
        <v>686</v>
      </c>
      <c r="BM124" s="216" t="s">
        <v>772</v>
      </c>
    </row>
    <row r="125" s="2" customFormat="1">
      <c r="A125" s="40"/>
      <c r="B125" s="41"/>
      <c r="C125" s="42"/>
      <c r="D125" s="218" t="s">
        <v>176</v>
      </c>
      <c r="E125" s="42"/>
      <c r="F125" s="219" t="s">
        <v>771</v>
      </c>
      <c r="G125" s="42"/>
      <c r="H125" s="42"/>
      <c r="I125" s="220"/>
      <c r="J125" s="42"/>
      <c r="K125" s="42"/>
      <c r="L125" s="46"/>
      <c r="M125" s="221"/>
      <c r="N125" s="222"/>
      <c r="O125" s="86"/>
      <c r="P125" s="86"/>
      <c r="Q125" s="86"/>
      <c r="R125" s="86"/>
      <c r="S125" s="86"/>
      <c r="T125" s="86"/>
      <c r="U125" s="87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176</v>
      </c>
      <c r="AU125" s="19" t="s">
        <v>82</v>
      </c>
    </row>
    <row r="126" s="2" customFormat="1" ht="16.5" customHeight="1">
      <c r="A126" s="40"/>
      <c r="B126" s="41"/>
      <c r="C126" s="263" t="s">
        <v>334</v>
      </c>
      <c r="D126" s="263" t="s">
        <v>708</v>
      </c>
      <c r="E126" s="264" t="s">
        <v>773</v>
      </c>
      <c r="F126" s="265" t="s">
        <v>774</v>
      </c>
      <c r="G126" s="266" t="s">
        <v>711</v>
      </c>
      <c r="H126" s="267">
        <v>10</v>
      </c>
      <c r="I126" s="268"/>
      <c r="J126" s="269">
        <f>ROUND(I126*H126,2)</f>
        <v>0</v>
      </c>
      <c r="K126" s="265" t="s">
        <v>19</v>
      </c>
      <c r="L126" s="270"/>
      <c r="M126" s="271" t="s">
        <v>19</v>
      </c>
      <c r="N126" s="272" t="s">
        <v>43</v>
      </c>
      <c r="O126" s="86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4">
        <f>S126*H126</f>
        <v>0</v>
      </c>
      <c r="U126" s="215" t="s">
        <v>19</v>
      </c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6" t="s">
        <v>686</v>
      </c>
      <c r="AT126" s="216" t="s">
        <v>708</v>
      </c>
      <c r="AU126" s="216" t="s">
        <v>82</v>
      </c>
      <c r="AY126" s="19" t="s">
        <v>167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9" t="s">
        <v>80</v>
      </c>
      <c r="BK126" s="217">
        <f>ROUND(I126*H126,2)</f>
        <v>0</v>
      </c>
      <c r="BL126" s="19" t="s">
        <v>686</v>
      </c>
      <c r="BM126" s="216" t="s">
        <v>775</v>
      </c>
    </row>
    <row r="127" s="2" customFormat="1">
      <c r="A127" s="40"/>
      <c r="B127" s="41"/>
      <c r="C127" s="42"/>
      <c r="D127" s="218" t="s">
        <v>176</v>
      </c>
      <c r="E127" s="42"/>
      <c r="F127" s="219" t="s">
        <v>774</v>
      </c>
      <c r="G127" s="42"/>
      <c r="H127" s="42"/>
      <c r="I127" s="220"/>
      <c r="J127" s="42"/>
      <c r="K127" s="42"/>
      <c r="L127" s="46"/>
      <c r="M127" s="221"/>
      <c r="N127" s="222"/>
      <c r="O127" s="86"/>
      <c r="P127" s="86"/>
      <c r="Q127" s="86"/>
      <c r="R127" s="86"/>
      <c r="S127" s="86"/>
      <c r="T127" s="86"/>
      <c r="U127" s="87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176</v>
      </c>
      <c r="AU127" s="19" t="s">
        <v>82</v>
      </c>
    </row>
    <row r="128" s="2" customFormat="1" ht="16.5" customHeight="1">
      <c r="A128" s="40"/>
      <c r="B128" s="41"/>
      <c r="C128" s="263" t="s">
        <v>340</v>
      </c>
      <c r="D128" s="263" t="s">
        <v>708</v>
      </c>
      <c r="E128" s="264" t="s">
        <v>776</v>
      </c>
      <c r="F128" s="265" t="s">
        <v>777</v>
      </c>
      <c r="G128" s="266" t="s">
        <v>711</v>
      </c>
      <c r="H128" s="267">
        <v>10</v>
      </c>
      <c r="I128" s="268"/>
      <c r="J128" s="269">
        <f>ROUND(I128*H128,2)</f>
        <v>0</v>
      </c>
      <c r="K128" s="265" t="s">
        <v>19</v>
      </c>
      <c r="L128" s="270"/>
      <c r="M128" s="271" t="s">
        <v>19</v>
      </c>
      <c r="N128" s="272" t="s">
        <v>43</v>
      </c>
      <c r="O128" s="86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4">
        <f>S128*H128</f>
        <v>0</v>
      </c>
      <c r="U128" s="215" t="s">
        <v>19</v>
      </c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6" t="s">
        <v>686</v>
      </c>
      <c r="AT128" s="216" t="s">
        <v>708</v>
      </c>
      <c r="AU128" s="216" t="s">
        <v>82</v>
      </c>
      <c r="AY128" s="19" t="s">
        <v>167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9" t="s">
        <v>80</v>
      </c>
      <c r="BK128" s="217">
        <f>ROUND(I128*H128,2)</f>
        <v>0</v>
      </c>
      <c r="BL128" s="19" t="s">
        <v>686</v>
      </c>
      <c r="BM128" s="216" t="s">
        <v>778</v>
      </c>
    </row>
    <row r="129" s="2" customFormat="1">
      <c r="A129" s="40"/>
      <c r="B129" s="41"/>
      <c r="C129" s="42"/>
      <c r="D129" s="218" t="s">
        <v>176</v>
      </c>
      <c r="E129" s="42"/>
      <c r="F129" s="219" t="s">
        <v>777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6"/>
      <c r="U129" s="87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176</v>
      </c>
      <c r="AU129" s="19" t="s">
        <v>82</v>
      </c>
    </row>
    <row r="130" s="2" customFormat="1" ht="16.5" customHeight="1">
      <c r="A130" s="40"/>
      <c r="B130" s="41"/>
      <c r="C130" s="263" t="s">
        <v>346</v>
      </c>
      <c r="D130" s="263" t="s">
        <v>708</v>
      </c>
      <c r="E130" s="264" t="s">
        <v>779</v>
      </c>
      <c r="F130" s="265" t="s">
        <v>780</v>
      </c>
      <c r="G130" s="266" t="s">
        <v>711</v>
      </c>
      <c r="H130" s="267">
        <v>6</v>
      </c>
      <c r="I130" s="268"/>
      <c r="J130" s="269">
        <f>ROUND(I130*H130,2)</f>
        <v>0</v>
      </c>
      <c r="K130" s="265" t="s">
        <v>19</v>
      </c>
      <c r="L130" s="270"/>
      <c r="M130" s="271" t="s">
        <v>19</v>
      </c>
      <c r="N130" s="272" t="s">
        <v>43</v>
      </c>
      <c r="O130" s="86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19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686</v>
      </c>
      <c r="AT130" s="216" t="s">
        <v>708</v>
      </c>
      <c r="AU130" s="216" t="s">
        <v>82</v>
      </c>
      <c r="AY130" s="19" t="s">
        <v>167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9" t="s">
        <v>80</v>
      </c>
      <c r="BK130" s="217">
        <f>ROUND(I130*H130,2)</f>
        <v>0</v>
      </c>
      <c r="BL130" s="19" t="s">
        <v>686</v>
      </c>
      <c r="BM130" s="216" t="s">
        <v>781</v>
      </c>
    </row>
    <row r="131" s="2" customFormat="1">
      <c r="A131" s="40"/>
      <c r="B131" s="41"/>
      <c r="C131" s="42"/>
      <c r="D131" s="218" t="s">
        <v>176</v>
      </c>
      <c r="E131" s="42"/>
      <c r="F131" s="219" t="s">
        <v>780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6"/>
      <c r="U131" s="87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176</v>
      </c>
      <c r="AU131" s="19" t="s">
        <v>82</v>
      </c>
    </row>
    <row r="132" s="2" customFormat="1" ht="16.5" customHeight="1">
      <c r="A132" s="40"/>
      <c r="B132" s="41"/>
      <c r="C132" s="263" t="s">
        <v>353</v>
      </c>
      <c r="D132" s="263" t="s">
        <v>708</v>
      </c>
      <c r="E132" s="264" t="s">
        <v>782</v>
      </c>
      <c r="F132" s="265" t="s">
        <v>783</v>
      </c>
      <c r="G132" s="266" t="s">
        <v>711</v>
      </c>
      <c r="H132" s="267">
        <v>2</v>
      </c>
      <c r="I132" s="268"/>
      <c r="J132" s="269">
        <f>ROUND(I132*H132,2)</f>
        <v>0</v>
      </c>
      <c r="K132" s="265" t="s">
        <v>19</v>
      </c>
      <c r="L132" s="270"/>
      <c r="M132" s="271" t="s">
        <v>19</v>
      </c>
      <c r="N132" s="272" t="s">
        <v>43</v>
      </c>
      <c r="O132" s="86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4">
        <f>S132*H132</f>
        <v>0</v>
      </c>
      <c r="U132" s="215" t="s">
        <v>19</v>
      </c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686</v>
      </c>
      <c r="AT132" s="216" t="s">
        <v>708</v>
      </c>
      <c r="AU132" s="216" t="s">
        <v>82</v>
      </c>
      <c r="AY132" s="19" t="s">
        <v>167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9" t="s">
        <v>80</v>
      </c>
      <c r="BK132" s="217">
        <f>ROUND(I132*H132,2)</f>
        <v>0</v>
      </c>
      <c r="BL132" s="19" t="s">
        <v>686</v>
      </c>
      <c r="BM132" s="216" t="s">
        <v>784</v>
      </c>
    </row>
    <row r="133" s="2" customFormat="1">
      <c r="A133" s="40"/>
      <c r="B133" s="41"/>
      <c r="C133" s="42"/>
      <c r="D133" s="218" t="s">
        <v>176</v>
      </c>
      <c r="E133" s="42"/>
      <c r="F133" s="219" t="s">
        <v>783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6"/>
      <c r="U133" s="87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176</v>
      </c>
      <c r="AU133" s="19" t="s">
        <v>82</v>
      </c>
    </row>
    <row r="134" s="2" customFormat="1" ht="16.5" customHeight="1">
      <c r="A134" s="40"/>
      <c r="B134" s="41"/>
      <c r="C134" s="263" t="s">
        <v>359</v>
      </c>
      <c r="D134" s="263" t="s">
        <v>708</v>
      </c>
      <c r="E134" s="264" t="s">
        <v>785</v>
      </c>
      <c r="F134" s="265" t="s">
        <v>786</v>
      </c>
      <c r="G134" s="266" t="s">
        <v>711</v>
      </c>
      <c r="H134" s="267">
        <v>3</v>
      </c>
      <c r="I134" s="268"/>
      <c r="J134" s="269">
        <f>ROUND(I134*H134,2)</f>
        <v>0</v>
      </c>
      <c r="K134" s="265" t="s">
        <v>19</v>
      </c>
      <c r="L134" s="270"/>
      <c r="M134" s="271" t="s">
        <v>19</v>
      </c>
      <c r="N134" s="272" t="s">
        <v>43</v>
      </c>
      <c r="O134" s="86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19</v>
      </c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6" t="s">
        <v>686</v>
      </c>
      <c r="AT134" s="216" t="s">
        <v>708</v>
      </c>
      <c r="AU134" s="216" t="s">
        <v>82</v>
      </c>
      <c r="AY134" s="19" t="s">
        <v>167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9" t="s">
        <v>80</v>
      </c>
      <c r="BK134" s="217">
        <f>ROUND(I134*H134,2)</f>
        <v>0</v>
      </c>
      <c r="BL134" s="19" t="s">
        <v>686</v>
      </c>
      <c r="BM134" s="216" t="s">
        <v>787</v>
      </c>
    </row>
    <row r="135" s="2" customFormat="1">
      <c r="A135" s="40"/>
      <c r="B135" s="41"/>
      <c r="C135" s="42"/>
      <c r="D135" s="218" t="s">
        <v>176</v>
      </c>
      <c r="E135" s="42"/>
      <c r="F135" s="219" t="s">
        <v>786</v>
      </c>
      <c r="G135" s="42"/>
      <c r="H135" s="42"/>
      <c r="I135" s="220"/>
      <c r="J135" s="42"/>
      <c r="K135" s="42"/>
      <c r="L135" s="46"/>
      <c r="M135" s="221"/>
      <c r="N135" s="222"/>
      <c r="O135" s="86"/>
      <c r="P135" s="86"/>
      <c r="Q135" s="86"/>
      <c r="R135" s="86"/>
      <c r="S135" s="86"/>
      <c r="T135" s="86"/>
      <c r="U135" s="87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176</v>
      </c>
      <c r="AU135" s="19" t="s">
        <v>82</v>
      </c>
    </row>
    <row r="136" s="2" customFormat="1" ht="16.5" customHeight="1">
      <c r="A136" s="40"/>
      <c r="B136" s="41"/>
      <c r="C136" s="263" t="s">
        <v>364</v>
      </c>
      <c r="D136" s="263" t="s">
        <v>708</v>
      </c>
      <c r="E136" s="264" t="s">
        <v>788</v>
      </c>
      <c r="F136" s="265" t="s">
        <v>789</v>
      </c>
      <c r="G136" s="266" t="s">
        <v>711</v>
      </c>
      <c r="H136" s="267">
        <v>1</v>
      </c>
      <c r="I136" s="268"/>
      <c r="J136" s="269">
        <f>ROUND(I136*H136,2)</f>
        <v>0</v>
      </c>
      <c r="K136" s="265" t="s">
        <v>19</v>
      </c>
      <c r="L136" s="270"/>
      <c r="M136" s="271" t="s">
        <v>19</v>
      </c>
      <c r="N136" s="272" t="s">
        <v>43</v>
      </c>
      <c r="O136" s="86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19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6" t="s">
        <v>686</v>
      </c>
      <c r="AT136" s="216" t="s">
        <v>708</v>
      </c>
      <c r="AU136" s="216" t="s">
        <v>82</v>
      </c>
      <c r="AY136" s="19" t="s">
        <v>167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9" t="s">
        <v>80</v>
      </c>
      <c r="BK136" s="217">
        <f>ROUND(I136*H136,2)</f>
        <v>0</v>
      </c>
      <c r="BL136" s="19" t="s">
        <v>686</v>
      </c>
      <c r="BM136" s="216" t="s">
        <v>790</v>
      </c>
    </row>
    <row r="137" s="2" customFormat="1">
      <c r="A137" s="40"/>
      <c r="B137" s="41"/>
      <c r="C137" s="42"/>
      <c r="D137" s="218" t="s">
        <v>176</v>
      </c>
      <c r="E137" s="42"/>
      <c r="F137" s="219" t="s">
        <v>791</v>
      </c>
      <c r="G137" s="42"/>
      <c r="H137" s="42"/>
      <c r="I137" s="220"/>
      <c r="J137" s="42"/>
      <c r="K137" s="42"/>
      <c r="L137" s="46"/>
      <c r="M137" s="221"/>
      <c r="N137" s="222"/>
      <c r="O137" s="86"/>
      <c r="P137" s="86"/>
      <c r="Q137" s="86"/>
      <c r="R137" s="86"/>
      <c r="S137" s="86"/>
      <c r="T137" s="86"/>
      <c r="U137" s="87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176</v>
      </c>
      <c r="AU137" s="19" t="s">
        <v>82</v>
      </c>
    </row>
    <row r="138" s="2" customFormat="1" ht="16.5" customHeight="1">
      <c r="A138" s="40"/>
      <c r="B138" s="41"/>
      <c r="C138" s="263" t="s">
        <v>370</v>
      </c>
      <c r="D138" s="263" t="s">
        <v>708</v>
      </c>
      <c r="E138" s="264" t="s">
        <v>792</v>
      </c>
      <c r="F138" s="265" t="s">
        <v>793</v>
      </c>
      <c r="G138" s="266" t="s">
        <v>711</v>
      </c>
      <c r="H138" s="267">
        <v>5</v>
      </c>
      <c r="I138" s="268"/>
      <c r="J138" s="269">
        <f>ROUND(I138*H138,2)</f>
        <v>0</v>
      </c>
      <c r="K138" s="265" t="s">
        <v>19</v>
      </c>
      <c r="L138" s="270"/>
      <c r="M138" s="271" t="s">
        <v>19</v>
      </c>
      <c r="N138" s="272" t="s">
        <v>43</v>
      </c>
      <c r="O138" s="86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4">
        <f>S138*H138</f>
        <v>0</v>
      </c>
      <c r="U138" s="215" t="s">
        <v>19</v>
      </c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6" t="s">
        <v>686</v>
      </c>
      <c r="AT138" s="216" t="s">
        <v>708</v>
      </c>
      <c r="AU138" s="216" t="s">
        <v>82</v>
      </c>
      <c r="AY138" s="19" t="s">
        <v>167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9" t="s">
        <v>80</v>
      </c>
      <c r="BK138" s="217">
        <f>ROUND(I138*H138,2)</f>
        <v>0</v>
      </c>
      <c r="BL138" s="19" t="s">
        <v>686</v>
      </c>
      <c r="BM138" s="216" t="s">
        <v>794</v>
      </c>
    </row>
    <row r="139" s="2" customFormat="1">
      <c r="A139" s="40"/>
      <c r="B139" s="41"/>
      <c r="C139" s="42"/>
      <c r="D139" s="218" t="s">
        <v>176</v>
      </c>
      <c r="E139" s="42"/>
      <c r="F139" s="219" t="s">
        <v>795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6"/>
      <c r="U139" s="87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176</v>
      </c>
      <c r="AU139" s="19" t="s">
        <v>82</v>
      </c>
    </row>
    <row r="140" s="2" customFormat="1" ht="16.5" customHeight="1">
      <c r="A140" s="40"/>
      <c r="B140" s="41"/>
      <c r="C140" s="263" t="s">
        <v>376</v>
      </c>
      <c r="D140" s="263" t="s">
        <v>708</v>
      </c>
      <c r="E140" s="264" t="s">
        <v>796</v>
      </c>
      <c r="F140" s="265" t="s">
        <v>797</v>
      </c>
      <c r="G140" s="266" t="s">
        <v>798</v>
      </c>
      <c r="H140" s="267">
        <v>8</v>
      </c>
      <c r="I140" s="268"/>
      <c r="J140" s="269">
        <f>ROUND(I140*H140,2)</f>
        <v>0</v>
      </c>
      <c r="K140" s="265" t="s">
        <v>19</v>
      </c>
      <c r="L140" s="270"/>
      <c r="M140" s="271" t="s">
        <v>19</v>
      </c>
      <c r="N140" s="272" t="s">
        <v>43</v>
      </c>
      <c r="O140" s="86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19</v>
      </c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686</v>
      </c>
      <c r="AT140" s="216" t="s">
        <v>708</v>
      </c>
      <c r="AU140" s="216" t="s">
        <v>82</v>
      </c>
      <c r="AY140" s="19" t="s">
        <v>167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9" t="s">
        <v>80</v>
      </c>
      <c r="BK140" s="217">
        <f>ROUND(I140*H140,2)</f>
        <v>0</v>
      </c>
      <c r="BL140" s="19" t="s">
        <v>686</v>
      </c>
      <c r="BM140" s="216" t="s">
        <v>799</v>
      </c>
    </row>
    <row r="141" s="2" customFormat="1">
      <c r="A141" s="40"/>
      <c r="B141" s="41"/>
      <c r="C141" s="42"/>
      <c r="D141" s="218" t="s">
        <v>176</v>
      </c>
      <c r="E141" s="42"/>
      <c r="F141" s="219" t="s">
        <v>797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6"/>
      <c r="U141" s="87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176</v>
      </c>
      <c r="AU141" s="19" t="s">
        <v>82</v>
      </c>
    </row>
    <row r="142" s="2" customFormat="1" ht="16.5" customHeight="1">
      <c r="A142" s="40"/>
      <c r="B142" s="41"/>
      <c r="C142" s="263" t="s">
        <v>381</v>
      </c>
      <c r="D142" s="263" t="s">
        <v>708</v>
      </c>
      <c r="E142" s="264" t="s">
        <v>800</v>
      </c>
      <c r="F142" s="265" t="s">
        <v>801</v>
      </c>
      <c r="G142" s="266" t="s">
        <v>711</v>
      </c>
      <c r="H142" s="267">
        <v>2</v>
      </c>
      <c r="I142" s="268"/>
      <c r="J142" s="269">
        <f>ROUND(I142*H142,2)</f>
        <v>0</v>
      </c>
      <c r="K142" s="265" t="s">
        <v>19</v>
      </c>
      <c r="L142" s="270"/>
      <c r="M142" s="271" t="s">
        <v>19</v>
      </c>
      <c r="N142" s="272" t="s">
        <v>43</v>
      </c>
      <c r="O142" s="86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19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686</v>
      </c>
      <c r="AT142" s="216" t="s">
        <v>708</v>
      </c>
      <c r="AU142" s="216" t="s">
        <v>82</v>
      </c>
      <c r="AY142" s="19" t="s">
        <v>167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9" t="s">
        <v>80</v>
      </c>
      <c r="BK142" s="217">
        <f>ROUND(I142*H142,2)</f>
        <v>0</v>
      </c>
      <c r="BL142" s="19" t="s">
        <v>686</v>
      </c>
      <c r="BM142" s="216" t="s">
        <v>802</v>
      </c>
    </row>
    <row r="143" s="2" customFormat="1">
      <c r="A143" s="40"/>
      <c r="B143" s="41"/>
      <c r="C143" s="42"/>
      <c r="D143" s="218" t="s">
        <v>176</v>
      </c>
      <c r="E143" s="42"/>
      <c r="F143" s="219" t="s">
        <v>801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6"/>
      <c r="U143" s="87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176</v>
      </c>
      <c r="AU143" s="19" t="s">
        <v>82</v>
      </c>
    </row>
    <row r="144" s="2" customFormat="1">
      <c r="A144" s="40"/>
      <c r="B144" s="41"/>
      <c r="C144" s="42"/>
      <c r="D144" s="218" t="s">
        <v>248</v>
      </c>
      <c r="E144" s="42"/>
      <c r="F144" s="255" t="s">
        <v>803</v>
      </c>
      <c r="G144" s="42"/>
      <c r="H144" s="42"/>
      <c r="I144" s="220"/>
      <c r="J144" s="42"/>
      <c r="K144" s="42"/>
      <c r="L144" s="46"/>
      <c r="M144" s="221"/>
      <c r="N144" s="222"/>
      <c r="O144" s="86"/>
      <c r="P144" s="86"/>
      <c r="Q144" s="86"/>
      <c r="R144" s="86"/>
      <c r="S144" s="86"/>
      <c r="T144" s="86"/>
      <c r="U144" s="87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248</v>
      </c>
      <c r="AU144" s="19" t="s">
        <v>82</v>
      </c>
    </row>
    <row r="145" s="2" customFormat="1" ht="16.5" customHeight="1">
      <c r="A145" s="40"/>
      <c r="B145" s="41"/>
      <c r="C145" s="263" t="s">
        <v>387</v>
      </c>
      <c r="D145" s="263" t="s">
        <v>708</v>
      </c>
      <c r="E145" s="264" t="s">
        <v>804</v>
      </c>
      <c r="F145" s="265" t="s">
        <v>805</v>
      </c>
      <c r="G145" s="266" t="s">
        <v>806</v>
      </c>
      <c r="H145" s="267">
        <v>12</v>
      </c>
      <c r="I145" s="268"/>
      <c r="J145" s="269">
        <f>ROUND(I145*H145,2)</f>
        <v>0</v>
      </c>
      <c r="K145" s="265" t="s">
        <v>19</v>
      </c>
      <c r="L145" s="270"/>
      <c r="M145" s="271" t="s">
        <v>19</v>
      </c>
      <c r="N145" s="272" t="s">
        <v>43</v>
      </c>
      <c r="O145" s="86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19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6" t="s">
        <v>686</v>
      </c>
      <c r="AT145" s="216" t="s">
        <v>708</v>
      </c>
      <c r="AU145" s="216" t="s">
        <v>82</v>
      </c>
      <c r="AY145" s="19" t="s">
        <v>167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9" t="s">
        <v>80</v>
      </c>
      <c r="BK145" s="217">
        <f>ROUND(I145*H145,2)</f>
        <v>0</v>
      </c>
      <c r="BL145" s="19" t="s">
        <v>686</v>
      </c>
      <c r="BM145" s="216" t="s">
        <v>807</v>
      </c>
    </row>
    <row r="146" s="2" customFormat="1">
      <c r="A146" s="40"/>
      <c r="B146" s="41"/>
      <c r="C146" s="42"/>
      <c r="D146" s="218" t="s">
        <v>176</v>
      </c>
      <c r="E146" s="42"/>
      <c r="F146" s="219" t="s">
        <v>805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6"/>
      <c r="U146" s="87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176</v>
      </c>
      <c r="AU146" s="19" t="s">
        <v>82</v>
      </c>
    </row>
    <row r="147" s="2" customFormat="1" ht="16.5" customHeight="1">
      <c r="A147" s="40"/>
      <c r="B147" s="41"/>
      <c r="C147" s="263" t="s">
        <v>395</v>
      </c>
      <c r="D147" s="263" t="s">
        <v>708</v>
      </c>
      <c r="E147" s="264" t="s">
        <v>808</v>
      </c>
      <c r="F147" s="265" t="s">
        <v>809</v>
      </c>
      <c r="G147" s="266" t="s">
        <v>806</v>
      </c>
      <c r="H147" s="267">
        <v>6</v>
      </c>
      <c r="I147" s="268"/>
      <c r="J147" s="269">
        <f>ROUND(I147*H147,2)</f>
        <v>0</v>
      </c>
      <c r="K147" s="265" t="s">
        <v>19</v>
      </c>
      <c r="L147" s="270"/>
      <c r="M147" s="271" t="s">
        <v>19</v>
      </c>
      <c r="N147" s="272" t="s">
        <v>43</v>
      </c>
      <c r="O147" s="86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19</v>
      </c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6" t="s">
        <v>686</v>
      </c>
      <c r="AT147" s="216" t="s">
        <v>708</v>
      </c>
      <c r="AU147" s="216" t="s">
        <v>82</v>
      </c>
      <c r="AY147" s="19" t="s">
        <v>167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9" t="s">
        <v>80</v>
      </c>
      <c r="BK147" s="217">
        <f>ROUND(I147*H147,2)</f>
        <v>0</v>
      </c>
      <c r="BL147" s="19" t="s">
        <v>686</v>
      </c>
      <c r="BM147" s="216" t="s">
        <v>810</v>
      </c>
    </row>
    <row r="148" s="2" customFormat="1">
      <c r="A148" s="40"/>
      <c r="B148" s="41"/>
      <c r="C148" s="42"/>
      <c r="D148" s="218" t="s">
        <v>176</v>
      </c>
      <c r="E148" s="42"/>
      <c r="F148" s="219" t="s">
        <v>809</v>
      </c>
      <c r="G148" s="42"/>
      <c r="H148" s="42"/>
      <c r="I148" s="220"/>
      <c r="J148" s="42"/>
      <c r="K148" s="42"/>
      <c r="L148" s="46"/>
      <c r="M148" s="221"/>
      <c r="N148" s="222"/>
      <c r="O148" s="86"/>
      <c r="P148" s="86"/>
      <c r="Q148" s="86"/>
      <c r="R148" s="86"/>
      <c r="S148" s="86"/>
      <c r="T148" s="86"/>
      <c r="U148" s="87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176</v>
      </c>
      <c r="AU148" s="19" t="s">
        <v>82</v>
      </c>
    </row>
    <row r="149" s="2" customFormat="1" ht="16.5" customHeight="1">
      <c r="A149" s="40"/>
      <c r="B149" s="41"/>
      <c r="C149" s="263" t="s">
        <v>398</v>
      </c>
      <c r="D149" s="263" t="s">
        <v>708</v>
      </c>
      <c r="E149" s="264" t="s">
        <v>811</v>
      </c>
      <c r="F149" s="265" t="s">
        <v>812</v>
      </c>
      <c r="G149" s="266" t="s">
        <v>806</v>
      </c>
      <c r="H149" s="267">
        <v>3</v>
      </c>
      <c r="I149" s="268"/>
      <c r="J149" s="269">
        <f>ROUND(I149*H149,2)</f>
        <v>0</v>
      </c>
      <c r="K149" s="265" t="s">
        <v>19</v>
      </c>
      <c r="L149" s="270"/>
      <c r="M149" s="271" t="s">
        <v>19</v>
      </c>
      <c r="N149" s="272" t="s">
        <v>43</v>
      </c>
      <c r="O149" s="86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19</v>
      </c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6" t="s">
        <v>686</v>
      </c>
      <c r="AT149" s="216" t="s">
        <v>708</v>
      </c>
      <c r="AU149" s="216" t="s">
        <v>82</v>
      </c>
      <c r="AY149" s="19" t="s">
        <v>167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9" t="s">
        <v>80</v>
      </c>
      <c r="BK149" s="217">
        <f>ROUND(I149*H149,2)</f>
        <v>0</v>
      </c>
      <c r="BL149" s="19" t="s">
        <v>686</v>
      </c>
      <c r="BM149" s="216" t="s">
        <v>813</v>
      </c>
    </row>
    <row r="150" s="2" customFormat="1">
      <c r="A150" s="40"/>
      <c r="B150" s="41"/>
      <c r="C150" s="42"/>
      <c r="D150" s="218" t="s">
        <v>176</v>
      </c>
      <c r="E150" s="42"/>
      <c r="F150" s="219" t="s">
        <v>812</v>
      </c>
      <c r="G150" s="42"/>
      <c r="H150" s="42"/>
      <c r="I150" s="220"/>
      <c r="J150" s="42"/>
      <c r="K150" s="42"/>
      <c r="L150" s="46"/>
      <c r="M150" s="221"/>
      <c r="N150" s="222"/>
      <c r="O150" s="86"/>
      <c r="P150" s="86"/>
      <c r="Q150" s="86"/>
      <c r="R150" s="86"/>
      <c r="S150" s="86"/>
      <c r="T150" s="86"/>
      <c r="U150" s="87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176</v>
      </c>
      <c r="AU150" s="19" t="s">
        <v>82</v>
      </c>
    </row>
    <row r="151" s="2" customFormat="1">
      <c r="A151" s="40"/>
      <c r="B151" s="41"/>
      <c r="C151" s="42"/>
      <c r="D151" s="218" t="s">
        <v>248</v>
      </c>
      <c r="E151" s="42"/>
      <c r="F151" s="255" t="s">
        <v>814</v>
      </c>
      <c r="G151" s="42"/>
      <c r="H151" s="42"/>
      <c r="I151" s="220"/>
      <c r="J151" s="42"/>
      <c r="K151" s="42"/>
      <c r="L151" s="46"/>
      <c r="M151" s="221"/>
      <c r="N151" s="222"/>
      <c r="O151" s="86"/>
      <c r="P151" s="86"/>
      <c r="Q151" s="86"/>
      <c r="R151" s="86"/>
      <c r="S151" s="86"/>
      <c r="T151" s="86"/>
      <c r="U151" s="87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248</v>
      </c>
      <c r="AU151" s="19" t="s">
        <v>82</v>
      </c>
    </row>
    <row r="152" s="2" customFormat="1" ht="16.5" customHeight="1">
      <c r="A152" s="40"/>
      <c r="B152" s="41"/>
      <c r="C152" s="263" t="s">
        <v>402</v>
      </c>
      <c r="D152" s="263" t="s">
        <v>708</v>
      </c>
      <c r="E152" s="264" t="s">
        <v>815</v>
      </c>
      <c r="F152" s="265" t="s">
        <v>816</v>
      </c>
      <c r="G152" s="266" t="s">
        <v>806</v>
      </c>
      <c r="H152" s="267">
        <v>3</v>
      </c>
      <c r="I152" s="268"/>
      <c r="J152" s="269">
        <f>ROUND(I152*H152,2)</f>
        <v>0</v>
      </c>
      <c r="K152" s="265" t="s">
        <v>19</v>
      </c>
      <c r="L152" s="270"/>
      <c r="M152" s="271" t="s">
        <v>19</v>
      </c>
      <c r="N152" s="272" t="s">
        <v>43</v>
      </c>
      <c r="O152" s="86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19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686</v>
      </c>
      <c r="AT152" s="216" t="s">
        <v>708</v>
      </c>
      <c r="AU152" s="216" t="s">
        <v>82</v>
      </c>
      <c r="AY152" s="19" t="s">
        <v>167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9" t="s">
        <v>80</v>
      </c>
      <c r="BK152" s="217">
        <f>ROUND(I152*H152,2)</f>
        <v>0</v>
      </c>
      <c r="BL152" s="19" t="s">
        <v>686</v>
      </c>
      <c r="BM152" s="216" t="s">
        <v>817</v>
      </c>
    </row>
    <row r="153" s="2" customFormat="1">
      <c r="A153" s="40"/>
      <c r="B153" s="41"/>
      <c r="C153" s="42"/>
      <c r="D153" s="218" t="s">
        <v>176</v>
      </c>
      <c r="E153" s="42"/>
      <c r="F153" s="219" t="s">
        <v>816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6"/>
      <c r="U153" s="87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176</v>
      </c>
      <c r="AU153" s="19" t="s">
        <v>82</v>
      </c>
    </row>
    <row r="154" s="2" customFormat="1">
      <c r="A154" s="40"/>
      <c r="B154" s="41"/>
      <c r="C154" s="42"/>
      <c r="D154" s="218" t="s">
        <v>248</v>
      </c>
      <c r="E154" s="42"/>
      <c r="F154" s="255" t="s">
        <v>818</v>
      </c>
      <c r="G154" s="42"/>
      <c r="H154" s="42"/>
      <c r="I154" s="220"/>
      <c r="J154" s="42"/>
      <c r="K154" s="42"/>
      <c r="L154" s="46"/>
      <c r="M154" s="221"/>
      <c r="N154" s="222"/>
      <c r="O154" s="86"/>
      <c r="P154" s="86"/>
      <c r="Q154" s="86"/>
      <c r="R154" s="86"/>
      <c r="S154" s="86"/>
      <c r="T154" s="86"/>
      <c r="U154" s="87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248</v>
      </c>
      <c r="AU154" s="19" t="s">
        <v>82</v>
      </c>
    </row>
    <row r="155" s="2" customFormat="1" ht="16.5" customHeight="1">
      <c r="A155" s="40"/>
      <c r="B155" s="41"/>
      <c r="C155" s="263" t="s">
        <v>410</v>
      </c>
      <c r="D155" s="263" t="s">
        <v>708</v>
      </c>
      <c r="E155" s="264" t="s">
        <v>819</v>
      </c>
      <c r="F155" s="265" t="s">
        <v>820</v>
      </c>
      <c r="G155" s="266" t="s">
        <v>806</v>
      </c>
      <c r="H155" s="267">
        <v>3</v>
      </c>
      <c r="I155" s="268"/>
      <c r="J155" s="269">
        <f>ROUND(I155*H155,2)</f>
        <v>0</v>
      </c>
      <c r="K155" s="265" t="s">
        <v>19</v>
      </c>
      <c r="L155" s="270"/>
      <c r="M155" s="271" t="s">
        <v>19</v>
      </c>
      <c r="N155" s="272" t="s">
        <v>43</v>
      </c>
      <c r="O155" s="86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19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6" t="s">
        <v>686</v>
      </c>
      <c r="AT155" s="216" t="s">
        <v>708</v>
      </c>
      <c r="AU155" s="216" t="s">
        <v>82</v>
      </c>
      <c r="AY155" s="19" t="s">
        <v>167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9" t="s">
        <v>80</v>
      </c>
      <c r="BK155" s="217">
        <f>ROUND(I155*H155,2)</f>
        <v>0</v>
      </c>
      <c r="BL155" s="19" t="s">
        <v>686</v>
      </c>
      <c r="BM155" s="216" t="s">
        <v>821</v>
      </c>
    </row>
    <row r="156" s="2" customFormat="1">
      <c r="A156" s="40"/>
      <c r="B156" s="41"/>
      <c r="C156" s="42"/>
      <c r="D156" s="218" t="s">
        <v>176</v>
      </c>
      <c r="E156" s="42"/>
      <c r="F156" s="219" t="s">
        <v>820</v>
      </c>
      <c r="G156" s="42"/>
      <c r="H156" s="42"/>
      <c r="I156" s="220"/>
      <c r="J156" s="42"/>
      <c r="K156" s="42"/>
      <c r="L156" s="46"/>
      <c r="M156" s="221"/>
      <c r="N156" s="222"/>
      <c r="O156" s="86"/>
      <c r="P156" s="86"/>
      <c r="Q156" s="86"/>
      <c r="R156" s="86"/>
      <c r="S156" s="86"/>
      <c r="T156" s="86"/>
      <c r="U156" s="87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176</v>
      </c>
      <c r="AU156" s="19" t="s">
        <v>82</v>
      </c>
    </row>
    <row r="157" s="2" customFormat="1" ht="16.5" customHeight="1">
      <c r="A157" s="40"/>
      <c r="B157" s="41"/>
      <c r="C157" s="263" t="s">
        <v>420</v>
      </c>
      <c r="D157" s="263" t="s">
        <v>708</v>
      </c>
      <c r="E157" s="264" t="s">
        <v>822</v>
      </c>
      <c r="F157" s="265" t="s">
        <v>823</v>
      </c>
      <c r="G157" s="266" t="s">
        <v>824</v>
      </c>
      <c r="H157" s="267">
        <v>9</v>
      </c>
      <c r="I157" s="268"/>
      <c r="J157" s="269">
        <f>ROUND(I157*H157,2)</f>
        <v>0</v>
      </c>
      <c r="K157" s="265" t="s">
        <v>19</v>
      </c>
      <c r="L157" s="270"/>
      <c r="M157" s="271" t="s">
        <v>19</v>
      </c>
      <c r="N157" s="272" t="s">
        <v>43</v>
      </c>
      <c r="O157" s="86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4">
        <f>S157*H157</f>
        <v>0</v>
      </c>
      <c r="U157" s="215" t="s">
        <v>19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686</v>
      </c>
      <c r="AT157" s="216" t="s">
        <v>708</v>
      </c>
      <c r="AU157" s="216" t="s">
        <v>82</v>
      </c>
      <c r="AY157" s="19" t="s">
        <v>167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9" t="s">
        <v>80</v>
      </c>
      <c r="BK157" s="217">
        <f>ROUND(I157*H157,2)</f>
        <v>0</v>
      </c>
      <c r="BL157" s="19" t="s">
        <v>686</v>
      </c>
      <c r="BM157" s="216" t="s">
        <v>825</v>
      </c>
    </row>
    <row r="158" s="2" customFormat="1">
      <c r="A158" s="40"/>
      <c r="B158" s="41"/>
      <c r="C158" s="42"/>
      <c r="D158" s="218" t="s">
        <v>176</v>
      </c>
      <c r="E158" s="42"/>
      <c r="F158" s="219" t="s">
        <v>823</v>
      </c>
      <c r="G158" s="42"/>
      <c r="H158" s="42"/>
      <c r="I158" s="220"/>
      <c r="J158" s="42"/>
      <c r="K158" s="42"/>
      <c r="L158" s="46"/>
      <c r="M158" s="259"/>
      <c r="N158" s="260"/>
      <c r="O158" s="261"/>
      <c r="P158" s="261"/>
      <c r="Q158" s="261"/>
      <c r="R158" s="261"/>
      <c r="S158" s="261"/>
      <c r="T158" s="261"/>
      <c r="U158" s="262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176</v>
      </c>
      <c r="AU158" s="19" t="s">
        <v>82</v>
      </c>
    </row>
    <row r="159" s="2" customFormat="1" ht="6.96" customHeight="1">
      <c r="A159" s="40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46"/>
      <c r="M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</sheetData>
  <sheetProtection sheet="1" autoFilter="0" formatColumns="0" formatRows="0" objects="1" scenarios="1" spinCount="100000" saltValue="6k1+46VQ0lOLkbdWKCW2JCdN9B6boYjPcgI3dnkc1drrINP+Rj0JmtGgYBmmiocr2C3c/2rlsbcSk5eTJa2Z/A==" hashValue="JpO6rQbFHPw5nCm+bE0ZbRDfaNn4DSfc7Mp4reh7FCWdT0hxET55l01YUArYgLl1qEyG4SfDHEsrcfUnrfGauA==" algorithmName="SHA-512" password="CC35"/>
  <autoFilter ref="C80:K15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Pravidelný servis a údržba automatických dveří, vrat, mříží a pohonů OŘ Ústí nad Labem 2025 - 2029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826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95</v>
      </c>
      <c r="G12" s="40"/>
      <c r="H12" s="40"/>
      <c r="I12" s="134" t="s">
        <v>23</v>
      </c>
      <c r="J12" s="139" t="str">
        <f>'Rekapitulace zakázky'!AN8</f>
        <v>6. 11. 2024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>70994234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>Správa železnic, státní organizace</v>
      </c>
      <c r="F15" s="40"/>
      <c r="G15" s="40"/>
      <c r="H15" s="40"/>
      <c r="I15" s="134" t="s">
        <v>29</v>
      </c>
      <c r="J15" s="138" t="str">
        <f>IF('Rekapitulace zakázky'!AN11="","",'Rekapitulace zakázky'!AN11)</f>
        <v>CZ70994234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26</v>
      </c>
      <c r="J23" s="138" t="s">
        <v>27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28</v>
      </c>
      <c r="F24" s="40"/>
      <c r="G24" s="40"/>
      <c r="H24" s="40"/>
      <c r="I24" s="134" t="s">
        <v>29</v>
      </c>
      <c r="J24" s="138" t="s">
        <v>30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ROUND((SUM(BE83:BE342)),  2)</f>
        <v>0</v>
      </c>
      <c r="G33" s="40"/>
      <c r="H33" s="40"/>
      <c r="I33" s="150">
        <v>0.20999999999999999</v>
      </c>
      <c r="J33" s="149">
        <f>ROUND(((SUM(BE83:BE342))*I33),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ROUND((SUM(BF83:BF342)),  2)</f>
        <v>0</v>
      </c>
      <c r="G34" s="40"/>
      <c r="H34" s="40"/>
      <c r="I34" s="150">
        <v>0.12</v>
      </c>
      <c r="J34" s="149">
        <f>ROUND(((SUM(BF83:BF342))*I34),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ROUND((SUM(BG83:BG342)),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ROUND((SUM(BH83:BH342)),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ROUND((SUM(BI83:BI342)),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Pravidelný servis a údržba automatických dveří, vrat, mříží a pohonů OŘ Ústí nad Labem 2025 - 2029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PS04 - Ucelené konstrukce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OŘ Ústí nad Labem</v>
      </c>
      <c r="G52" s="42"/>
      <c r="H52" s="42"/>
      <c r="I52" s="34" t="s">
        <v>23</v>
      </c>
      <c r="J52" s="74" t="str">
        <f>IF(J12="","",J12)</f>
        <v>6. 11. 2024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33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Správa železnic, státní organizace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97</v>
      </c>
      <c r="D57" s="164"/>
      <c r="E57" s="164"/>
      <c r="F57" s="164"/>
      <c r="G57" s="164"/>
      <c r="H57" s="164"/>
      <c r="I57" s="164"/>
      <c r="J57" s="165" t="s">
        <v>98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99</v>
      </c>
    </row>
    <row r="60" s="9" customFormat="1" ht="24.96" customHeight="1">
      <c r="A60" s="9"/>
      <c r="B60" s="167"/>
      <c r="C60" s="168"/>
      <c r="D60" s="169" t="s">
        <v>827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828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829</v>
      </c>
      <c r="E62" s="170"/>
      <c r="F62" s="170"/>
      <c r="G62" s="170"/>
      <c r="H62" s="170"/>
      <c r="I62" s="170"/>
      <c r="J62" s="171">
        <f>J308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830</v>
      </c>
      <c r="E63" s="176"/>
      <c r="F63" s="176"/>
      <c r="G63" s="176"/>
      <c r="H63" s="176"/>
      <c r="I63" s="176"/>
      <c r="J63" s="177">
        <f>J309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152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Pravidelný servis a údržba automatických dveří, vrat, mříží a pohonů OŘ Ústí nad Labem 2025 - 2029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PS04 - Ucelené konstrukce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OŘ Ústí nad Labem</v>
      </c>
      <c r="G77" s="42"/>
      <c r="H77" s="42"/>
      <c r="I77" s="34" t="s">
        <v>23</v>
      </c>
      <c r="J77" s="74" t="str">
        <f>IF(J12="","",J12)</f>
        <v>6. 11. 2024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Správa železnic, státní organizace</v>
      </c>
      <c r="G79" s="42"/>
      <c r="H79" s="42"/>
      <c r="I79" s="34" t="s">
        <v>33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Správa železnic, státní organizace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153</v>
      </c>
      <c r="D82" s="182" t="s">
        <v>57</v>
      </c>
      <c r="E82" s="182" t="s">
        <v>53</v>
      </c>
      <c r="F82" s="182" t="s">
        <v>54</v>
      </c>
      <c r="G82" s="182" t="s">
        <v>154</v>
      </c>
      <c r="H82" s="182" t="s">
        <v>155</v>
      </c>
      <c r="I82" s="182" t="s">
        <v>156</v>
      </c>
      <c r="J82" s="182" t="s">
        <v>98</v>
      </c>
      <c r="K82" s="183" t="s">
        <v>157</v>
      </c>
      <c r="L82" s="184"/>
      <c r="M82" s="94" t="s">
        <v>19</v>
      </c>
      <c r="N82" s="95" t="s">
        <v>42</v>
      </c>
      <c r="O82" s="95" t="s">
        <v>158</v>
      </c>
      <c r="P82" s="95" t="s">
        <v>159</v>
      </c>
      <c r="Q82" s="95" t="s">
        <v>160</v>
      </c>
      <c r="R82" s="95" t="s">
        <v>161</v>
      </c>
      <c r="S82" s="95" t="s">
        <v>162</v>
      </c>
      <c r="T82" s="95" t="s">
        <v>163</v>
      </c>
      <c r="U82" s="96" t="s">
        <v>164</v>
      </c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165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P84+P308</f>
        <v>0</v>
      </c>
      <c r="Q83" s="98"/>
      <c r="R83" s="187">
        <f>R84+R308</f>
        <v>8.4410799999999995</v>
      </c>
      <c r="S83" s="98"/>
      <c r="T83" s="187">
        <f>T84+T308</f>
        <v>0.064000000000000001</v>
      </c>
      <c r="U83" s="99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99</v>
      </c>
      <c r="BK83" s="188">
        <f>BK84+BK308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831</v>
      </c>
      <c r="F84" s="192" t="s">
        <v>832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</f>
        <v>0</v>
      </c>
      <c r="Q84" s="197"/>
      <c r="R84" s="198">
        <f>R85</f>
        <v>4.8590599999999986</v>
      </c>
      <c r="S84" s="197"/>
      <c r="T84" s="198">
        <f>T85</f>
        <v>0.064000000000000001</v>
      </c>
      <c r="U84" s="199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71</v>
      </c>
      <c r="AU84" s="201" t="s">
        <v>72</v>
      </c>
      <c r="AY84" s="200" t="s">
        <v>167</v>
      </c>
      <c r="BK84" s="202">
        <f>BK85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833</v>
      </c>
      <c r="F85" s="203" t="s">
        <v>834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SUM(P86:P307)</f>
        <v>0</v>
      </c>
      <c r="Q85" s="197"/>
      <c r="R85" s="198">
        <f>SUM(R86:R307)</f>
        <v>4.8590599999999986</v>
      </c>
      <c r="S85" s="197"/>
      <c r="T85" s="198">
        <f>SUM(T86:T307)</f>
        <v>0.064000000000000001</v>
      </c>
      <c r="U85" s="199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71</v>
      </c>
      <c r="AU85" s="201" t="s">
        <v>80</v>
      </c>
      <c r="AY85" s="200" t="s">
        <v>167</v>
      </c>
      <c r="BK85" s="202">
        <f>SUM(BK86:BK307)</f>
        <v>0</v>
      </c>
    </row>
    <row r="86" s="2" customFormat="1" ht="16.5" customHeight="1">
      <c r="A86" s="40"/>
      <c r="B86" s="41"/>
      <c r="C86" s="205" t="s">
        <v>80</v>
      </c>
      <c r="D86" s="205" t="s">
        <v>170</v>
      </c>
      <c r="E86" s="206" t="s">
        <v>835</v>
      </c>
      <c r="F86" s="207" t="s">
        <v>836</v>
      </c>
      <c r="G86" s="208" t="s">
        <v>806</v>
      </c>
      <c r="H86" s="209">
        <v>1</v>
      </c>
      <c r="I86" s="210"/>
      <c r="J86" s="211">
        <f>ROUND(I86*H86,2)</f>
        <v>0</v>
      </c>
      <c r="K86" s="207" t="s">
        <v>837</v>
      </c>
      <c r="L86" s="46"/>
      <c r="M86" s="212" t="s">
        <v>19</v>
      </c>
      <c r="N86" s="213" t="s">
        <v>43</v>
      </c>
      <c r="O86" s="86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4">
        <f>S86*H86</f>
        <v>0</v>
      </c>
      <c r="U86" s="215" t="s">
        <v>19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6" t="s">
        <v>295</v>
      </c>
      <c r="AT86" s="216" t="s">
        <v>170</v>
      </c>
      <c r="AU86" s="216" t="s">
        <v>82</v>
      </c>
      <c r="AY86" s="19" t="s">
        <v>167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9" t="s">
        <v>80</v>
      </c>
      <c r="BK86" s="217">
        <f>ROUND(I86*H86,2)</f>
        <v>0</v>
      </c>
      <c r="BL86" s="19" t="s">
        <v>295</v>
      </c>
      <c r="BM86" s="216" t="s">
        <v>838</v>
      </c>
    </row>
    <row r="87" s="2" customFormat="1">
      <c r="A87" s="40"/>
      <c r="B87" s="41"/>
      <c r="C87" s="42"/>
      <c r="D87" s="218" t="s">
        <v>176</v>
      </c>
      <c r="E87" s="42"/>
      <c r="F87" s="219" t="s">
        <v>839</v>
      </c>
      <c r="G87" s="42"/>
      <c r="H87" s="42"/>
      <c r="I87" s="220"/>
      <c r="J87" s="42"/>
      <c r="K87" s="42"/>
      <c r="L87" s="46"/>
      <c r="M87" s="221"/>
      <c r="N87" s="222"/>
      <c r="O87" s="86"/>
      <c r="P87" s="86"/>
      <c r="Q87" s="86"/>
      <c r="R87" s="86"/>
      <c r="S87" s="86"/>
      <c r="T87" s="86"/>
      <c r="U87" s="87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176</v>
      </c>
      <c r="AU87" s="19" t="s">
        <v>82</v>
      </c>
    </row>
    <row r="88" s="2" customFormat="1">
      <c r="A88" s="40"/>
      <c r="B88" s="41"/>
      <c r="C88" s="42"/>
      <c r="D88" s="273" t="s">
        <v>840</v>
      </c>
      <c r="E88" s="42"/>
      <c r="F88" s="274" t="s">
        <v>841</v>
      </c>
      <c r="G88" s="42"/>
      <c r="H88" s="42"/>
      <c r="I88" s="220"/>
      <c r="J88" s="42"/>
      <c r="K88" s="42"/>
      <c r="L88" s="46"/>
      <c r="M88" s="221"/>
      <c r="N88" s="222"/>
      <c r="O88" s="86"/>
      <c r="P88" s="86"/>
      <c r="Q88" s="86"/>
      <c r="R88" s="86"/>
      <c r="S88" s="86"/>
      <c r="T88" s="86"/>
      <c r="U88" s="87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840</v>
      </c>
      <c r="AU88" s="19" t="s">
        <v>82</v>
      </c>
    </row>
    <row r="89" s="2" customFormat="1" ht="24.15" customHeight="1">
      <c r="A89" s="40"/>
      <c r="B89" s="41"/>
      <c r="C89" s="263" t="s">
        <v>82</v>
      </c>
      <c r="D89" s="263" t="s">
        <v>708</v>
      </c>
      <c r="E89" s="264" t="s">
        <v>842</v>
      </c>
      <c r="F89" s="265" t="s">
        <v>843</v>
      </c>
      <c r="G89" s="266" t="s">
        <v>806</v>
      </c>
      <c r="H89" s="267">
        <v>1</v>
      </c>
      <c r="I89" s="268"/>
      <c r="J89" s="269">
        <f>ROUND(I89*H89,2)</f>
        <v>0</v>
      </c>
      <c r="K89" s="265" t="s">
        <v>837</v>
      </c>
      <c r="L89" s="270"/>
      <c r="M89" s="271" t="s">
        <v>19</v>
      </c>
      <c r="N89" s="272" t="s">
        <v>43</v>
      </c>
      <c r="O89" s="86"/>
      <c r="P89" s="214">
        <f>O89*H89</f>
        <v>0</v>
      </c>
      <c r="Q89" s="214">
        <v>0.11</v>
      </c>
      <c r="R89" s="214">
        <f>Q89*H89</f>
        <v>0.11</v>
      </c>
      <c r="S89" s="214">
        <v>0</v>
      </c>
      <c r="T89" s="214">
        <f>S89*H89</f>
        <v>0</v>
      </c>
      <c r="U89" s="215" t="s">
        <v>19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6" t="s">
        <v>395</v>
      </c>
      <c r="AT89" s="216" t="s">
        <v>708</v>
      </c>
      <c r="AU89" s="216" t="s">
        <v>82</v>
      </c>
      <c r="AY89" s="19" t="s">
        <v>167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9" t="s">
        <v>80</v>
      </c>
      <c r="BK89" s="217">
        <f>ROUND(I89*H89,2)</f>
        <v>0</v>
      </c>
      <c r="BL89" s="19" t="s">
        <v>295</v>
      </c>
      <c r="BM89" s="216" t="s">
        <v>844</v>
      </c>
    </row>
    <row r="90" s="2" customFormat="1">
      <c r="A90" s="40"/>
      <c r="B90" s="41"/>
      <c r="C90" s="42"/>
      <c r="D90" s="218" t="s">
        <v>176</v>
      </c>
      <c r="E90" s="42"/>
      <c r="F90" s="219" t="s">
        <v>843</v>
      </c>
      <c r="G90" s="42"/>
      <c r="H90" s="42"/>
      <c r="I90" s="220"/>
      <c r="J90" s="42"/>
      <c r="K90" s="42"/>
      <c r="L90" s="46"/>
      <c r="M90" s="221"/>
      <c r="N90" s="222"/>
      <c r="O90" s="86"/>
      <c r="P90" s="86"/>
      <c r="Q90" s="86"/>
      <c r="R90" s="86"/>
      <c r="S90" s="86"/>
      <c r="T90" s="86"/>
      <c r="U90" s="87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176</v>
      </c>
      <c r="AU90" s="19" t="s">
        <v>82</v>
      </c>
    </row>
    <row r="91" s="2" customFormat="1" ht="16.5" customHeight="1">
      <c r="A91" s="40"/>
      <c r="B91" s="41"/>
      <c r="C91" s="205" t="s">
        <v>192</v>
      </c>
      <c r="D91" s="205" t="s">
        <v>170</v>
      </c>
      <c r="E91" s="206" t="s">
        <v>845</v>
      </c>
      <c r="F91" s="207" t="s">
        <v>846</v>
      </c>
      <c r="G91" s="208" t="s">
        <v>806</v>
      </c>
      <c r="H91" s="209">
        <v>5</v>
      </c>
      <c r="I91" s="210"/>
      <c r="J91" s="211">
        <f>ROUND(I91*H91,2)</f>
        <v>0</v>
      </c>
      <c r="K91" s="207" t="s">
        <v>837</v>
      </c>
      <c r="L91" s="46"/>
      <c r="M91" s="212" t="s">
        <v>19</v>
      </c>
      <c r="N91" s="213" t="s">
        <v>43</v>
      </c>
      <c r="O91" s="86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4">
        <f>S91*H91</f>
        <v>0</v>
      </c>
      <c r="U91" s="215" t="s">
        <v>19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6" t="s">
        <v>295</v>
      </c>
      <c r="AT91" s="216" t="s">
        <v>170</v>
      </c>
      <c r="AU91" s="216" t="s">
        <v>82</v>
      </c>
      <c r="AY91" s="19" t="s">
        <v>167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9" t="s">
        <v>80</v>
      </c>
      <c r="BK91" s="217">
        <f>ROUND(I91*H91,2)</f>
        <v>0</v>
      </c>
      <c r="BL91" s="19" t="s">
        <v>295</v>
      </c>
      <c r="BM91" s="216" t="s">
        <v>847</v>
      </c>
    </row>
    <row r="92" s="2" customFormat="1">
      <c r="A92" s="40"/>
      <c r="B92" s="41"/>
      <c r="C92" s="42"/>
      <c r="D92" s="218" t="s">
        <v>176</v>
      </c>
      <c r="E92" s="42"/>
      <c r="F92" s="219" t="s">
        <v>848</v>
      </c>
      <c r="G92" s="42"/>
      <c r="H92" s="42"/>
      <c r="I92" s="220"/>
      <c r="J92" s="42"/>
      <c r="K92" s="42"/>
      <c r="L92" s="46"/>
      <c r="M92" s="221"/>
      <c r="N92" s="222"/>
      <c r="O92" s="86"/>
      <c r="P92" s="86"/>
      <c r="Q92" s="86"/>
      <c r="R92" s="86"/>
      <c r="S92" s="86"/>
      <c r="T92" s="86"/>
      <c r="U92" s="87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176</v>
      </c>
      <c r="AU92" s="19" t="s">
        <v>82</v>
      </c>
    </row>
    <row r="93" s="2" customFormat="1">
      <c r="A93" s="40"/>
      <c r="B93" s="41"/>
      <c r="C93" s="42"/>
      <c r="D93" s="273" t="s">
        <v>840</v>
      </c>
      <c r="E93" s="42"/>
      <c r="F93" s="274" t="s">
        <v>849</v>
      </c>
      <c r="G93" s="42"/>
      <c r="H93" s="42"/>
      <c r="I93" s="220"/>
      <c r="J93" s="42"/>
      <c r="K93" s="42"/>
      <c r="L93" s="46"/>
      <c r="M93" s="221"/>
      <c r="N93" s="222"/>
      <c r="O93" s="86"/>
      <c r="P93" s="86"/>
      <c r="Q93" s="86"/>
      <c r="R93" s="86"/>
      <c r="S93" s="86"/>
      <c r="T93" s="86"/>
      <c r="U93" s="87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840</v>
      </c>
      <c r="AU93" s="19" t="s">
        <v>82</v>
      </c>
    </row>
    <row r="94" s="2" customFormat="1" ht="24.15" customHeight="1">
      <c r="A94" s="40"/>
      <c r="B94" s="41"/>
      <c r="C94" s="263" t="s">
        <v>174</v>
      </c>
      <c r="D94" s="263" t="s">
        <v>708</v>
      </c>
      <c r="E94" s="264" t="s">
        <v>850</v>
      </c>
      <c r="F94" s="265" t="s">
        <v>851</v>
      </c>
      <c r="G94" s="266" t="s">
        <v>806</v>
      </c>
      <c r="H94" s="267">
        <v>1</v>
      </c>
      <c r="I94" s="268"/>
      <c r="J94" s="269">
        <f>ROUND(I94*H94,2)</f>
        <v>0</v>
      </c>
      <c r="K94" s="265" t="s">
        <v>837</v>
      </c>
      <c r="L94" s="270"/>
      <c r="M94" s="271" t="s">
        <v>19</v>
      </c>
      <c r="N94" s="272" t="s">
        <v>43</v>
      </c>
      <c r="O94" s="86"/>
      <c r="P94" s="214">
        <f>O94*H94</f>
        <v>0</v>
      </c>
      <c r="Q94" s="214">
        <v>0.23999999999999999</v>
      </c>
      <c r="R94" s="214">
        <f>Q94*H94</f>
        <v>0.23999999999999999</v>
      </c>
      <c r="S94" s="214">
        <v>0</v>
      </c>
      <c r="T94" s="214">
        <f>S94*H94</f>
        <v>0</v>
      </c>
      <c r="U94" s="215" t="s">
        <v>19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6" t="s">
        <v>395</v>
      </c>
      <c r="AT94" s="216" t="s">
        <v>708</v>
      </c>
      <c r="AU94" s="216" t="s">
        <v>82</v>
      </c>
      <c r="AY94" s="19" t="s">
        <v>167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9" t="s">
        <v>80</v>
      </c>
      <c r="BK94" s="217">
        <f>ROUND(I94*H94,2)</f>
        <v>0</v>
      </c>
      <c r="BL94" s="19" t="s">
        <v>295</v>
      </c>
      <c r="BM94" s="216" t="s">
        <v>852</v>
      </c>
    </row>
    <row r="95" s="2" customFormat="1">
      <c r="A95" s="40"/>
      <c r="B95" s="41"/>
      <c r="C95" s="42"/>
      <c r="D95" s="218" t="s">
        <v>176</v>
      </c>
      <c r="E95" s="42"/>
      <c r="F95" s="219" t="s">
        <v>851</v>
      </c>
      <c r="G95" s="42"/>
      <c r="H95" s="42"/>
      <c r="I95" s="220"/>
      <c r="J95" s="42"/>
      <c r="K95" s="42"/>
      <c r="L95" s="46"/>
      <c r="M95" s="221"/>
      <c r="N95" s="222"/>
      <c r="O95" s="86"/>
      <c r="P95" s="86"/>
      <c r="Q95" s="86"/>
      <c r="R95" s="86"/>
      <c r="S95" s="86"/>
      <c r="T95" s="86"/>
      <c r="U95" s="87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176</v>
      </c>
      <c r="AU95" s="19" t="s">
        <v>82</v>
      </c>
    </row>
    <row r="96" s="2" customFormat="1" ht="21.75" customHeight="1">
      <c r="A96" s="40"/>
      <c r="B96" s="41"/>
      <c r="C96" s="263" t="s">
        <v>206</v>
      </c>
      <c r="D96" s="263" t="s">
        <v>708</v>
      </c>
      <c r="E96" s="264" t="s">
        <v>853</v>
      </c>
      <c r="F96" s="265" t="s">
        <v>854</v>
      </c>
      <c r="G96" s="266" t="s">
        <v>806</v>
      </c>
      <c r="H96" s="267">
        <v>1</v>
      </c>
      <c r="I96" s="268"/>
      <c r="J96" s="269">
        <f>ROUND(I96*H96,2)</f>
        <v>0</v>
      </c>
      <c r="K96" s="265" t="s">
        <v>837</v>
      </c>
      <c r="L96" s="270"/>
      <c r="M96" s="271" t="s">
        <v>19</v>
      </c>
      <c r="N96" s="272" t="s">
        <v>43</v>
      </c>
      <c r="O96" s="86"/>
      <c r="P96" s="214">
        <f>O96*H96</f>
        <v>0</v>
      </c>
      <c r="Q96" s="214">
        <v>0.23999999999999999</v>
      </c>
      <c r="R96" s="214">
        <f>Q96*H96</f>
        <v>0.23999999999999999</v>
      </c>
      <c r="S96" s="214">
        <v>0</v>
      </c>
      <c r="T96" s="214">
        <f>S96*H96</f>
        <v>0</v>
      </c>
      <c r="U96" s="215" t="s">
        <v>19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6" t="s">
        <v>395</v>
      </c>
      <c r="AT96" s="216" t="s">
        <v>708</v>
      </c>
      <c r="AU96" s="216" t="s">
        <v>82</v>
      </c>
      <c r="AY96" s="19" t="s">
        <v>167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0</v>
      </c>
      <c r="BL96" s="19" t="s">
        <v>295</v>
      </c>
      <c r="BM96" s="216" t="s">
        <v>855</v>
      </c>
    </row>
    <row r="97" s="2" customFormat="1">
      <c r="A97" s="40"/>
      <c r="B97" s="41"/>
      <c r="C97" s="42"/>
      <c r="D97" s="218" t="s">
        <v>176</v>
      </c>
      <c r="E97" s="42"/>
      <c r="F97" s="219" t="s">
        <v>854</v>
      </c>
      <c r="G97" s="42"/>
      <c r="H97" s="42"/>
      <c r="I97" s="220"/>
      <c r="J97" s="42"/>
      <c r="K97" s="42"/>
      <c r="L97" s="46"/>
      <c r="M97" s="221"/>
      <c r="N97" s="222"/>
      <c r="O97" s="86"/>
      <c r="P97" s="86"/>
      <c r="Q97" s="86"/>
      <c r="R97" s="86"/>
      <c r="S97" s="86"/>
      <c r="T97" s="86"/>
      <c r="U97" s="87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176</v>
      </c>
      <c r="AU97" s="19" t="s">
        <v>82</v>
      </c>
    </row>
    <row r="98" s="2" customFormat="1" ht="24.15" customHeight="1">
      <c r="A98" s="40"/>
      <c r="B98" s="41"/>
      <c r="C98" s="263" t="s">
        <v>213</v>
      </c>
      <c r="D98" s="263" t="s">
        <v>708</v>
      </c>
      <c r="E98" s="264" t="s">
        <v>856</v>
      </c>
      <c r="F98" s="265" t="s">
        <v>857</v>
      </c>
      <c r="G98" s="266" t="s">
        <v>806</v>
      </c>
      <c r="H98" s="267">
        <v>1</v>
      </c>
      <c r="I98" s="268"/>
      <c r="J98" s="269">
        <f>ROUND(I98*H98,2)</f>
        <v>0</v>
      </c>
      <c r="K98" s="265" t="s">
        <v>837</v>
      </c>
      <c r="L98" s="270"/>
      <c r="M98" s="271" t="s">
        <v>19</v>
      </c>
      <c r="N98" s="272" t="s">
        <v>43</v>
      </c>
      <c r="O98" s="86"/>
      <c r="P98" s="214">
        <f>O98*H98</f>
        <v>0</v>
      </c>
      <c r="Q98" s="214">
        <v>0.17999999999999999</v>
      </c>
      <c r="R98" s="214">
        <f>Q98*H98</f>
        <v>0.17999999999999999</v>
      </c>
      <c r="S98" s="214">
        <v>0</v>
      </c>
      <c r="T98" s="214">
        <f>S98*H98</f>
        <v>0</v>
      </c>
      <c r="U98" s="215" t="s">
        <v>19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6" t="s">
        <v>395</v>
      </c>
      <c r="AT98" s="216" t="s">
        <v>708</v>
      </c>
      <c r="AU98" s="216" t="s">
        <v>82</v>
      </c>
      <c r="AY98" s="19" t="s">
        <v>167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9" t="s">
        <v>80</v>
      </c>
      <c r="BK98" s="217">
        <f>ROUND(I98*H98,2)</f>
        <v>0</v>
      </c>
      <c r="BL98" s="19" t="s">
        <v>295</v>
      </c>
      <c r="BM98" s="216" t="s">
        <v>858</v>
      </c>
    </row>
    <row r="99" s="2" customFormat="1">
      <c r="A99" s="40"/>
      <c r="B99" s="41"/>
      <c r="C99" s="42"/>
      <c r="D99" s="218" t="s">
        <v>176</v>
      </c>
      <c r="E99" s="42"/>
      <c r="F99" s="219" t="s">
        <v>857</v>
      </c>
      <c r="G99" s="42"/>
      <c r="H99" s="42"/>
      <c r="I99" s="220"/>
      <c r="J99" s="42"/>
      <c r="K99" s="42"/>
      <c r="L99" s="46"/>
      <c r="M99" s="221"/>
      <c r="N99" s="222"/>
      <c r="O99" s="86"/>
      <c r="P99" s="86"/>
      <c r="Q99" s="86"/>
      <c r="R99" s="86"/>
      <c r="S99" s="86"/>
      <c r="T99" s="86"/>
      <c r="U99" s="87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176</v>
      </c>
      <c r="AU99" s="19" t="s">
        <v>82</v>
      </c>
    </row>
    <row r="100" s="2" customFormat="1" ht="24.15" customHeight="1">
      <c r="A100" s="40"/>
      <c r="B100" s="41"/>
      <c r="C100" s="263" t="s">
        <v>221</v>
      </c>
      <c r="D100" s="263" t="s">
        <v>708</v>
      </c>
      <c r="E100" s="264" t="s">
        <v>859</v>
      </c>
      <c r="F100" s="265" t="s">
        <v>860</v>
      </c>
      <c r="G100" s="266" t="s">
        <v>806</v>
      </c>
      <c r="H100" s="267">
        <v>2</v>
      </c>
      <c r="I100" s="268"/>
      <c r="J100" s="269">
        <f>ROUND(I100*H100,2)</f>
        <v>0</v>
      </c>
      <c r="K100" s="265" t="s">
        <v>837</v>
      </c>
      <c r="L100" s="270"/>
      <c r="M100" s="271" t="s">
        <v>19</v>
      </c>
      <c r="N100" s="272" t="s">
        <v>43</v>
      </c>
      <c r="O100" s="86"/>
      <c r="P100" s="214">
        <f>O100*H100</f>
        <v>0</v>
      </c>
      <c r="Q100" s="214">
        <v>0.17999999999999999</v>
      </c>
      <c r="R100" s="214">
        <f>Q100*H100</f>
        <v>0.35999999999999999</v>
      </c>
      <c r="S100" s="214">
        <v>0</v>
      </c>
      <c r="T100" s="214">
        <f>S100*H100</f>
        <v>0</v>
      </c>
      <c r="U100" s="215" t="s">
        <v>19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6" t="s">
        <v>395</v>
      </c>
      <c r="AT100" s="216" t="s">
        <v>708</v>
      </c>
      <c r="AU100" s="216" t="s">
        <v>82</v>
      </c>
      <c r="AY100" s="19" t="s">
        <v>167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9" t="s">
        <v>80</v>
      </c>
      <c r="BK100" s="217">
        <f>ROUND(I100*H100,2)</f>
        <v>0</v>
      </c>
      <c r="BL100" s="19" t="s">
        <v>295</v>
      </c>
      <c r="BM100" s="216" t="s">
        <v>861</v>
      </c>
    </row>
    <row r="101" s="2" customFormat="1">
      <c r="A101" s="40"/>
      <c r="B101" s="41"/>
      <c r="C101" s="42"/>
      <c r="D101" s="218" t="s">
        <v>176</v>
      </c>
      <c r="E101" s="42"/>
      <c r="F101" s="219" t="s">
        <v>860</v>
      </c>
      <c r="G101" s="42"/>
      <c r="H101" s="42"/>
      <c r="I101" s="220"/>
      <c r="J101" s="42"/>
      <c r="K101" s="42"/>
      <c r="L101" s="46"/>
      <c r="M101" s="221"/>
      <c r="N101" s="222"/>
      <c r="O101" s="86"/>
      <c r="P101" s="86"/>
      <c r="Q101" s="86"/>
      <c r="R101" s="86"/>
      <c r="S101" s="86"/>
      <c r="T101" s="86"/>
      <c r="U101" s="87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176</v>
      </c>
      <c r="AU101" s="19" t="s">
        <v>82</v>
      </c>
    </row>
    <row r="102" s="2" customFormat="1" ht="16.5" customHeight="1">
      <c r="A102" s="40"/>
      <c r="B102" s="41"/>
      <c r="C102" s="205" t="s">
        <v>230</v>
      </c>
      <c r="D102" s="205" t="s">
        <v>170</v>
      </c>
      <c r="E102" s="206" t="s">
        <v>862</v>
      </c>
      <c r="F102" s="207" t="s">
        <v>863</v>
      </c>
      <c r="G102" s="208" t="s">
        <v>806</v>
      </c>
      <c r="H102" s="209">
        <v>4</v>
      </c>
      <c r="I102" s="210"/>
      <c r="J102" s="211">
        <f>ROUND(I102*H102,2)</f>
        <v>0</v>
      </c>
      <c r="K102" s="207" t="s">
        <v>837</v>
      </c>
      <c r="L102" s="46"/>
      <c r="M102" s="212" t="s">
        <v>19</v>
      </c>
      <c r="N102" s="213" t="s">
        <v>43</v>
      </c>
      <c r="O102" s="86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4">
        <f>S102*H102</f>
        <v>0</v>
      </c>
      <c r="U102" s="215" t="s">
        <v>19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6" t="s">
        <v>295</v>
      </c>
      <c r="AT102" s="216" t="s">
        <v>170</v>
      </c>
      <c r="AU102" s="216" t="s">
        <v>82</v>
      </c>
      <c r="AY102" s="19" t="s">
        <v>167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9" t="s">
        <v>80</v>
      </c>
      <c r="BK102" s="217">
        <f>ROUND(I102*H102,2)</f>
        <v>0</v>
      </c>
      <c r="BL102" s="19" t="s">
        <v>295</v>
      </c>
      <c r="BM102" s="216" t="s">
        <v>864</v>
      </c>
    </row>
    <row r="103" s="2" customFormat="1">
      <c r="A103" s="40"/>
      <c r="B103" s="41"/>
      <c r="C103" s="42"/>
      <c r="D103" s="218" t="s">
        <v>176</v>
      </c>
      <c r="E103" s="42"/>
      <c r="F103" s="219" t="s">
        <v>865</v>
      </c>
      <c r="G103" s="42"/>
      <c r="H103" s="42"/>
      <c r="I103" s="220"/>
      <c r="J103" s="42"/>
      <c r="K103" s="42"/>
      <c r="L103" s="46"/>
      <c r="M103" s="221"/>
      <c r="N103" s="222"/>
      <c r="O103" s="86"/>
      <c r="P103" s="86"/>
      <c r="Q103" s="86"/>
      <c r="R103" s="86"/>
      <c r="S103" s="86"/>
      <c r="T103" s="86"/>
      <c r="U103" s="87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176</v>
      </c>
      <c r="AU103" s="19" t="s">
        <v>82</v>
      </c>
    </row>
    <row r="104" s="2" customFormat="1">
      <c r="A104" s="40"/>
      <c r="B104" s="41"/>
      <c r="C104" s="42"/>
      <c r="D104" s="273" t="s">
        <v>840</v>
      </c>
      <c r="E104" s="42"/>
      <c r="F104" s="274" t="s">
        <v>866</v>
      </c>
      <c r="G104" s="42"/>
      <c r="H104" s="42"/>
      <c r="I104" s="220"/>
      <c r="J104" s="42"/>
      <c r="K104" s="42"/>
      <c r="L104" s="46"/>
      <c r="M104" s="221"/>
      <c r="N104" s="222"/>
      <c r="O104" s="86"/>
      <c r="P104" s="86"/>
      <c r="Q104" s="86"/>
      <c r="R104" s="86"/>
      <c r="S104" s="86"/>
      <c r="T104" s="86"/>
      <c r="U104" s="87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840</v>
      </c>
      <c r="AU104" s="19" t="s">
        <v>82</v>
      </c>
    </row>
    <row r="105" s="2" customFormat="1" ht="24.15" customHeight="1">
      <c r="A105" s="40"/>
      <c r="B105" s="41"/>
      <c r="C105" s="263" t="s">
        <v>243</v>
      </c>
      <c r="D105" s="263" t="s">
        <v>708</v>
      </c>
      <c r="E105" s="264" t="s">
        <v>867</v>
      </c>
      <c r="F105" s="265" t="s">
        <v>868</v>
      </c>
      <c r="G105" s="266" t="s">
        <v>806</v>
      </c>
      <c r="H105" s="267">
        <v>1</v>
      </c>
      <c r="I105" s="268"/>
      <c r="J105" s="269">
        <f>ROUND(I105*H105,2)</f>
        <v>0</v>
      </c>
      <c r="K105" s="265" t="s">
        <v>837</v>
      </c>
      <c r="L105" s="270"/>
      <c r="M105" s="271" t="s">
        <v>19</v>
      </c>
      <c r="N105" s="272" t="s">
        <v>43</v>
      </c>
      <c r="O105" s="86"/>
      <c r="P105" s="214">
        <f>O105*H105</f>
        <v>0</v>
      </c>
      <c r="Q105" s="214">
        <v>0.23999999999999999</v>
      </c>
      <c r="R105" s="214">
        <f>Q105*H105</f>
        <v>0.23999999999999999</v>
      </c>
      <c r="S105" s="214">
        <v>0</v>
      </c>
      <c r="T105" s="214">
        <f>S105*H105</f>
        <v>0</v>
      </c>
      <c r="U105" s="215" t="s">
        <v>19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6" t="s">
        <v>395</v>
      </c>
      <c r="AT105" s="216" t="s">
        <v>708</v>
      </c>
      <c r="AU105" s="216" t="s">
        <v>82</v>
      </c>
      <c r="AY105" s="19" t="s">
        <v>167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9" t="s">
        <v>80</v>
      </c>
      <c r="BK105" s="217">
        <f>ROUND(I105*H105,2)</f>
        <v>0</v>
      </c>
      <c r="BL105" s="19" t="s">
        <v>295</v>
      </c>
      <c r="BM105" s="216" t="s">
        <v>869</v>
      </c>
    </row>
    <row r="106" s="2" customFormat="1">
      <c r="A106" s="40"/>
      <c r="B106" s="41"/>
      <c r="C106" s="42"/>
      <c r="D106" s="218" t="s">
        <v>176</v>
      </c>
      <c r="E106" s="42"/>
      <c r="F106" s="219" t="s">
        <v>868</v>
      </c>
      <c r="G106" s="42"/>
      <c r="H106" s="42"/>
      <c r="I106" s="220"/>
      <c r="J106" s="42"/>
      <c r="K106" s="42"/>
      <c r="L106" s="46"/>
      <c r="M106" s="221"/>
      <c r="N106" s="222"/>
      <c r="O106" s="86"/>
      <c r="P106" s="86"/>
      <c r="Q106" s="86"/>
      <c r="R106" s="86"/>
      <c r="S106" s="86"/>
      <c r="T106" s="86"/>
      <c r="U106" s="87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176</v>
      </c>
      <c r="AU106" s="19" t="s">
        <v>82</v>
      </c>
    </row>
    <row r="107" s="2" customFormat="1" ht="21.75" customHeight="1">
      <c r="A107" s="40"/>
      <c r="B107" s="41"/>
      <c r="C107" s="263" t="s">
        <v>253</v>
      </c>
      <c r="D107" s="263" t="s">
        <v>708</v>
      </c>
      <c r="E107" s="264" t="s">
        <v>870</v>
      </c>
      <c r="F107" s="265" t="s">
        <v>871</v>
      </c>
      <c r="G107" s="266" t="s">
        <v>806</v>
      </c>
      <c r="H107" s="267">
        <v>1</v>
      </c>
      <c r="I107" s="268"/>
      <c r="J107" s="269">
        <f>ROUND(I107*H107,2)</f>
        <v>0</v>
      </c>
      <c r="K107" s="265" t="s">
        <v>837</v>
      </c>
      <c r="L107" s="270"/>
      <c r="M107" s="271" t="s">
        <v>19</v>
      </c>
      <c r="N107" s="272" t="s">
        <v>43</v>
      </c>
      <c r="O107" s="86"/>
      <c r="P107" s="214">
        <f>O107*H107</f>
        <v>0</v>
      </c>
      <c r="Q107" s="214">
        <v>0.23999999999999999</v>
      </c>
      <c r="R107" s="214">
        <f>Q107*H107</f>
        <v>0.23999999999999999</v>
      </c>
      <c r="S107" s="214">
        <v>0</v>
      </c>
      <c r="T107" s="214">
        <f>S107*H107</f>
        <v>0</v>
      </c>
      <c r="U107" s="215" t="s">
        <v>19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6" t="s">
        <v>395</v>
      </c>
      <c r="AT107" s="216" t="s">
        <v>708</v>
      </c>
      <c r="AU107" s="216" t="s">
        <v>82</v>
      </c>
      <c r="AY107" s="19" t="s">
        <v>167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9" t="s">
        <v>80</v>
      </c>
      <c r="BK107" s="217">
        <f>ROUND(I107*H107,2)</f>
        <v>0</v>
      </c>
      <c r="BL107" s="19" t="s">
        <v>295</v>
      </c>
      <c r="BM107" s="216" t="s">
        <v>872</v>
      </c>
    </row>
    <row r="108" s="2" customFormat="1">
      <c r="A108" s="40"/>
      <c r="B108" s="41"/>
      <c r="C108" s="42"/>
      <c r="D108" s="218" t="s">
        <v>176</v>
      </c>
      <c r="E108" s="42"/>
      <c r="F108" s="219" t="s">
        <v>871</v>
      </c>
      <c r="G108" s="42"/>
      <c r="H108" s="42"/>
      <c r="I108" s="220"/>
      <c r="J108" s="42"/>
      <c r="K108" s="42"/>
      <c r="L108" s="46"/>
      <c r="M108" s="221"/>
      <c r="N108" s="222"/>
      <c r="O108" s="86"/>
      <c r="P108" s="86"/>
      <c r="Q108" s="86"/>
      <c r="R108" s="86"/>
      <c r="S108" s="86"/>
      <c r="T108" s="86"/>
      <c r="U108" s="87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176</v>
      </c>
      <c r="AU108" s="19" t="s">
        <v>82</v>
      </c>
    </row>
    <row r="109" s="2" customFormat="1" ht="24.15" customHeight="1">
      <c r="A109" s="40"/>
      <c r="B109" s="41"/>
      <c r="C109" s="263" t="s">
        <v>263</v>
      </c>
      <c r="D109" s="263" t="s">
        <v>708</v>
      </c>
      <c r="E109" s="264" t="s">
        <v>873</v>
      </c>
      <c r="F109" s="265" t="s">
        <v>874</v>
      </c>
      <c r="G109" s="266" t="s">
        <v>806</v>
      </c>
      <c r="H109" s="267">
        <v>1</v>
      </c>
      <c r="I109" s="268"/>
      <c r="J109" s="269">
        <f>ROUND(I109*H109,2)</f>
        <v>0</v>
      </c>
      <c r="K109" s="265" t="s">
        <v>837</v>
      </c>
      <c r="L109" s="270"/>
      <c r="M109" s="271" t="s">
        <v>19</v>
      </c>
      <c r="N109" s="272" t="s">
        <v>43</v>
      </c>
      <c r="O109" s="86"/>
      <c r="P109" s="214">
        <f>O109*H109</f>
        <v>0</v>
      </c>
      <c r="Q109" s="214">
        <v>0.17999999999999999</v>
      </c>
      <c r="R109" s="214">
        <f>Q109*H109</f>
        <v>0.17999999999999999</v>
      </c>
      <c r="S109" s="214">
        <v>0</v>
      </c>
      <c r="T109" s="214">
        <f>S109*H109</f>
        <v>0</v>
      </c>
      <c r="U109" s="215" t="s">
        <v>19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6" t="s">
        <v>395</v>
      </c>
      <c r="AT109" s="216" t="s">
        <v>708</v>
      </c>
      <c r="AU109" s="216" t="s">
        <v>82</v>
      </c>
      <c r="AY109" s="19" t="s">
        <v>167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9" t="s">
        <v>80</v>
      </c>
      <c r="BK109" s="217">
        <f>ROUND(I109*H109,2)</f>
        <v>0</v>
      </c>
      <c r="BL109" s="19" t="s">
        <v>295</v>
      </c>
      <c r="BM109" s="216" t="s">
        <v>875</v>
      </c>
    </row>
    <row r="110" s="2" customFormat="1">
      <c r="A110" s="40"/>
      <c r="B110" s="41"/>
      <c r="C110" s="42"/>
      <c r="D110" s="218" t="s">
        <v>176</v>
      </c>
      <c r="E110" s="42"/>
      <c r="F110" s="219" t="s">
        <v>874</v>
      </c>
      <c r="G110" s="42"/>
      <c r="H110" s="42"/>
      <c r="I110" s="220"/>
      <c r="J110" s="42"/>
      <c r="K110" s="42"/>
      <c r="L110" s="46"/>
      <c r="M110" s="221"/>
      <c r="N110" s="222"/>
      <c r="O110" s="86"/>
      <c r="P110" s="86"/>
      <c r="Q110" s="86"/>
      <c r="R110" s="86"/>
      <c r="S110" s="86"/>
      <c r="T110" s="86"/>
      <c r="U110" s="87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176</v>
      </c>
      <c r="AU110" s="19" t="s">
        <v>82</v>
      </c>
    </row>
    <row r="111" s="2" customFormat="1" ht="24.15" customHeight="1">
      <c r="A111" s="40"/>
      <c r="B111" s="41"/>
      <c r="C111" s="263" t="s">
        <v>8</v>
      </c>
      <c r="D111" s="263" t="s">
        <v>708</v>
      </c>
      <c r="E111" s="264" t="s">
        <v>876</v>
      </c>
      <c r="F111" s="265" t="s">
        <v>877</v>
      </c>
      <c r="G111" s="266" t="s">
        <v>806</v>
      </c>
      <c r="H111" s="267">
        <v>1</v>
      </c>
      <c r="I111" s="268"/>
      <c r="J111" s="269">
        <f>ROUND(I111*H111,2)</f>
        <v>0</v>
      </c>
      <c r="K111" s="265" t="s">
        <v>837</v>
      </c>
      <c r="L111" s="270"/>
      <c r="M111" s="271" t="s">
        <v>19</v>
      </c>
      <c r="N111" s="272" t="s">
        <v>43</v>
      </c>
      <c r="O111" s="86"/>
      <c r="P111" s="214">
        <f>O111*H111</f>
        <v>0</v>
      </c>
      <c r="Q111" s="214">
        <v>0.17999999999999999</v>
      </c>
      <c r="R111" s="214">
        <f>Q111*H111</f>
        <v>0.17999999999999999</v>
      </c>
      <c r="S111" s="214">
        <v>0</v>
      </c>
      <c r="T111" s="214">
        <f>S111*H111</f>
        <v>0</v>
      </c>
      <c r="U111" s="215" t="s">
        <v>19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6" t="s">
        <v>395</v>
      </c>
      <c r="AT111" s="216" t="s">
        <v>708</v>
      </c>
      <c r="AU111" s="216" t="s">
        <v>82</v>
      </c>
      <c r="AY111" s="19" t="s">
        <v>167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9" t="s">
        <v>80</v>
      </c>
      <c r="BK111" s="217">
        <f>ROUND(I111*H111,2)</f>
        <v>0</v>
      </c>
      <c r="BL111" s="19" t="s">
        <v>295</v>
      </c>
      <c r="BM111" s="216" t="s">
        <v>878</v>
      </c>
    </row>
    <row r="112" s="2" customFormat="1">
      <c r="A112" s="40"/>
      <c r="B112" s="41"/>
      <c r="C112" s="42"/>
      <c r="D112" s="218" t="s">
        <v>176</v>
      </c>
      <c r="E112" s="42"/>
      <c r="F112" s="219" t="s">
        <v>877</v>
      </c>
      <c r="G112" s="42"/>
      <c r="H112" s="42"/>
      <c r="I112" s="220"/>
      <c r="J112" s="42"/>
      <c r="K112" s="42"/>
      <c r="L112" s="46"/>
      <c r="M112" s="221"/>
      <c r="N112" s="222"/>
      <c r="O112" s="86"/>
      <c r="P112" s="86"/>
      <c r="Q112" s="86"/>
      <c r="R112" s="86"/>
      <c r="S112" s="86"/>
      <c r="T112" s="86"/>
      <c r="U112" s="87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176</v>
      </c>
      <c r="AU112" s="19" t="s">
        <v>82</v>
      </c>
    </row>
    <row r="113" s="2" customFormat="1" ht="16.5" customHeight="1">
      <c r="A113" s="40"/>
      <c r="B113" s="41"/>
      <c r="C113" s="205" t="s">
        <v>276</v>
      </c>
      <c r="D113" s="205" t="s">
        <v>170</v>
      </c>
      <c r="E113" s="206" t="s">
        <v>879</v>
      </c>
      <c r="F113" s="207" t="s">
        <v>880</v>
      </c>
      <c r="G113" s="208" t="s">
        <v>806</v>
      </c>
      <c r="H113" s="209">
        <v>1</v>
      </c>
      <c r="I113" s="210"/>
      <c r="J113" s="211">
        <f>ROUND(I113*H113,2)</f>
        <v>0</v>
      </c>
      <c r="K113" s="207" t="s">
        <v>837</v>
      </c>
      <c r="L113" s="46"/>
      <c r="M113" s="212" t="s">
        <v>19</v>
      </c>
      <c r="N113" s="213" t="s">
        <v>43</v>
      </c>
      <c r="O113" s="86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4">
        <f>S113*H113</f>
        <v>0</v>
      </c>
      <c r="U113" s="215" t="s">
        <v>19</v>
      </c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6" t="s">
        <v>295</v>
      </c>
      <c r="AT113" s="216" t="s">
        <v>170</v>
      </c>
      <c r="AU113" s="216" t="s">
        <v>82</v>
      </c>
      <c r="AY113" s="19" t="s">
        <v>167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9" t="s">
        <v>80</v>
      </c>
      <c r="BK113" s="217">
        <f>ROUND(I113*H113,2)</f>
        <v>0</v>
      </c>
      <c r="BL113" s="19" t="s">
        <v>295</v>
      </c>
      <c r="BM113" s="216" t="s">
        <v>881</v>
      </c>
    </row>
    <row r="114" s="2" customFormat="1">
      <c r="A114" s="40"/>
      <c r="B114" s="41"/>
      <c r="C114" s="42"/>
      <c r="D114" s="218" t="s">
        <v>176</v>
      </c>
      <c r="E114" s="42"/>
      <c r="F114" s="219" t="s">
        <v>882</v>
      </c>
      <c r="G114" s="42"/>
      <c r="H114" s="42"/>
      <c r="I114" s="220"/>
      <c r="J114" s="42"/>
      <c r="K114" s="42"/>
      <c r="L114" s="46"/>
      <c r="M114" s="221"/>
      <c r="N114" s="222"/>
      <c r="O114" s="86"/>
      <c r="P114" s="86"/>
      <c r="Q114" s="86"/>
      <c r="R114" s="86"/>
      <c r="S114" s="86"/>
      <c r="T114" s="86"/>
      <c r="U114" s="87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176</v>
      </c>
      <c r="AU114" s="19" t="s">
        <v>82</v>
      </c>
    </row>
    <row r="115" s="2" customFormat="1">
      <c r="A115" s="40"/>
      <c r="B115" s="41"/>
      <c r="C115" s="42"/>
      <c r="D115" s="273" t="s">
        <v>840</v>
      </c>
      <c r="E115" s="42"/>
      <c r="F115" s="274" t="s">
        <v>883</v>
      </c>
      <c r="G115" s="42"/>
      <c r="H115" s="42"/>
      <c r="I115" s="220"/>
      <c r="J115" s="42"/>
      <c r="K115" s="42"/>
      <c r="L115" s="46"/>
      <c r="M115" s="221"/>
      <c r="N115" s="222"/>
      <c r="O115" s="86"/>
      <c r="P115" s="86"/>
      <c r="Q115" s="86"/>
      <c r="R115" s="86"/>
      <c r="S115" s="86"/>
      <c r="T115" s="86"/>
      <c r="U115" s="87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840</v>
      </c>
      <c r="AU115" s="19" t="s">
        <v>82</v>
      </c>
    </row>
    <row r="116" s="2" customFormat="1" ht="16.5" customHeight="1">
      <c r="A116" s="40"/>
      <c r="B116" s="41"/>
      <c r="C116" s="205" t="s">
        <v>283</v>
      </c>
      <c r="D116" s="205" t="s">
        <v>170</v>
      </c>
      <c r="E116" s="206" t="s">
        <v>884</v>
      </c>
      <c r="F116" s="207" t="s">
        <v>885</v>
      </c>
      <c r="G116" s="208" t="s">
        <v>806</v>
      </c>
      <c r="H116" s="209">
        <v>1</v>
      </c>
      <c r="I116" s="210"/>
      <c r="J116" s="211">
        <f>ROUND(I116*H116,2)</f>
        <v>0</v>
      </c>
      <c r="K116" s="207" t="s">
        <v>837</v>
      </c>
      <c r="L116" s="46"/>
      <c r="M116" s="212" t="s">
        <v>19</v>
      </c>
      <c r="N116" s="213" t="s">
        <v>43</v>
      </c>
      <c r="O116" s="86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4">
        <f>S116*H116</f>
        <v>0</v>
      </c>
      <c r="U116" s="215" t="s">
        <v>19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6" t="s">
        <v>295</v>
      </c>
      <c r="AT116" s="216" t="s">
        <v>170</v>
      </c>
      <c r="AU116" s="216" t="s">
        <v>82</v>
      </c>
      <c r="AY116" s="19" t="s">
        <v>167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9" t="s">
        <v>80</v>
      </c>
      <c r="BK116" s="217">
        <f>ROUND(I116*H116,2)</f>
        <v>0</v>
      </c>
      <c r="BL116" s="19" t="s">
        <v>295</v>
      </c>
      <c r="BM116" s="216" t="s">
        <v>886</v>
      </c>
    </row>
    <row r="117" s="2" customFormat="1">
      <c r="A117" s="40"/>
      <c r="B117" s="41"/>
      <c r="C117" s="42"/>
      <c r="D117" s="218" t="s">
        <v>176</v>
      </c>
      <c r="E117" s="42"/>
      <c r="F117" s="219" t="s">
        <v>887</v>
      </c>
      <c r="G117" s="42"/>
      <c r="H117" s="42"/>
      <c r="I117" s="220"/>
      <c r="J117" s="42"/>
      <c r="K117" s="42"/>
      <c r="L117" s="46"/>
      <c r="M117" s="221"/>
      <c r="N117" s="222"/>
      <c r="O117" s="86"/>
      <c r="P117" s="86"/>
      <c r="Q117" s="86"/>
      <c r="R117" s="86"/>
      <c r="S117" s="86"/>
      <c r="T117" s="86"/>
      <c r="U117" s="87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176</v>
      </c>
      <c r="AU117" s="19" t="s">
        <v>82</v>
      </c>
    </row>
    <row r="118" s="2" customFormat="1">
      <c r="A118" s="40"/>
      <c r="B118" s="41"/>
      <c r="C118" s="42"/>
      <c r="D118" s="273" t="s">
        <v>840</v>
      </c>
      <c r="E118" s="42"/>
      <c r="F118" s="274" t="s">
        <v>888</v>
      </c>
      <c r="G118" s="42"/>
      <c r="H118" s="42"/>
      <c r="I118" s="220"/>
      <c r="J118" s="42"/>
      <c r="K118" s="42"/>
      <c r="L118" s="46"/>
      <c r="M118" s="221"/>
      <c r="N118" s="222"/>
      <c r="O118" s="86"/>
      <c r="P118" s="86"/>
      <c r="Q118" s="86"/>
      <c r="R118" s="86"/>
      <c r="S118" s="86"/>
      <c r="T118" s="86"/>
      <c r="U118" s="87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840</v>
      </c>
      <c r="AU118" s="19" t="s">
        <v>82</v>
      </c>
    </row>
    <row r="119" s="2" customFormat="1" ht="16.5" customHeight="1">
      <c r="A119" s="40"/>
      <c r="B119" s="41"/>
      <c r="C119" s="205" t="s">
        <v>289</v>
      </c>
      <c r="D119" s="205" t="s">
        <v>170</v>
      </c>
      <c r="E119" s="206" t="s">
        <v>889</v>
      </c>
      <c r="F119" s="207" t="s">
        <v>890</v>
      </c>
      <c r="G119" s="208" t="s">
        <v>806</v>
      </c>
      <c r="H119" s="209">
        <v>1</v>
      </c>
      <c r="I119" s="210"/>
      <c r="J119" s="211">
        <f>ROUND(I119*H119,2)</f>
        <v>0</v>
      </c>
      <c r="K119" s="207" t="s">
        <v>837</v>
      </c>
      <c r="L119" s="46"/>
      <c r="M119" s="212" t="s">
        <v>19</v>
      </c>
      <c r="N119" s="213" t="s">
        <v>43</v>
      </c>
      <c r="O119" s="86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4">
        <f>S119*H119</f>
        <v>0</v>
      </c>
      <c r="U119" s="215" t="s">
        <v>19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6" t="s">
        <v>295</v>
      </c>
      <c r="AT119" s="216" t="s">
        <v>170</v>
      </c>
      <c r="AU119" s="216" t="s">
        <v>82</v>
      </c>
      <c r="AY119" s="19" t="s">
        <v>167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9" t="s">
        <v>80</v>
      </c>
      <c r="BK119" s="217">
        <f>ROUND(I119*H119,2)</f>
        <v>0</v>
      </c>
      <c r="BL119" s="19" t="s">
        <v>295</v>
      </c>
      <c r="BM119" s="216" t="s">
        <v>891</v>
      </c>
    </row>
    <row r="120" s="2" customFormat="1">
      <c r="A120" s="40"/>
      <c r="B120" s="41"/>
      <c r="C120" s="42"/>
      <c r="D120" s="218" t="s">
        <v>176</v>
      </c>
      <c r="E120" s="42"/>
      <c r="F120" s="219" t="s">
        <v>892</v>
      </c>
      <c r="G120" s="42"/>
      <c r="H120" s="42"/>
      <c r="I120" s="220"/>
      <c r="J120" s="42"/>
      <c r="K120" s="42"/>
      <c r="L120" s="46"/>
      <c r="M120" s="221"/>
      <c r="N120" s="222"/>
      <c r="O120" s="86"/>
      <c r="P120" s="86"/>
      <c r="Q120" s="86"/>
      <c r="R120" s="86"/>
      <c r="S120" s="86"/>
      <c r="T120" s="86"/>
      <c r="U120" s="87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176</v>
      </c>
      <c r="AU120" s="19" t="s">
        <v>82</v>
      </c>
    </row>
    <row r="121" s="2" customFormat="1">
      <c r="A121" s="40"/>
      <c r="B121" s="41"/>
      <c r="C121" s="42"/>
      <c r="D121" s="273" t="s">
        <v>840</v>
      </c>
      <c r="E121" s="42"/>
      <c r="F121" s="274" t="s">
        <v>893</v>
      </c>
      <c r="G121" s="42"/>
      <c r="H121" s="42"/>
      <c r="I121" s="220"/>
      <c r="J121" s="42"/>
      <c r="K121" s="42"/>
      <c r="L121" s="46"/>
      <c r="M121" s="221"/>
      <c r="N121" s="222"/>
      <c r="O121" s="86"/>
      <c r="P121" s="86"/>
      <c r="Q121" s="86"/>
      <c r="R121" s="86"/>
      <c r="S121" s="86"/>
      <c r="T121" s="86"/>
      <c r="U121" s="87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840</v>
      </c>
      <c r="AU121" s="19" t="s">
        <v>82</v>
      </c>
    </row>
    <row r="122" s="2" customFormat="1" ht="16.5" customHeight="1">
      <c r="A122" s="40"/>
      <c r="B122" s="41"/>
      <c r="C122" s="205" t="s">
        <v>295</v>
      </c>
      <c r="D122" s="205" t="s">
        <v>170</v>
      </c>
      <c r="E122" s="206" t="s">
        <v>894</v>
      </c>
      <c r="F122" s="207" t="s">
        <v>895</v>
      </c>
      <c r="G122" s="208" t="s">
        <v>806</v>
      </c>
      <c r="H122" s="209">
        <v>1</v>
      </c>
      <c r="I122" s="210"/>
      <c r="J122" s="211">
        <f>ROUND(I122*H122,2)</f>
        <v>0</v>
      </c>
      <c r="K122" s="207" t="s">
        <v>837</v>
      </c>
      <c r="L122" s="46"/>
      <c r="M122" s="212" t="s">
        <v>19</v>
      </c>
      <c r="N122" s="213" t="s">
        <v>43</v>
      </c>
      <c r="O122" s="86"/>
      <c r="P122" s="214">
        <f>O122*H122</f>
        <v>0</v>
      </c>
      <c r="Q122" s="214">
        <v>0.00059000000000000003</v>
      </c>
      <c r="R122" s="214">
        <f>Q122*H122</f>
        <v>0.00059000000000000003</v>
      </c>
      <c r="S122" s="214">
        <v>0</v>
      </c>
      <c r="T122" s="214">
        <f>S122*H122</f>
        <v>0</v>
      </c>
      <c r="U122" s="215" t="s">
        <v>19</v>
      </c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6" t="s">
        <v>295</v>
      </c>
      <c r="AT122" s="216" t="s">
        <v>170</v>
      </c>
      <c r="AU122" s="216" t="s">
        <v>82</v>
      </c>
      <c r="AY122" s="19" t="s">
        <v>167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9" t="s">
        <v>80</v>
      </c>
      <c r="BK122" s="217">
        <f>ROUND(I122*H122,2)</f>
        <v>0</v>
      </c>
      <c r="BL122" s="19" t="s">
        <v>295</v>
      </c>
      <c r="BM122" s="216" t="s">
        <v>896</v>
      </c>
    </row>
    <row r="123" s="2" customFormat="1">
      <c r="A123" s="40"/>
      <c r="B123" s="41"/>
      <c r="C123" s="42"/>
      <c r="D123" s="218" t="s">
        <v>176</v>
      </c>
      <c r="E123" s="42"/>
      <c r="F123" s="219" t="s">
        <v>897</v>
      </c>
      <c r="G123" s="42"/>
      <c r="H123" s="42"/>
      <c r="I123" s="220"/>
      <c r="J123" s="42"/>
      <c r="K123" s="42"/>
      <c r="L123" s="46"/>
      <c r="M123" s="221"/>
      <c r="N123" s="222"/>
      <c r="O123" s="86"/>
      <c r="P123" s="86"/>
      <c r="Q123" s="86"/>
      <c r="R123" s="86"/>
      <c r="S123" s="86"/>
      <c r="T123" s="86"/>
      <c r="U123" s="87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176</v>
      </c>
      <c r="AU123" s="19" t="s">
        <v>82</v>
      </c>
    </row>
    <row r="124" s="2" customFormat="1">
      <c r="A124" s="40"/>
      <c r="B124" s="41"/>
      <c r="C124" s="42"/>
      <c r="D124" s="273" t="s">
        <v>840</v>
      </c>
      <c r="E124" s="42"/>
      <c r="F124" s="274" t="s">
        <v>898</v>
      </c>
      <c r="G124" s="42"/>
      <c r="H124" s="42"/>
      <c r="I124" s="220"/>
      <c r="J124" s="42"/>
      <c r="K124" s="42"/>
      <c r="L124" s="46"/>
      <c r="M124" s="221"/>
      <c r="N124" s="222"/>
      <c r="O124" s="86"/>
      <c r="P124" s="86"/>
      <c r="Q124" s="86"/>
      <c r="R124" s="86"/>
      <c r="S124" s="86"/>
      <c r="T124" s="86"/>
      <c r="U124" s="87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840</v>
      </c>
      <c r="AU124" s="19" t="s">
        <v>82</v>
      </c>
    </row>
    <row r="125" s="2" customFormat="1" ht="16.5" customHeight="1">
      <c r="A125" s="40"/>
      <c r="B125" s="41"/>
      <c r="C125" s="263" t="s">
        <v>301</v>
      </c>
      <c r="D125" s="263" t="s">
        <v>708</v>
      </c>
      <c r="E125" s="264" t="s">
        <v>899</v>
      </c>
      <c r="F125" s="265" t="s">
        <v>900</v>
      </c>
      <c r="G125" s="266" t="s">
        <v>806</v>
      </c>
      <c r="H125" s="267">
        <v>1</v>
      </c>
      <c r="I125" s="268"/>
      <c r="J125" s="269">
        <f>ROUND(I125*H125,2)</f>
        <v>0</v>
      </c>
      <c r="K125" s="265" t="s">
        <v>837</v>
      </c>
      <c r="L125" s="270"/>
      <c r="M125" s="271" t="s">
        <v>19</v>
      </c>
      <c r="N125" s="272" t="s">
        <v>43</v>
      </c>
      <c r="O125" s="86"/>
      <c r="P125" s="214">
        <f>O125*H125</f>
        <v>0</v>
      </c>
      <c r="Q125" s="214">
        <v>0.066299999999999998</v>
      </c>
      <c r="R125" s="214">
        <f>Q125*H125</f>
        <v>0.066299999999999998</v>
      </c>
      <c r="S125" s="214">
        <v>0</v>
      </c>
      <c r="T125" s="214">
        <f>S125*H125</f>
        <v>0</v>
      </c>
      <c r="U125" s="215" t="s">
        <v>19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6" t="s">
        <v>395</v>
      </c>
      <c r="AT125" s="216" t="s">
        <v>708</v>
      </c>
      <c r="AU125" s="216" t="s">
        <v>82</v>
      </c>
      <c r="AY125" s="19" t="s">
        <v>167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9" t="s">
        <v>80</v>
      </c>
      <c r="BK125" s="217">
        <f>ROUND(I125*H125,2)</f>
        <v>0</v>
      </c>
      <c r="BL125" s="19" t="s">
        <v>295</v>
      </c>
      <c r="BM125" s="216" t="s">
        <v>901</v>
      </c>
    </row>
    <row r="126" s="2" customFormat="1">
      <c r="A126" s="40"/>
      <c r="B126" s="41"/>
      <c r="C126" s="42"/>
      <c r="D126" s="218" t="s">
        <v>176</v>
      </c>
      <c r="E126" s="42"/>
      <c r="F126" s="219" t="s">
        <v>900</v>
      </c>
      <c r="G126" s="42"/>
      <c r="H126" s="42"/>
      <c r="I126" s="220"/>
      <c r="J126" s="42"/>
      <c r="K126" s="42"/>
      <c r="L126" s="46"/>
      <c r="M126" s="221"/>
      <c r="N126" s="222"/>
      <c r="O126" s="86"/>
      <c r="P126" s="86"/>
      <c r="Q126" s="86"/>
      <c r="R126" s="86"/>
      <c r="S126" s="86"/>
      <c r="T126" s="86"/>
      <c r="U126" s="87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176</v>
      </c>
      <c r="AU126" s="19" t="s">
        <v>82</v>
      </c>
    </row>
    <row r="127" s="2" customFormat="1" ht="16.5" customHeight="1">
      <c r="A127" s="40"/>
      <c r="B127" s="41"/>
      <c r="C127" s="205" t="s">
        <v>306</v>
      </c>
      <c r="D127" s="205" t="s">
        <v>170</v>
      </c>
      <c r="E127" s="206" t="s">
        <v>902</v>
      </c>
      <c r="F127" s="207" t="s">
        <v>903</v>
      </c>
      <c r="G127" s="208" t="s">
        <v>806</v>
      </c>
      <c r="H127" s="209">
        <v>2</v>
      </c>
      <c r="I127" s="210"/>
      <c r="J127" s="211">
        <f>ROUND(I127*H127,2)</f>
        <v>0</v>
      </c>
      <c r="K127" s="207" t="s">
        <v>837</v>
      </c>
      <c r="L127" s="46"/>
      <c r="M127" s="212" t="s">
        <v>19</v>
      </c>
      <c r="N127" s="213" t="s">
        <v>43</v>
      </c>
      <c r="O127" s="86"/>
      <c r="P127" s="214">
        <f>O127*H127</f>
        <v>0</v>
      </c>
      <c r="Q127" s="214">
        <v>0.00059000000000000003</v>
      </c>
      <c r="R127" s="214">
        <f>Q127*H127</f>
        <v>0.0011800000000000001</v>
      </c>
      <c r="S127" s="214">
        <v>0</v>
      </c>
      <c r="T127" s="214">
        <f>S127*H127</f>
        <v>0</v>
      </c>
      <c r="U127" s="215" t="s">
        <v>19</v>
      </c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6" t="s">
        <v>295</v>
      </c>
      <c r="AT127" s="216" t="s">
        <v>170</v>
      </c>
      <c r="AU127" s="216" t="s">
        <v>82</v>
      </c>
      <c r="AY127" s="19" t="s">
        <v>167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9" t="s">
        <v>80</v>
      </c>
      <c r="BK127" s="217">
        <f>ROUND(I127*H127,2)</f>
        <v>0</v>
      </c>
      <c r="BL127" s="19" t="s">
        <v>295</v>
      </c>
      <c r="BM127" s="216" t="s">
        <v>904</v>
      </c>
    </row>
    <row r="128" s="2" customFormat="1">
      <c r="A128" s="40"/>
      <c r="B128" s="41"/>
      <c r="C128" s="42"/>
      <c r="D128" s="218" t="s">
        <v>176</v>
      </c>
      <c r="E128" s="42"/>
      <c r="F128" s="219" t="s">
        <v>905</v>
      </c>
      <c r="G128" s="42"/>
      <c r="H128" s="42"/>
      <c r="I128" s="220"/>
      <c r="J128" s="42"/>
      <c r="K128" s="42"/>
      <c r="L128" s="46"/>
      <c r="M128" s="221"/>
      <c r="N128" s="222"/>
      <c r="O128" s="86"/>
      <c r="P128" s="86"/>
      <c r="Q128" s="86"/>
      <c r="R128" s="86"/>
      <c r="S128" s="86"/>
      <c r="T128" s="86"/>
      <c r="U128" s="87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176</v>
      </c>
      <c r="AU128" s="19" t="s">
        <v>82</v>
      </c>
    </row>
    <row r="129" s="2" customFormat="1">
      <c r="A129" s="40"/>
      <c r="B129" s="41"/>
      <c r="C129" s="42"/>
      <c r="D129" s="273" t="s">
        <v>840</v>
      </c>
      <c r="E129" s="42"/>
      <c r="F129" s="274" t="s">
        <v>906</v>
      </c>
      <c r="G129" s="42"/>
      <c r="H129" s="42"/>
      <c r="I129" s="220"/>
      <c r="J129" s="42"/>
      <c r="K129" s="42"/>
      <c r="L129" s="46"/>
      <c r="M129" s="221"/>
      <c r="N129" s="222"/>
      <c r="O129" s="86"/>
      <c r="P129" s="86"/>
      <c r="Q129" s="86"/>
      <c r="R129" s="86"/>
      <c r="S129" s="86"/>
      <c r="T129" s="86"/>
      <c r="U129" s="87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840</v>
      </c>
      <c r="AU129" s="19" t="s">
        <v>82</v>
      </c>
    </row>
    <row r="130" s="2" customFormat="1" ht="16.5" customHeight="1">
      <c r="A130" s="40"/>
      <c r="B130" s="41"/>
      <c r="C130" s="263" t="s">
        <v>314</v>
      </c>
      <c r="D130" s="263" t="s">
        <v>708</v>
      </c>
      <c r="E130" s="264" t="s">
        <v>907</v>
      </c>
      <c r="F130" s="265" t="s">
        <v>908</v>
      </c>
      <c r="G130" s="266" t="s">
        <v>806</v>
      </c>
      <c r="H130" s="267">
        <v>2</v>
      </c>
      <c r="I130" s="268"/>
      <c r="J130" s="269">
        <f>ROUND(I130*H130,2)</f>
        <v>0</v>
      </c>
      <c r="K130" s="265" t="s">
        <v>837</v>
      </c>
      <c r="L130" s="270"/>
      <c r="M130" s="271" t="s">
        <v>19</v>
      </c>
      <c r="N130" s="272" t="s">
        <v>43</v>
      </c>
      <c r="O130" s="86"/>
      <c r="P130" s="214">
        <f>O130*H130</f>
        <v>0</v>
      </c>
      <c r="Q130" s="214">
        <v>0.1353</v>
      </c>
      <c r="R130" s="214">
        <f>Q130*H130</f>
        <v>0.27060000000000001</v>
      </c>
      <c r="S130" s="214">
        <v>0</v>
      </c>
      <c r="T130" s="214">
        <f>S130*H130</f>
        <v>0</v>
      </c>
      <c r="U130" s="215" t="s">
        <v>19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6" t="s">
        <v>395</v>
      </c>
      <c r="AT130" s="216" t="s">
        <v>708</v>
      </c>
      <c r="AU130" s="216" t="s">
        <v>82</v>
      </c>
      <c r="AY130" s="19" t="s">
        <v>167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9" t="s">
        <v>80</v>
      </c>
      <c r="BK130" s="217">
        <f>ROUND(I130*H130,2)</f>
        <v>0</v>
      </c>
      <c r="BL130" s="19" t="s">
        <v>295</v>
      </c>
      <c r="BM130" s="216" t="s">
        <v>909</v>
      </c>
    </row>
    <row r="131" s="2" customFormat="1">
      <c r="A131" s="40"/>
      <c r="B131" s="41"/>
      <c r="C131" s="42"/>
      <c r="D131" s="218" t="s">
        <v>176</v>
      </c>
      <c r="E131" s="42"/>
      <c r="F131" s="219" t="s">
        <v>908</v>
      </c>
      <c r="G131" s="42"/>
      <c r="H131" s="42"/>
      <c r="I131" s="220"/>
      <c r="J131" s="42"/>
      <c r="K131" s="42"/>
      <c r="L131" s="46"/>
      <c r="M131" s="221"/>
      <c r="N131" s="222"/>
      <c r="O131" s="86"/>
      <c r="P131" s="86"/>
      <c r="Q131" s="86"/>
      <c r="R131" s="86"/>
      <c r="S131" s="86"/>
      <c r="T131" s="86"/>
      <c r="U131" s="87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176</v>
      </c>
      <c r="AU131" s="19" t="s">
        <v>82</v>
      </c>
    </row>
    <row r="132" s="2" customFormat="1" ht="16.5" customHeight="1">
      <c r="A132" s="40"/>
      <c r="B132" s="41"/>
      <c r="C132" s="205" t="s">
        <v>322</v>
      </c>
      <c r="D132" s="205" t="s">
        <v>170</v>
      </c>
      <c r="E132" s="206" t="s">
        <v>910</v>
      </c>
      <c r="F132" s="207" t="s">
        <v>911</v>
      </c>
      <c r="G132" s="208" t="s">
        <v>806</v>
      </c>
      <c r="H132" s="209">
        <v>1</v>
      </c>
      <c r="I132" s="210"/>
      <c r="J132" s="211">
        <f>ROUND(I132*H132,2)</f>
        <v>0</v>
      </c>
      <c r="K132" s="207" t="s">
        <v>837</v>
      </c>
      <c r="L132" s="46"/>
      <c r="M132" s="212" t="s">
        <v>19</v>
      </c>
      <c r="N132" s="213" t="s">
        <v>43</v>
      </c>
      <c r="O132" s="86"/>
      <c r="P132" s="214">
        <f>O132*H132</f>
        <v>0</v>
      </c>
      <c r="Q132" s="214">
        <v>0.00059000000000000003</v>
      </c>
      <c r="R132" s="214">
        <f>Q132*H132</f>
        <v>0.00059000000000000003</v>
      </c>
      <c r="S132" s="214">
        <v>0</v>
      </c>
      <c r="T132" s="214">
        <f>S132*H132</f>
        <v>0</v>
      </c>
      <c r="U132" s="215" t="s">
        <v>19</v>
      </c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6" t="s">
        <v>295</v>
      </c>
      <c r="AT132" s="216" t="s">
        <v>170</v>
      </c>
      <c r="AU132" s="216" t="s">
        <v>82</v>
      </c>
      <c r="AY132" s="19" t="s">
        <v>167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9" t="s">
        <v>80</v>
      </c>
      <c r="BK132" s="217">
        <f>ROUND(I132*H132,2)</f>
        <v>0</v>
      </c>
      <c r="BL132" s="19" t="s">
        <v>295</v>
      </c>
      <c r="BM132" s="216" t="s">
        <v>912</v>
      </c>
    </row>
    <row r="133" s="2" customFormat="1">
      <c r="A133" s="40"/>
      <c r="B133" s="41"/>
      <c r="C133" s="42"/>
      <c r="D133" s="218" t="s">
        <v>176</v>
      </c>
      <c r="E133" s="42"/>
      <c r="F133" s="219" t="s">
        <v>913</v>
      </c>
      <c r="G133" s="42"/>
      <c r="H133" s="42"/>
      <c r="I133" s="220"/>
      <c r="J133" s="42"/>
      <c r="K133" s="42"/>
      <c r="L133" s="46"/>
      <c r="M133" s="221"/>
      <c r="N133" s="222"/>
      <c r="O133" s="86"/>
      <c r="P133" s="86"/>
      <c r="Q133" s="86"/>
      <c r="R133" s="86"/>
      <c r="S133" s="86"/>
      <c r="T133" s="86"/>
      <c r="U133" s="87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176</v>
      </c>
      <c r="AU133" s="19" t="s">
        <v>82</v>
      </c>
    </row>
    <row r="134" s="2" customFormat="1">
      <c r="A134" s="40"/>
      <c r="B134" s="41"/>
      <c r="C134" s="42"/>
      <c r="D134" s="273" t="s">
        <v>840</v>
      </c>
      <c r="E134" s="42"/>
      <c r="F134" s="274" t="s">
        <v>914</v>
      </c>
      <c r="G134" s="42"/>
      <c r="H134" s="42"/>
      <c r="I134" s="220"/>
      <c r="J134" s="42"/>
      <c r="K134" s="42"/>
      <c r="L134" s="46"/>
      <c r="M134" s="221"/>
      <c r="N134" s="222"/>
      <c r="O134" s="86"/>
      <c r="P134" s="86"/>
      <c r="Q134" s="86"/>
      <c r="R134" s="86"/>
      <c r="S134" s="86"/>
      <c r="T134" s="86"/>
      <c r="U134" s="87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840</v>
      </c>
      <c r="AU134" s="19" t="s">
        <v>82</v>
      </c>
    </row>
    <row r="135" s="2" customFormat="1" ht="24.15" customHeight="1">
      <c r="A135" s="40"/>
      <c r="B135" s="41"/>
      <c r="C135" s="263" t="s">
        <v>7</v>
      </c>
      <c r="D135" s="263" t="s">
        <v>708</v>
      </c>
      <c r="E135" s="264" t="s">
        <v>915</v>
      </c>
      <c r="F135" s="265" t="s">
        <v>860</v>
      </c>
      <c r="G135" s="266" t="s">
        <v>798</v>
      </c>
      <c r="H135" s="267">
        <v>1</v>
      </c>
      <c r="I135" s="268"/>
      <c r="J135" s="269">
        <f>ROUND(I135*H135,2)</f>
        <v>0</v>
      </c>
      <c r="K135" s="265" t="s">
        <v>19</v>
      </c>
      <c r="L135" s="270"/>
      <c r="M135" s="271" t="s">
        <v>19</v>
      </c>
      <c r="N135" s="272" t="s">
        <v>43</v>
      </c>
      <c r="O135" s="86"/>
      <c r="P135" s="214">
        <f>O135*H135</f>
        <v>0</v>
      </c>
      <c r="Q135" s="214">
        <v>0.17999999999999999</v>
      </c>
      <c r="R135" s="214">
        <f>Q135*H135</f>
        <v>0.17999999999999999</v>
      </c>
      <c r="S135" s="214">
        <v>0</v>
      </c>
      <c r="T135" s="214">
        <f>S135*H135</f>
        <v>0</v>
      </c>
      <c r="U135" s="215" t="s">
        <v>19</v>
      </c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6" t="s">
        <v>395</v>
      </c>
      <c r="AT135" s="216" t="s">
        <v>708</v>
      </c>
      <c r="AU135" s="216" t="s">
        <v>82</v>
      </c>
      <c r="AY135" s="19" t="s">
        <v>167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9" t="s">
        <v>80</v>
      </c>
      <c r="BK135" s="217">
        <f>ROUND(I135*H135,2)</f>
        <v>0</v>
      </c>
      <c r="BL135" s="19" t="s">
        <v>295</v>
      </c>
      <c r="BM135" s="216" t="s">
        <v>916</v>
      </c>
    </row>
    <row r="136" s="2" customFormat="1">
      <c r="A136" s="40"/>
      <c r="B136" s="41"/>
      <c r="C136" s="42"/>
      <c r="D136" s="218" t="s">
        <v>176</v>
      </c>
      <c r="E136" s="42"/>
      <c r="F136" s="219" t="s">
        <v>917</v>
      </c>
      <c r="G136" s="42"/>
      <c r="H136" s="42"/>
      <c r="I136" s="220"/>
      <c r="J136" s="42"/>
      <c r="K136" s="42"/>
      <c r="L136" s="46"/>
      <c r="M136" s="221"/>
      <c r="N136" s="222"/>
      <c r="O136" s="86"/>
      <c r="P136" s="86"/>
      <c r="Q136" s="86"/>
      <c r="R136" s="86"/>
      <c r="S136" s="86"/>
      <c r="T136" s="86"/>
      <c r="U136" s="87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176</v>
      </c>
      <c r="AU136" s="19" t="s">
        <v>82</v>
      </c>
    </row>
    <row r="137" s="2" customFormat="1" ht="16.5" customHeight="1">
      <c r="A137" s="40"/>
      <c r="B137" s="41"/>
      <c r="C137" s="205" t="s">
        <v>334</v>
      </c>
      <c r="D137" s="205" t="s">
        <v>170</v>
      </c>
      <c r="E137" s="206" t="s">
        <v>918</v>
      </c>
      <c r="F137" s="207" t="s">
        <v>919</v>
      </c>
      <c r="G137" s="208" t="s">
        <v>806</v>
      </c>
      <c r="H137" s="209">
        <v>2</v>
      </c>
      <c r="I137" s="210"/>
      <c r="J137" s="211">
        <f>ROUND(I137*H137,2)</f>
        <v>0</v>
      </c>
      <c r="K137" s="207" t="s">
        <v>837</v>
      </c>
      <c r="L137" s="46"/>
      <c r="M137" s="212" t="s">
        <v>19</v>
      </c>
      <c r="N137" s="213" t="s">
        <v>43</v>
      </c>
      <c r="O137" s="86"/>
      <c r="P137" s="214">
        <f>O137*H137</f>
        <v>0</v>
      </c>
      <c r="Q137" s="214">
        <v>0.00059000000000000003</v>
      </c>
      <c r="R137" s="214">
        <f>Q137*H137</f>
        <v>0.0011800000000000001</v>
      </c>
      <c r="S137" s="214">
        <v>0</v>
      </c>
      <c r="T137" s="214">
        <f>S137*H137</f>
        <v>0</v>
      </c>
      <c r="U137" s="215" t="s">
        <v>19</v>
      </c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6" t="s">
        <v>295</v>
      </c>
      <c r="AT137" s="216" t="s">
        <v>170</v>
      </c>
      <c r="AU137" s="216" t="s">
        <v>82</v>
      </c>
      <c r="AY137" s="19" t="s">
        <v>167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9" t="s">
        <v>80</v>
      </c>
      <c r="BK137" s="217">
        <f>ROUND(I137*H137,2)</f>
        <v>0</v>
      </c>
      <c r="BL137" s="19" t="s">
        <v>295</v>
      </c>
      <c r="BM137" s="216" t="s">
        <v>920</v>
      </c>
    </row>
    <row r="138" s="2" customFormat="1">
      <c r="A138" s="40"/>
      <c r="B138" s="41"/>
      <c r="C138" s="42"/>
      <c r="D138" s="218" t="s">
        <v>176</v>
      </c>
      <c r="E138" s="42"/>
      <c r="F138" s="219" t="s">
        <v>921</v>
      </c>
      <c r="G138" s="42"/>
      <c r="H138" s="42"/>
      <c r="I138" s="220"/>
      <c r="J138" s="42"/>
      <c r="K138" s="42"/>
      <c r="L138" s="46"/>
      <c r="M138" s="221"/>
      <c r="N138" s="222"/>
      <c r="O138" s="86"/>
      <c r="P138" s="86"/>
      <c r="Q138" s="86"/>
      <c r="R138" s="86"/>
      <c r="S138" s="86"/>
      <c r="T138" s="86"/>
      <c r="U138" s="87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176</v>
      </c>
      <c r="AU138" s="19" t="s">
        <v>82</v>
      </c>
    </row>
    <row r="139" s="2" customFormat="1">
      <c r="A139" s="40"/>
      <c r="B139" s="41"/>
      <c r="C139" s="42"/>
      <c r="D139" s="273" t="s">
        <v>840</v>
      </c>
      <c r="E139" s="42"/>
      <c r="F139" s="274" t="s">
        <v>922</v>
      </c>
      <c r="G139" s="42"/>
      <c r="H139" s="42"/>
      <c r="I139" s="220"/>
      <c r="J139" s="42"/>
      <c r="K139" s="42"/>
      <c r="L139" s="46"/>
      <c r="M139" s="221"/>
      <c r="N139" s="222"/>
      <c r="O139" s="86"/>
      <c r="P139" s="86"/>
      <c r="Q139" s="86"/>
      <c r="R139" s="86"/>
      <c r="S139" s="86"/>
      <c r="T139" s="86"/>
      <c r="U139" s="87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840</v>
      </c>
      <c r="AU139" s="19" t="s">
        <v>82</v>
      </c>
    </row>
    <row r="140" s="2" customFormat="1" ht="16.5" customHeight="1">
      <c r="A140" s="40"/>
      <c r="B140" s="41"/>
      <c r="C140" s="263" t="s">
        <v>340</v>
      </c>
      <c r="D140" s="263" t="s">
        <v>708</v>
      </c>
      <c r="E140" s="264" t="s">
        <v>923</v>
      </c>
      <c r="F140" s="265" t="s">
        <v>924</v>
      </c>
      <c r="G140" s="266" t="s">
        <v>806</v>
      </c>
      <c r="H140" s="267">
        <v>2</v>
      </c>
      <c r="I140" s="268"/>
      <c r="J140" s="269">
        <f>ROUND(I140*H140,2)</f>
        <v>0</v>
      </c>
      <c r="K140" s="265" t="s">
        <v>837</v>
      </c>
      <c r="L140" s="270"/>
      <c r="M140" s="271" t="s">
        <v>19</v>
      </c>
      <c r="N140" s="272" t="s">
        <v>43</v>
      </c>
      <c r="O140" s="86"/>
      <c r="P140" s="214">
        <f>O140*H140</f>
        <v>0</v>
      </c>
      <c r="Q140" s="214">
        <v>0.18099999999999999</v>
      </c>
      <c r="R140" s="214">
        <f>Q140*H140</f>
        <v>0.36199999999999999</v>
      </c>
      <c r="S140" s="214">
        <v>0</v>
      </c>
      <c r="T140" s="214">
        <f>S140*H140</f>
        <v>0</v>
      </c>
      <c r="U140" s="215" t="s">
        <v>19</v>
      </c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6" t="s">
        <v>395</v>
      </c>
      <c r="AT140" s="216" t="s">
        <v>708</v>
      </c>
      <c r="AU140" s="216" t="s">
        <v>82</v>
      </c>
      <c r="AY140" s="19" t="s">
        <v>167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9" t="s">
        <v>80</v>
      </c>
      <c r="BK140" s="217">
        <f>ROUND(I140*H140,2)</f>
        <v>0</v>
      </c>
      <c r="BL140" s="19" t="s">
        <v>295</v>
      </c>
      <c r="BM140" s="216" t="s">
        <v>925</v>
      </c>
    </row>
    <row r="141" s="2" customFormat="1">
      <c r="A141" s="40"/>
      <c r="B141" s="41"/>
      <c r="C141" s="42"/>
      <c r="D141" s="218" t="s">
        <v>176</v>
      </c>
      <c r="E141" s="42"/>
      <c r="F141" s="219" t="s">
        <v>924</v>
      </c>
      <c r="G141" s="42"/>
      <c r="H141" s="42"/>
      <c r="I141" s="220"/>
      <c r="J141" s="42"/>
      <c r="K141" s="42"/>
      <c r="L141" s="46"/>
      <c r="M141" s="221"/>
      <c r="N141" s="222"/>
      <c r="O141" s="86"/>
      <c r="P141" s="86"/>
      <c r="Q141" s="86"/>
      <c r="R141" s="86"/>
      <c r="S141" s="86"/>
      <c r="T141" s="86"/>
      <c r="U141" s="87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176</v>
      </c>
      <c r="AU141" s="19" t="s">
        <v>82</v>
      </c>
    </row>
    <row r="142" s="2" customFormat="1" ht="16.5" customHeight="1">
      <c r="A142" s="40"/>
      <c r="B142" s="41"/>
      <c r="C142" s="205" t="s">
        <v>346</v>
      </c>
      <c r="D142" s="205" t="s">
        <v>170</v>
      </c>
      <c r="E142" s="206" t="s">
        <v>926</v>
      </c>
      <c r="F142" s="207" t="s">
        <v>927</v>
      </c>
      <c r="G142" s="208" t="s">
        <v>806</v>
      </c>
      <c r="H142" s="209">
        <v>1</v>
      </c>
      <c r="I142" s="210"/>
      <c r="J142" s="211">
        <f>ROUND(I142*H142,2)</f>
        <v>0</v>
      </c>
      <c r="K142" s="207" t="s">
        <v>837</v>
      </c>
      <c r="L142" s="46"/>
      <c r="M142" s="212" t="s">
        <v>19</v>
      </c>
      <c r="N142" s="213" t="s">
        <v>43</v>
      </c>
      <c r="O142" s="86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19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6" t="s">
        <v>295</v>
      </c>
      <c r="AT142" s="216" t="s">
        <v>170</v>
      </c>
      <c r="AU142" s="216" t="s">
        <v>82</v>
      </c>
      <c r="AY142" s="19" t="s">
        <v>167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9" t="s">
        <v>80</v>
      </c>
      <c r="BK142" s="217">
        <f>ROUND(I142*H142,2)</f>
        <v>0</v>
      </c>
      <c r="BL142" s="19" t="s">
        <v>295</v>
      </c>
      <c r="BM142" s="216" t="s">
        <v>928</v>
      </c>
    </row>
    <row r="143" s="2" customFormat="1">
      <c r="A143" s="40"/>
      <c r="B143" s="41"/>
      <c r="C143" s="42"/>
      <c r="D143" s="218" t="s">
        <v>176</v>
      </c>
      <c r="E143" s="42"/>
      <c r="F143" s="219" t="s">
        <v>929</v>
      </c>
      <c r="G143" s="42"/>
      <c r="H143" s="42"/>
      <c r="I143" s="220"/>
      <c r="J143" s="42"/>
      <c r="K143" s="42"/>
      <c r="L143" s="46"/>
      <c r="M143" s="221"/>
      <c r="N143" s="222"/>
      <c r="O143" s="86"/>
      <c r="P143" s="86"/>
      <c r="Q143" s="86"/>
      <c r="R143" s="86"/>
      <c r="S143" s="86"/>
      <c r="T143" s="86"/>
      <c r="U143" s="87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176</v>
      </c>
      <c r="AU143" s="19" t="s">
        <v>82</v>
      </c>
    </row>
    <row r="144" s="2" customFormat="1">
      <c r="A144" s="40"/>
      <c r="B144" s="41"/>
      <c r="C144" s="42"/>
      <c r="D144" s="273" t="s">
        <v>840</v>
      </c>
      <c r="E144" s="42"/>
      <c r="F144" s="274" t="s">
        <v>930</v>
      </c>
      <c r="G144" s="42"/>
      <c r="H144" s="42"/>
      <c r="I144" s="220"/>
      <c r="J144" s="42"/>
      <c r="K144" s="42"/>
      <c r="L144" s="46"/>
      <c r="M144" s="221"/>
      <c r="N144" s="222"/>
      <c r="O144" s="86"/>
      <c r="P144" s="86"/>
      <c r="Q144" s="86"/>
      <c r="R144" s="86"/>
      <c r="S144" s="86"/>
      <c r="T144" s="86"/>
      <c r="U144" s="87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840</v>
      </c>
      <c r="AU144" s="19" t="s">
        <v>82</v>
      </c>
    </row>
    <row r="145" s="2" customFormat="1" ht="16.5" customHeight="1">
      <c r="A145" s="40"/>
      <c r="B145" s="41"/>
      <c r="C145" s="263" t="s">
        <v>353</v>
      </c>
      <c r="D145" s="263" t="s">
        <v>708</v>
      </c>
      <c r="E145" s="264" t="s">
        <v>931</v>
      </c>
      <c r="F145" s="265" t="s">
        <v>932</v>
      </c>
      <c r="G145" s="266" t="s">
        <v>806</v>
      </c>
      <c r="H145" s="267">
        <v>1</v>
      </c>
      <c r="I145" s="268"/>
      <c r="J145" s="269">
        <f>ROUND(I145*H145,2)</f>
        <v>0</v>
      </c>
      <c r="K145" s="265" t="s">
        <v>837</v>
      </c>
      <c r="L145" s="270"/>
      <c r="M145" s="271" t="s">
        <v>19</v>
      </c>
      <c r="N145" s="272" t="s">
        <v>43</v>
      </c>
      <c r="O145" s="86"/>
      <c r="P145" s="214">
        <f>O145*H145</f>
        <v>0</v>
      </c>
      <c r="Q145" s="214">
        <v>0.002</v>
      </c>
      <c r="R145" s="214">
        <f>Q145*H145</f>
        <v>0.002</v>
      </c>
      <c r="S145" s="214">
        <v>0</v>
      </c>
      <c r="T145" s="214">
        <f>S145*H145</f>
        <v>0</v>
      </c>
      <c r="U145" s="215" t="s">
        <v>19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6" t="s">
        <v>395</v>
      </c>
      <c r="AT145" s="216" t="s">
        <v>708</v>
      </c>
      <c r="AU145" s="216" t="s">
        <v>82</v>
      </c>
      <c r="AY145" s="19" t="s">
        <v>167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9" t="s">
        <v>80</v>
      </c>
      <c r="BK145" s="217">
        <f>ROUND(I145*H145,2)</f>
        <v>0</v>
      </c>
      <c r="BL145" s="19" t="s">
        <v>295</v>
      </c>
      <c r="BM145" s="216" t="s">
        <v>933</v>
      </c>
    </row>
    <row r="146" s="2" customFormat="1">
      <c r="A146" s="40"/>
      <c r="B146" s="41"/>
      <c r="C146" s="42"/>
      <c r="D146" s="218" t="s">
        <v>176</v>
      </c>
      <c r="E146" s="42"/>
      <c r="F146" s="219" t="s">
        <v>932</v>
      </c>
      <c r="G146" s="42"/>
      <c r="H146" s="42"/>
      <c r="I146" s="220"/>
      <c r="J146" s="42"/>
      <c r="K146" s="42"/>
      <c r="L146" s="46"/>
      <c r="M146" s="221"/>
      <c r="N146" s="222"/>
      <c r="O146" s="86"/>
      <c r="P146" s="86"/>
      <c r="Q146" s="86"/>
      <c r="R146" s="86"/>
      <c r="S146" s="86"/>
      <c r="T146" s="86"/>
      <c r="U146" s="87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176</v>
      </c>
      <c r="AU146" s="19" t="s">
        <v>82</v>
      </c>
    </row>
    <row r="147" s="2" customFormat="1" ht="16.5" customHeight="1">
      <c r="A147" s="40"/>
      <c r="B147" s="41"/>
      <c r="C147" s="205" t="s">
        <v>359</v>
      </c>
      <c r="D147" s="205" t="s">
        <v>170</v>
      </c>
      <c r="E147" s="206" t="s">
        <v>934</v>
      </c>
      <c r="F147" s="207" t="s">
        <v>935</v>
      </c>
      <c r="G147" s="208" t="s">
        <v>806</v>
      </c>
      <c r="H147" s="209">
        <v>2</v>
      </c>
      <c r="I147" s="210"/>
      <c r="J147" s="211">
        <f>ROUND(I147*H147,2)</f>
        <v>0</v>
      </c>
      <c r="K147" s="207" t="s">
        <v>837</v>
      </c>
      <c r="L147" s="46"/>
      <c r="M147" s="212" t="s">
        <v>19</v>
      </c>
      <c r="N147" s="213" t="s">
        <v>43</v>
      </c>
      <c r="O147" s="86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19</v>
      </c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6" t="s">
        <v>295</v>
      </c>
      <c r="AT147" s="216" t="s">
        <v>170</v>
      </c>
      <c r="AU147" s="216" t="s">
        <v>82</v>
      </c>
      <c r="AY147" s="19" t="s">
        <v>167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9" t="s">
        <v>80</v>
      </c>
      <c r="BK147" s="217">
        <f>ROUND(I147*H147,2)</f>
        <v>0</v>
      </c>
      <c r="BL147" s="19" t="s">
        <v>295</v>
      </c>
      <c r="BM147" s="216" t="s">
        <v>936</v>
      </c>
    </row>
    <row r="148" s="2" customFormat="1">
      <c r="A148" s="40"/>
      <c r="B148" s="41"/>
      <c r="C148" s="42"/>
      <c r="D148" s="218" t="s">
        <v>176</v>
      </c>
      <c r="E148" s="42"/>
      <c r="F148" s="219" t="s">
        <v>937</v>
      </c>
      <c r="G148" s="42"/>
      <c r="H148" s="42"/>
      <c r="I148" s="220"/>
      <c r="J148" s="42"/>
      <c r="K148" s="42"/>
      <c r="L148" s="46"/>
      <c r="M148" s="221"/>
      <c r="N148" s="222"/>
      <c r="O148" s="86"/>
      <c r="P148" s="86"/>
      <c r="Q148" s="86"/>
      <c r="R148" s="86"/>
      <c r="S148" s="86"/>
      <c r="T148" s="86"/>
      <c r="U148" s="87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176</v>
      </c>
      <c r="AU148" s="19" t="s">
        <v>82</v>
      </c>
    </row>
    <row r="149" s="2" customFormat="1">
      <c r="A149" s="40"/>
      <c r="B149" s="41"/>
      <c r="C149" s="42"/>
      <c r="D149" s="273" t="s">
        <v>840</v>
      </c>
      <c r="E149" s="42"/>
      <c r="F149" s="274" t="s">
        <v>938</v>
      </c>
      <c r="G149" s="42"/>
      <c r="H149" s="42"/>
      <c r="I149" s="220"/>
      <c r="J149" s="42"/>
      <c r="K149" s="42"/>
      <c r="L149" s="46"/>
      <c r="M149" s="221"/>
      <c r="N149" s="222"/>
      <c r="O149" s="86"/>
      <c r="P149" s="86"/>
      <c r="Q149" s="86"/>
      <c r="R149" s="86"/>
      <c r="S149" s="86"/>
      <c r="T149" s="86"/>
      <c r="U149" s="87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840</v>
      </c>
      <c r="AU149" s="19" t="s">
        <v>82</v>
      </c>
    </row>
    <row r="150" s="2" customFormat="1" ht="16.5" customHeight="1">
      <c r="A150" s="40"/>
      <c r="B150" s="41"/>
      <c r="C150" s="263" t="s">
        <v>364</v>
      </c>
      <c r="D150" s="263" t="s">
        <v>708</v>
      </c>
      <c r="E150" s="264" t="s">
        <v>939</v>
      </c>
      <c r="F150" s="265" t="s">
        <v>940</v>
      </c>
      <c r="G150" s="266" t="s">
        <v>806</v>
      </c>
      <c r="H150" s="267">
        <v>1</v>
      </c>
      <c r="I150" s="268"/>
      <c r="J150" s="269">
        <f>ROUND(I150*H150,2)</f>
        <v>0</v>
      </c>
      <c r="K150" s="265" t="s">
        <v>837</v>
      </c>
      <c r="L150" s="270"/>
      <c r="M150" s="271" t="s">
        <v>19</v>
      </c>
      <c r="N150" s="272" t="s">
        <v>43</v>
      </c>
      <c r="O150" s="86"/>
      <c r="P150" s="214">
        <f>O150*H150</f>
        <v>0</v>
      </c>
      <c r="Q150" s="214">
        <v>0.012</v>
      </c>
      <c r="R150" s="214">
        <f>Q150*H150</f>
        <v>0.012</v>
      </c>
      <c r="S150" s="214">
        <v>0</v>
      </c>
      <c r="T150" s="214">
        <f>S150*H150</f>
        <v>0</v>
      </c>
      <c r="U150" s="215" t="s">
        <v>19</v>
      </c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6" t="s">
        <v>395</v>
      </c>
      <c r="AT150" s="216" t="s">
        <v>708</v>
      </c>
      <c r="AU150" s="216" t="s">
        <v>82</v>
      </c>
      <c r="AY150" s="19" t="s">
        <v>167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9" t="s">
        <v>80</v>
      </c>
      <c r="BK150" s="217">
        <f>ROUND(I150*H150,2)</f>
        <v>0</v>
      </c>
      <c r="BL150" s="19" t="s">
        <v>295</v>
      </c>
      <c r="BM150" s="216" t="s">
        <v>941</v>
      </c>
    </row>
    <row r="151" s="2" customFormat="1">
      <c r="A151" s="40"/>
      <c r="B151" s="41"/>
      <c r="C151" s="42"/>
      <c r="D151" s="218" t="s">
        <v>176</v>
      </c>
      <c r="E151" s="42"/>
      <c r="F151" s="219" t="s">
        <v>940</v>
      </c>
      <c r="G151" s="42"/>
      <c r="H151" s="42"/>
      <c r="I151" s="220"/>
      <c r="J151" s="42"/>
      <c r="K151" s="42"/>
      <c r="L151" s="46"/>
      <c r="M151" s="221"/>
      <c r="N151" s="222"/>
      <c r="O151" s="86"/>
      <c r="P151" s="86"/>
      <c r="Q151" s="86"/>
      <c r="R151" s="86"/>
      <c r="S151" s="86"/>
      <c r="T151" s="86"/>
      <c r="U151" s="87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176</v>
      </c>
      <c r="AU151" s="19" t="s">
        <v>82</v>
      </c>
    </row>
    <row r="152" s="2" customFormat="1" ht="16.5" customHeight="1">
      <c r="A152" s="40"/>
      <c r="B152" s="41"/>
      <c r="C152" s="263" t="s">
        <v>370</v>
      </c>
      <c r="D152" s="263" t="s">
        <v>708</v>
      </c>
      <c r="E152" s="264" t="s">
        <v>942</v>
      </c>
      <c r="F152" s="265" t="s">
        <v>943</v>
      </c>
      <c r="G152" s="266" t="s">
        <v>806</v>
      </c>
      <c r="H152" s="267">
        <v>1</v>
      </c>
      <c r="I152" s="268"/>
      <c r="J152" s="269">
        <f>ROUND(I152*H152,2)</f>
        <v>0</v>
      </c>
      <c r="K152" s="265" t="s">
        <v>837</v>
      </c>
      <c r="L152" s="270"/>
      <c r="M152" s="271" t="s">
        <v>19</v>
      </c>
      <c r="N152" s="272" t="s">
        <v>43</v>
      </c>
      <c r="O152" s="86"/>
      <c r="P152" s="214">
        <f>O152*H152</f>
        <v>0</v>
      </c>
      <c r="Q152" s="214">
        <v>0.012</v>
      </c>
      <c r="R152" s="214">
        <f>Q152*H152</f>
        <v>0.012</v>
      </c>
      <c r="S152" s="214">
        <v>0</v>
      </c>
      <c r="T152" s="214">
        <f>S152*H152</f>
        <v>0</v>
      </c>
      <c r="U152" s="215" t="s">
        <v>19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6" t="s">
        <v>395</v>
      </c>
      <c r="AT152" s="216" t="s">
        <v>708</v>
      </c>
      <c r="AU152" s="216" t="s">
        <v>82</v>
      </c>
      <c r="AY152" s="19" t="s">
        <v>167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9" t="s">
        <v>80</v>
      </c>
      <c r="BK152" s="217">
        <f>ROUND(I152*H152,2)</f>
        <v>0</v>
      </c>
      <c r="BL152" s="19" t="s">
        <v>295</v>
      </c>
      <c r="BM152" s="216" t="s">
        <v>944</v>
      </c>
    </row>
    <row r="153" s="2" customFormat="1">
      <c r="A153" s="40"/>
      <c r="B153" s="41"/>
      <c r="C153" s="42"/>
      <c r="D153" s="218" t="s">
        <v>176</v>
      </c>
      <c r="E153" s="42"/>
      <c r="F153" s="219" t="s">
        <v>943</v>
      </c>
      <c r="G153" s="42"/>
      <c r="H153" s="42"/>
      <c r="I153" s="220"/>
      <c r="J153" s="42"/>
      <c r="K153" s="42"/>
      <c r="L153" s="46"/>
      <c r="M153" s="221"/>
      <c r="N153" s="222"/>
      <c r="O153" s="86"/>
      <c r="P153" s="86"/>
      <c r="Q153" s="86"/>
      <c r="R153" s="86"/>
      <c r="S153" s="86"/>
      <c r="T153" s="86"/>
      <c r="U153" s="87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176</v>
      </c>
      <c r="AU153" s="19" t="s">
        <v>82</v>
      </c>
    </row>
    <row r="154" s="2" customFormat="1" ht="16.5" customHeight="1">
      <c r="A154" s="40"/>
      <c r="B154" s="41"/>
      <c r="C154" s="205" t="s">
        <v>376</v>
      </c>
      <c r="D154" s="205" t="s">
        <v>170</v>
      </c>
      <c r="E154" s="206" t="s">
        <v>945</v>
      </c>
      <c r="F154" s="207" t="s">
        <v>946</v>
      </c>
      <c r="G154" s="208" t="s">
        <v>947</v>
      </c>
      <c r="H154" s="209">
        <v>2</v>
      </c>
      <c r="I154" s="210"/>
      <c r="J154" s="211">
        <f>ROUND(I154*H154,2)</f>
        <v>0</v>
      </c>
      <c r="K154" s="207" t="s">
        <v>837</v>
      </c>
      <c r="L154" s="46"/>
      <c r="M154" s="212" t="s">
        <v>19</v>
      </c>
      <c r="N154" s="213" t="s">
        <v>43</v>
      </c>
      <c r="O154" s="86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4">
        <f>S154*H154</f>
        <v>0</v>
      </c>
      <c r="U154" s="215" t="s">
        <v>19</v>
      </c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6" t="s">
        <v>295</v>
      </c>
      <c r="AT154" s="216" t="s">
        <v>170</v>
      </c>
      <c r="AU154" s="216" t="s">
        <v>82</v>
      </c>
      <c r="AY154" s="19" t="s">
        <v>167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9" t="s">
        <v>80</v>
      </c>
      <c r="BK154" s="217">
        <f>ROUND(I154*H154,2)</f>
        <v>0</v>
      </c>
      <c r="BL154" s="19" t="s">
        <v>295</v>
      </c>
      <c r="BM154" s="216" t="s">
        <v>948</v>
      </c>
    </row>
    <row r="155" s="2" customFormat="1">
      <c r="A155" s="40"/>
      <c r="B155" s="41"/>
      <c r="C155" s="42"/>
      <c r="D155" s="218" t="s">
        <v>176</v>
      </c>
      <c r="E155" s="42"/>
      <c r="F155" s="219" t="s">
        <v>949</v>
      </c>
      <c r="G155" s="42"/>
      <c r="H155" s="42"/>
      <c r="I155" s="220"/>
      <c r="J155" s="42"/>
      <c r="K155" s="42"/>
      <c r="L155" s="46"/>
      <c r="M155" s="221"/>
      <c r="N155" s="222"/>
      <c r="O155" s="86"/>
      <c r="P155" s="86"/>
      <c r="Q155" s="86"/>
      <c r="R155" s="86"/>
      <c r="S155" s="86"/>
      <c r="T155" s="86"/>
      <c r="U155" s="87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176</v>
      </c>
      <c r="AU155" s="19" t="s">
        <v>82</v>
      </c>
    </row>
    <row r="156" s="2" customFormat="1">
      <c r="A156" s="40"/>
      <c r="B156" s="41"/>
      <c r="C156" s="42"/>
      <c r="D156" s="273" t="s">
        <v>840</v>
      </c>
      <c r="E156" s="42"/>
      <c r="F156" s="274" t="s">
        <v>950</v>
      </c>
      <c r="G156" s="42"/>
      <c r="H156" s="42"/>
      <c r="I156" s="220"/>
      <c r="J156" s="42"/>
      <c r="K156" s="42"/>
      <c r="L156" s="46"/>
      <c r="M156" s="221"/>
      <c r="N156" s="222"/>
      <c r="O156" s="86"/>
      <c r="P156" s="86"/>
      <c r="Q156" s="86"/>
      <c r="R156" s="86"/>
      <c r="S156" s="86"/>
      <c r="T156" s="86"/>
      <c r="U156" s="87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840</v>
      </c>
      <c r="AU156" s="19" t="s">
        <v>82</v>
      </c>
    </row>
    <row r="157" s="2" customFormat="1" ht="16.5" customHeight="1">
      <c r="A157" s="40"/>
      <c r="B157" s="41"/>
      <c r="C157" s="263" t="s">
        <v>381</v>
      </c>
      <c r="D157" s="263" t="s">
        <v>708</v>
      </c>
      <c r="E157" s="264" t="s">
        <v>951</v>
      </c>
      <c r="F157" s="265" t="s">
        <v>952</v>
      </c>
      <c r="G157" s="266" t="s">
        <v>953</v>
      </c>
      <c r="H157" s="267">
        <v>2</v>
      </c>
      <c r="I157" s="268"/>
      <c r="J157" s="269">
        <f>ROUND(I157*H157,2)</f>
        <v>0</v>
      </c>
      <c r="K157" s="265" t="s">
        <v>837</v>
      </c>
      <c r="L157" s="270"/>
      <c r="M157" s="271" t="s">
        <v>19</v>
      </c>
      <c r="N157" s="272" t="s">
        <v>43</v>
      </c>
      <c r="O157" s="86"/>
      <c r="P157" s="214">
        <f>O157*H157</f>
        <v>0</v>
      </c>
      <c r="Q157" s="214">
        <v>0.00033</v>
      </c>
      <c r="R157" s="214">
        <f>Q157*H157</f>
        <v>0.00066</v>
      </c>
      <c r="S157" s="214">
        <v>0</v>
      </c>
      <c r="T157" s="214">
        <f>S157*H157</f>
        <v>0</v>
      </c>
      <c r="U157" s="215" t="s">
        <v>19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6" t="s">
        <v>395</v>
      </c>
      <c r="AT157" s="216" t="s">
        <v>708</v>
      </c>
      <c r="AU157" s="216" t="s">
        <v>82</v>
      </c>
      <c r="AY157" s="19" t="s">
        <v>167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9" t="s">
        <v>80</v>
      </c>
      <c r="BK157" s="217">
        <f>ROUND(I157*H157,2)</f>
        <v>0</v>
      </c>
      <c r="BL157" s="19" t="s">
        <v>295</v>
      </c>
      <c r="BM157" s="216" t="s">
        <v>954</v>
      </c>
    </row>
    <row r="158" s="2" customFormat="1">
      <c r="A158" s="40"/>
      <c r="B158" s="41"/>
      <c r="C158" s="42"/>
      <c r="D158" s="218" t="s">
        <v>176</v>
      </c>
      <c r="E158" s="42"/>
      <c r="F158" s="219" t="s">
        <v>952</v>
      </c>
      <c r="G158" s="42"/>
      <c r="H158" s="42"/>
      <c r="I158" s="220"/>
      <c r="J158" s="42"/>
      <c r="K158" s="42"/>
      <c r="L158" s="46"/>
      <c r="M158" s="221"/>
      <c r="N158" s="222"/>
      <c r="O158" s="86"/>
      <c r="P158" s="86"/>
      <c r="Q158" s="86"/>
      <c r="R158" s="86"/>
      <c r="S158" s="86"/>
      <c r="T158" s="86"/>
      <c r="U158" s="87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176</v>
      </c>
      <c r="AU158" s="19" t="s">
        <v>82</v>
      </c>
    </row>
    <row r="159" s="2" customFormat="1" ht="16.5" customHeight="1">
      <c r="A159" s="40"/>
      <c r="B159" s="41"/>
      <c r="C159" s="205" t="s">
        <v>387</v>
      </c>
      <c r="D159" s="205" t="s">
        <v>170</v>
      </c>
      <c r="E159" s="206" t="s">
        <v>955</v>
      </c>
      <c r="F159" s="207" t="s">
        <v>956</v>
      </c>
      <c r="G159" s="208" t="s">
        <v>806</v>
      </c>
      <c r="H159" s="209">
        <v>5</v>
      </c>
      <c r="I159" s="210"/>
      <c r="J159" s="211">
        <f>ROUND(I159*H159,2)</f>
        <v>0</v>
      </c>
      <c r="K159" s="207" t="s">
        <v>837</v>
      </c>
      <c r="L159" s="46"/>
      <c r="M159" s="212" t="s">
        <v>19</v>
      </c>
      <c r="N159" s="213" t="s">
        <v>43</v>
      </c>
      <c r="O159" s="86"/>
      <c r="P159" s="214">
        <f>O159*H159</f>
        <v>0</v>
      </c>
      <c r="Q159" s="214">
        <v>5.0000000000000002E-05</v>
      </c>
      <c r="R159" s="214">
        <f>Q159*H159</f>
        <v>0.00025000000000000001</v>
      </c>
      <c r="S159" s="214">
        <v>0.001</v>
      </c>
      <c r="T159" s="214">
        <f>S159*H159</f>
        <v>0.0050000000000000001</v>
      </c>
      <c r="U159" s="215" t="s">
        <v>19</v>
      </c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6" t="s">
        <v>295</v>
      </c>
      <c r="AT159" s="216" t="s">
        <v>170</v>
      </c>
      <c r="AU159" s="216" t="s">
        <v>82</v>
      </c>
      <c r="AY159" s="19" t="s">
        <v>167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9" t="s">
        <v>80</v>
      </c>
      <c r="BK159" s="217">
        <f>ROUND(I159*H159,2)</f>
        <v>0</v>
      </c>
      <c r="BL159" s="19" t="s">
        <v>295</v>
      </c>
      <c r="BM159" s="216" t="s">
        <v>957</v>
      </c>
    </row>
    <row r="160" s="2" customFormat="1">
      <c r="A160" s="40"/>
      <c r="B160" s="41"/>
      <c r="C160" s="42"/>
      <c r="D160" s="218" t="s">
        <v>176</v>
      </c>
      <c r="E160" s="42"/>
      <c r="F160" s="219" t="s">
        <v>958</v>
      </c>
      <c r="G160" s="42"/>
      <c r="H160" s="42"/>
      <c r="I160" s="220"/>
      <c r="J160" s="42"/>
      <c r="K160" s="42"/>
      <c r="L160" s="46"/>
      <c r="M160" s="221"/>
      <c r="N160" s="222"/>
      <c r="O160" s="86"/>
      <c r="P160" s="86"/>
      <c r="Q160" s="86"/>
      <c r="R160" s="86"/>
      <c r="S160" s="86"/>
      <c r="T160" s="86"/>
      <c r="U160" s="87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176</v>
      </c>
      <c r="AU160" s="19" t="s">
        <v>82</v>
      </c>
    </row>
    <row r="161" s="2" customFormat="1">
      <c r="A161" s="40"/>
      <c r="B161" s="41"/>
      <c r="C161" s="42"/>
      <c r="D161" s="273" t="s">
        <v>840</v>
      </c>
      <c r="E161" s="42"/>
      <c r="F161" s="274" t="s">
        <v>959</v>
      </c>
      <c r="G161" s="42"/>
      <c r="H161" s="42"/>
      <c r="I161" s="220"/>
      <c r="J161" s="42"/>
      <c r="K161" s="42"/>
      <c r="L161" s="46"/>
      <c r="M161" s="221"/>
      <c r="N161" s="222"/>
      <c r="O161" s="86"/>
      <c r="P161" s="86"/>
      <c r="Q161" s="86"/>
      <c r="R161" s="86"/>
      <c r="S161" s="86"/>
      <c r="T161" s="86"/>
      <c r="U161" s="87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840</v>
      </c>
      <c r="AU161" s="19" t="s">
        <v>82</v>
      </c>
    </row>
    <row r="162" s="2" customFormat="1" ht="16.5" customHeight="1">
      <c r="A162" s="40"/>
      <c r="B162" s="41"/>
      <c r="C162" s="205" t="s">
        <v>395</v>
      </c>
      <c r="D162" s="205" t="s">
        <v>170</v>
      </c>
      <c r="E162" s="206" t="s">
        <v>960</v>
      </c>
      <c r="F162" s="207" t="s">
        <v>961</v>
      </c>
      <c r="G162" s="208" t="s">
        <v>806</v>
      </c>
      <c r="H162" s="209">
        <v>5</v>
      </c>
      <c r="I162" s="210"/>
      <c r="J162" s="211">
        <f>ROUND(I162*H162,2)</f>
        <v>0</v>
      </c>
      <c r="K162" s="207" t="s">
        <v>837</v>
      </c>
      <c r="L162" s="46"/>
      <c r="M162" s="212" t="s">
        <v>19</v>
      </c>
      <c r="N162" s="213" t="s">
        <v>43</v>
      </c>
      <c r="O162" s="86"/>
      <c r="P162" s="214">
        <f>O162*H162</f>
        <v>0</v>
      </c>
      <c r="Q162" s="214">
        <v>9.0000000000000006E-05</v>
      </c>
      <c r="R162" s="214">
        <f>Q162*H162</f>
        <v>0.00045000000000000004</v>
      </c>
      <c r="S162" s="214">
        <v>0.00050000000000000001</v>
      </c>
      <c r="T162" s="214">
        <f>S162*H162</f>
        <v>0.0025000000000000001</v>
      </c>
      <c r="U162" s="215" t="s">
        <v>19</v>
      </c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6" t="s">
        <v>295</v>
      </c>
      <c r="AT162" s="216" t="s">
        <v>170</v>
      </c>
      <c r="AU162" s="216" t="s">
        <v>82</v>
      </c>
      <c r="AY162" s="19" t="s">
        <v>167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9" t="s">
        <v>80</v>
      </c>
      <c r="BK162" s="217">
        <f>ROUND(I162*H162,2)</f>
        <v>0</v>
      </c>
      <c r="BL162" s="19" t="s">
        <v>295</v>
      </c>
      <c r="BM162" s="216" t="s">
        <v>962</v>
      </c>
    </row>
    <row r="163" s="2" customFormat="1">
      <c r="A163" s="40"/>
      <c r="B163" s="41"/>
      <c r="C163" s="42"/>
      <c r="D163" s="218" t="s">
        <v>176</v>
      </c>
      <c r="E163" s="42"/>
      <c r="F163" s="219" t="s">
        <v>963</v>
      </c>
      <c r="G163" s="42"/>
      <c r="H163" s="42"/>
      <c r="I163" s="220"/>
      <c r="J163" s="42"/>
      <c r="K163" s="42"/>
      <c r="L163" s="46"/>
      <c r="M163" s="221"/>
      <c r="N163" s="222"/>
      <c r="O163" s="86"/>
      <c r="P163" s="86"/>
      <c r="Q163" s="86"/>
      <c r="R163" s="86"/>
      <c r="S163" s="86"/>
      <c r="T163" s="86"/>
      <c r="U163" s="87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176</v>
      </c>
      <c r="AU163" s="19" t="s">
        <v>82</v>
      </c>
    </row>
    <row r="164" s="2" customFormat="1">
      <c r="A164" s="40"/>
      <c r="B164" s="41"/>
      <c r="C164" s="42"/>
      <c r="D164" s="273" t="s">
        <v>840</v>
      </c>
      <c r="E164" s="42"/>
      <c r="F164" s="274" t="s">
        <v>964</v>
      </c>
      <c r="G164" s="42"/>
      <c r="H164" s="42"/>
      <c r="I164" s="220"/>
      <c r="J164" s="42"/>
      <c r="K164" s="42"/>
      <c r="L164" s="46"/>
      <c r="M164" s="221"/>
      <c r="N164" s="222"/>
      <c r="O164" s="86"/>
      <c r="P164" s="86"/>
      <c r="Q164" s="86"/>
      <c r="R164" s="86"/>
      <c r="S164" s="86"/>
      <c r="T164" s="86"/>
      <c r="U164" s="87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840</v>
      </c>
      <c r="AU164" s="19" t="s">
        <v>82</v>
      </c>
    </row>
    <row r="165" s="2" customFormat="1" ht="16.5" customHeight="1">
      <c r="A165" s="40"/>
      <c r="B165" s="41"/>
      <c r="C165" s="205" t="s">
        <v>398</v>
      </c>
      <c r="D165" s="205" t="s">
        <v>170</v>
      </c>
      <c r="E165" s="206" t="s">
        <v>965</v>
      </c>
      <c r="F165" s="207" t="s">
        <v>966</v>
      </c>
      <c r="G165" s="208" t="s">
        <v>806</v>
      </c>
      <c r="H165" s="209">
        <v>10</v>
      </c>
      <c r="I165" s="210"/>
      <c r="J165" s="211">
        <f>ROUND(I165*H165,2)</f>
        <v>0</v>
      </c>
      <c r="K165" s="207" t="s">
        <v>837</v>
      </c>
      <c r="L165" s="46"/>
      <c r="M165" s="212" t="s">
        <v>19</v>
      </c>
      <c r="N165" s="213" t="s">
        <v>43</v>
      </c>
      <c r="O165" s="86"/>
      <c r="P165" s="214">
        <f>O165*H165</f>
        <v>0</v>
      </c>
      <c r="Q165" s="214">
        <v>5.0000000000000002E-05</v>
      </c>
      <c r="R165" s="214">
        <f>Q165*H165</f>
        <v>0.00050000000000000001</v>
      </c>
      <c r="S165" s="214">
        <v>0.00050000000000000001</v>
      </c>
      <c r="T165" s="214">
        <f>S165*H165</f>
        <v>0.0050000000000000001</v>
      </c>
      <c r="U165" s="215" t="s">
        <v>19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6" t="s">
        <v>295</v>
      </c>
      <c r="AT165" s="216" t="s">
        <v>170</v>
      </c>
      <c r="AU165" s="216" t="s">
        <v>82</v>
      </c>
      <c r="AY165" s="19" t="s">
        <v>167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9" t="s">
        <v>80</v>
      </c>
      <c r="BK165" s="217">
        <f>ROUND(I165*H165,2)</f>
        <v>0</v>
      </c>
      <c r="BL165" s="19" t="s">
        <v>295</v>
      </c>
      <c r="BM165" s="216" t="s">
        <v>967</v>
      </c>
    </row>
    <row r="166" s="2" customFormat="1">
      <c r="A166" s="40"/>
      <c r="B166" s="41"/>
      <c r="C166" s="42"/>
      <c r="D166" s="218" t="s">
        <v>176</v>
      </c>
      <c r="E166" s="42"/>
      <c r="F166" s="219" t="s">
        <v>968</v>
      </c>
      <c r="G166" s="42"/>
      <c r="H166" s="42"/>
      <c r="I166" s="220"/>
      <c r="J166" s="42"/>
      <c r="K166" s="42"/>
      <c r="L166" s="46"/>
      <c r="M166" s="221"/>
      <c r="N166" s="222"/>
      <c r="O166" s="86"/>
      <c r="P166" s="86"/>
      <c r="Q166" s="86"/>
      <c r="R166" s="86"/>
      <c r="S166" s="86"/>
      <c r="T166" s="86"/>
      <c r="U166" s="87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176</v>
      </c>
      <c r="AU166" s="19" t="s">
        <v>82</v>
      </c>
    </row>
    <row r="167" s="2" customFormat="1">
      <c r="A167" s="40"/>
      <c r="B167" s="41"/>
      <c r="C167" s="42"/>
      <c r="D167" s="273" t="s">
        <v>840</v>
      </c>
      <c r="E167" s="42"/>
      <c r="F167" s="274" t="s">
        <v>969</v>
      </c>
      <c r="G167" s="42"/>
      <c r="H167" s="42"/>
      <c r="I167" s="220"/>
      <c r="J167" s="42"/>
      <c r="K167" s="42"/>
      <c r="L167" s="46"/>
      <c r="M167" s="221"/>
      <c r="N167" s="222"/>
      <c r="O167" s="86"/>
      <c r="P167" s="86"/>
      <c r="Q167" s="86"/>
      <c r="R167" s="86"/>
      <c r="S167" s="86"/>
      <c r="T167" s="86"/>
      <c r="U167" s="87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840</v>
      </c>
      <c r="AU167" s="19" t="s">
        <v>82</v>
      </c>
    </row>
    <row r="168" s="2" customFormat="1" ht="16.5" customHeight="1">
      <c r="A168" s="40"/>
      <c r="B168" s="41"/>
      <c r="C168" s="205" t="s">
        <v>402</v>
      </c>
      <c r="D168" s="205" t="s">
        <v>170</v>
      </c>
      <c r="E168" s="206" t="s">
        <v>970</v>
      </c>
      <c r="F168" s="207" t="s">
        <v>971</v>
      </c>
      <c r="G168" s="208" t="s">
        <v>806</v>
      </c>
      <c r="H168" s="209">
        <v>10</v>
      </c>
      <c r="I168" s="210"/>
      <c r="J168" s="211">
        <f>ROUND(I168*H168,2)</f>
        <v>0</v>
      </c>
      <c r="K168" s="207" t="s">
        <v>837</v>
      </c>
      <c r="L168" s="46"/>
      <c r="M168" s="212" t="s">
        <v>19</v>
      </c>
      <c r="N168" s="213" t="s">
        <v>43</v>
      </c>
      <c r="O168" s="86"/>
      <c r="P168" s="214">
        <f>O168*H168</f>
        <v>0</v>
      </c>
      <c r="Q168" s="214">
        <v>5.0000000000000002E-05</v>
      </c>
      <c r="R168" s="214">
        <f>Q168*H168</f>
        <v>0.00050000000000000001</v>
      </c>
      <c r="S168" s="214">
        <v>0.00050000000000000001</v>
      </c>
      <c r="T168" s="214">
        <f>S168*H168</f>
        <v>0.0050000000000000001</v>
      </c>
      <c r="U168" s="215" t="s">
        <v>19</v>
      </c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6" t="s">
        <v>295</v>
      </c>
      <c r="AT168" s="216" t="s">
        <v>170</v>
      </c>
      <c r="AU168" s="216" t="s">
        <v>82</v>
      </c>
      <c r="AY168" s="19" t="s">
        <v>167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9" t="s">
        <v>80</v>
      </c>
      <c r="BK168" s="217">
        <f>ROUND(I168*H168,2)</f>
        <v>0</v>
      </c>
      <c r="BL168" s="19" t="s">
        <v>295</v>
      </c>
      <c r="BM168" s="216" t="s">
        <v>972</v>
      </c>
    </row>
    <row r="169" s="2" customFormat="1">
      <c r="A169" s="40"/>
      <c r="B169" s="41"/>
      <c r="C169" s="42"/>
      <c r="D169" s="218" t="s">
        <v>176</v>
      </c>
      <c r="E169" s="42"/>
      <c r="F169" s="219" t="s">
        <v>973</v>
      </c>
      <c r="G169" s="42"/>
      <c r="H169" s="42"/>
      <c r="I169" s="220"/>
      <c r="J169" s="42"/>
      <c r="K169" s="42"/>
      <c r="L169" s="46"/>
      <c r="M169" s="221"/>
      <c r="N169" s="222"/>
      <c r="O169" s="86"/>
      <c r="P169" s="86"/>
      <c r="Q169" s="86"/>
      <c r="R169" s="86"/>
      <c r="S169" s="86"/>
      <c r="T169" s="86"/>
      <c r="U169" s="87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176</v>
      </c>
      <c r="AU169" s="19" t="s">
        <v>82</v>
      </c>
    </row>
    <row r="170" s="2" customFormat="1">
      <c r="A170" s="40"/>
      <c r="B170" s="41"/>
      <c r="C170" s="42"/>
      <c r="D170" s="273" t="s">
        <v>840</v>
      </c>
      <c r="E170" s="42"/>
      <c r="F170" s="274" t="s">
        <v>974</v>
      </c>
      <c r="G170" s="42"/>
      <c r="H170" s="42"/>
      <c r="I170" s="220"/>
      <c r="J170" s="42"/>
      <c r="K170" s="42"/>
      <c r="L170" s="46"/>
      <c r="M170" s="221"/>
      <c r="N170" s="222"/>
      <c r="O170" s="86"/>
      <c r="P170" s="86"/>
      <c r="Q170" s="86"/>
      <c r="R170" s="86"/>
      <c r="S170" s="86"/>
      <c r="T170" s="86"/>
      <c r="U170" s="87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840</v>
      </c>
      <c r="AU170" s="19" t="s">
        <v>82</v>
      </c>
    </row>
    <row r="171" s="2" customFormat="1" ht="16.5" customHeight="1">
      <c r="A171" s="40"/>
      <c r="B171" s="41"/>
      <c r="C171" s="205" t="s">
        <v>410</v>
      </c>
      <c r="D171" s="205" t="s">
        <v>170</v>
      </c>
      <c r="E171" s="206" t="s">
        <v>975</v>
      </c>
      <c r="F171" s="207" t="s">
        <v>976</v>
      </c>
      <c r="G171" s="208" t="s">
        <v>806</v>
      </c>
      <c r="H171" s="209">
        <v>5</v>
      </c>
      <c r="I171" s="210"/>
      <c r="J171" s="211">
        <f>ROUND(I171*H171,2)</f>
        <v>0</v>
      </c>
      <c r="K171" s="207" t="s">
        <v>837</v>
      </c>
      <c r="L171" s="46"/>
      <c r="M171" s="212" t="s">
        <v>19</v>
      </c>
      <c r="N171" s="213" t="s">
        <v>43</v>
      </c>
      <c r="O171" s="86"/>
      <c r="P171" s="214">
        <f>O171*H171</f>
        <v>0</v>
      </c>
      <c r="Q171" s="214">
        <v>0</v>
      </c>
      <c r="R171" s="214">
        <f>Q171*H171</f>
        <v>0</v>
      </c>
      <c r="S171" s="214">
        <v>0.0016000000000000001</v>
      </c>
      <c r="T171" s="214">
        <f>S171*H171</f>
        <v>0.0080000000000000002</v>
      </c>
      <c r="U171" s="215" t="s">
        <v>19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6" t="s">
        <v>295</v>
      </c>
      <c r="AT171" s="216" t="s">
        <v>170</v>
      </c>
      <c r="AU171" s="216" t="s">
        <v>82</v>
      </c>
      <c r="AY171" s="19" t="s">
        <v>167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9" t="s">
        <v>80</v>
      </c>
      <c r="BK171" s="217">
        <f>ROUND(I171*H171,2)</f>
        <v>0</v>
      </c>
      <c r="BL171" s="19" t="s">
        <v>295</v>
      </c>
      <c r="BM171" s="216" t="s">
        <v>977</v>
      </c>
    </row>
    <row r="172" s="2" customFormat="1">
      <c r="A172" s="40"/>
      <c r="B172" s="41"/>
      <c r="C172" s="42"/>
      <c r="D172" s="218" t="s">
        <v>176</v>
      </c>
      <c r="E172" s="42"/>
      <c r="F172" s="219" t="s">
        <v>978</v>
      </c>
      <c r="G172" s="42"/>
      <c r="H172" s="42"/>
      <c r="I172" s="220"/>
      <c r="J172" s="42"/>
      <c r="K172" s="42"/>
      <c r="L172" s="46"/>
      <c r="M172" s="221"/>
      <c r="N172" s="222"/>
      <c r="O172" s="86"/>
      <c r="P172" s="86"/>
      <c r="Q172" s="86"/>
      <c r="R172" s="86"/>
      <c r="S172" s="86"/>
      <c r="T172" s="86"/>
      <c r="U172" s="87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176</v>
      </c>
      <c r="AU172" s="19" t="s">
        <v>82</v>
      </c>
    </row>
    <row r="173" s="2" customFormat="1">
      <c r="A173" s="40"/>
      <c r="B173" s="41"/>
      <c r="C173" s="42"/>
      <c r="D173" s="273" t="s">
        <v>840</v>
      </c>
      <c r="E173" s="42"/>
      <c r="F173" s="274" t="s">
        <v>979</v>
      </c>
      <c r="G173" s="42"/>
      <c r="H173" s="42"/>
      <c r="I173" s="220"/>
      <c r="J173" s="42"/>
      <c r="K173" s="42"/>
      <c r="L173" s="46"/>
      <c r="M173" s="221"/>
      <c r="N173" s="222"/>
      <c r="O173" s="86"/>
      <c r="P173" s="86"/>
      <c r="Q173" s="86"/>
      <c r="R173" s="86"/>
      <c r="S173" s="86"/>
      <c r="T173" s="86"/>
      <c r="U173" s="87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840</v>
      </c>
      <c r="AU173" s="19" t="s">
        <v>82</v>
      </c>
    </row>
    <row r="174" s="2" customFormat="1" ht="16.5" customHeight="1">
      <c r="A174" s="40"/>
      <c r="B174" s="41"/>
      <c r="C174" s="205" t="s">
        <v>420</v>
      </c>
      <c r="D174" s="205" t="s">
        <v>170</v>
      </c>
      <c r="E174" s="206" t="s">
        <v>980</v>
      </c>
      <c r="F174" s="207" t="s">
        <v>981</v>
      </c>
      <c r="G174" s="208" t="s">
        <v>806</v>
      </c>
      <c r="H174" s="209">
        <v>15</v>
      </c>
      <c r="I174" s="210"/>
      <c r="J174" s="211">
        <f>ROUND(I174*H174,2)</f>
        <v>0</v>
      </c>
      <c r="K174" s="207" t="s">
        <v>837</v>
      </c>
      <c r="L174" s="46"/>
      <c r="M174" s="212" t="s">
        <v>19</v>
      </c>
      <c r="N174" s="213" t="s">
        <v>43</v>
      </c>
      <c r="O174" s="86"/>
      <c r="P174" s="214">
        <f>O174*H174</f>
        <v>0</v>
      </c>
      <c r="Q174" s="214">
        <v>0</v>
      </c>
      <c r="R174" s="214">
        <f>Q174*H174</f>
        <v>0</v>
      </c>
      <c r="S174" s="214">
        <v>0.0025000000000000001</v>
      </c>
      <c r="T174" s="214">
        <f>S174*H174</f>
        <v>0.037499999999999999</v>
      </c>
      <c r="U174" s="215" t="s">
        <v>19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6" t="s">
        <v>295</v>
      </c>
      <c r="AT174" s="216" t="s">
        <v>170</v>
      </c>
      <c r="AU174" s="216" t="s">
        <v>82</v>
      </c>
      <c r="AY174" s="19" t="s">
        <v>167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9" t="s">
        <v>80</v>
      </c>
      <c r="BK174" s="217">
        <f>ROUND(I174*H174,2)</f>
        <v>0</v>
      </c>
      <c r="BL174" s="19" t="s">
        <v>295</v>
      </c>
      <c r="BM174" s="216" t="s">
        <v>982</v>
      </c>
    </row>
    <row r="175" s="2" customFormat="1">
      <c r="A175" s="40"/>
      <c r="B175" s="41"/>
      <c r="C175" s="42"/>
      <c r="D175" s="218" t="s">
        <v>176</v>
      </c>
      <c r="E175" s="42"/>
      <c r="F175" s="219" t="s">
        <v>983</v>
      </c>
      <c r="G175" s="42"/>
      <c r="H175" s="42"/>
      <c r="I175" s="220"/>
      <c r="J175" s="42"/>
      <c r="K175" s="42"/>
      <c r="L175" s="46"/>
      <c r="M175" s="221"/>
      <c r="N175" s="222"/>
      <c r="O175" s="86"/>
      <c r="P175" s="86"/>
      <c r="Q175" s="86"/>
      <c r="R175" s="86"/>
      <c r="S175" s="86"/>
      <c r="T175" s="86"/>
      <c r="U175" s="87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176</v>
      </c>
      <c r="AU175" s="19" t="s">
        <v>82</v>
      </c>
    </row>
    <row r="176" s="2" customFormat="1">
      <c r="A176" s="40"/>
      <c r="B176" s="41"/>
      <c r="C176" s="42"/>
      <c r="D176" s="273" t="s">
        <v>840</v>
      </c>
      <c r="E176" s="42"/>
      <c r="F176" s="274" t="s">
        <v>984</v>
      </c>
      <c r="G176" s="42"/>
      <c r="H176" s="42"/>
      <c r="I176" s="220"/>
      <c r="J176" s="42"/>
      <c r="K176" s="42"/>
      <c r="L176" s="46"/>
      <c r="M176" s="221"/>
      <c r="N176" s="222"/>
      <c r="O176" s="86"/>
      <c r="P176" s="86"/>
      <c r="Q176" s="86"/>
      <c r="R176" s="86"/>
      <c r="S176" s="86"/>
      <c r="T176" s="86"/>
      <c r="U176" s="87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840</v>
      </c>
      <c r="AU176" s="19" t="s">
        <v>82</v>
      </c>
    </row>
    <row r="177" s="2" customFormat="1" ht="16.5" customHeight="1">
      <c r="A177" s="40"/>
      <c r="B177" s="41"/>
      <c r="C177" s="205" t="s">
        <v>427</v>
      </c>
      <c r="D177" s="205" t="s">
        <v>170</v>
      </c>
      <c r="E177" s="206" t="s">
        <v>985</v>
      </c>
      <c r="F177" s="207" t="s">
        <v>986</v>
      </c>
      <c r="G177" s="208" t="s">
        <v>806</v>
      </c>
      <c r="H177" s="209">
        <v>20</v>
      </c>
      <c r="I177" s="210"/>
      <c r="J177" s="211">
        <f>ROUND(I177*H177,2)</f>
        <v>0</v>
      </c>
      <c r="K177" s="207" t="s">
        <v>837</v>
      </c>
      <c r="L177" s="46"/>
      <c r="M177" s="212" t="s">
        <v>19</v>
      </c>
      <c r="N177" s="213" t="s">
        <v>43</v>
      </c>
      <c r="O177" s="86"/>
      <c r="P177" s="214">
        <f>O177*H177</f>
        <v>0</v>
      </c>
      <c r="Q177" s="214">
        <v>0</v>
      </c>
      <c r="R177" s="214">
        <f>Q177*H177</f>
        <v>0</v>
      </c>
      <c r="S177" s="214">
        <v>5.0000000000000002E-05</v>
      </c>
      <c r="T177" s="214">
        <f>S177*H177</f>
        <v>0.001</v>
      </c>
      <c r="U177" s="215" t="s">
        <v>19</v>
      </c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6" t="s">
        <v>295</v>
      </c>
      <c r="AT177" s="216" t="s">
        <v>170</v>
      </c>
      <c r="AU177" s="216" t="s">
        <v>82</v>
      </c>
      <c r="AY177" s="19" t="s">
        <v>167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9" t="s">
        <v>80</v>
      </c>
      <c r="BK177" s="217">
        <f>ROUND(I177*H177,2)</f>
        <v>0</v>
      </c>
      <c r="BL177" s="19" t="s">
        <v>295</v>
      </c>
      <c r="BM177" s="216" t="s">
        <v>987</v>
      </c>
    </row>
    <row r="178" s="2" customFormat="1">
      <c r="A178" s="40"/>
      <c r="B178" s="41"/>
      <c r="C178" s="42"/>
      <c r="D178" s="218" t="s">
        <v>176</v>
      </c>
      <c r="E178" s="42"/>
      <c r="F178" s="219" t="s">
        <v>988</v>
      </c>
      <c r="G178" s="42"/>
      <c r="H178" s="42"/>
      <c r="I178" s="220"/>
      <c r="J178" s="42"/>
      <c r="K178" s="42"/>
      <c r="L178" s="46"/>
      <c r="M178" s="221"/>
      <c r="N178" s="222"/>
      <c r="O178" s="86"/>
      <c r="P178" s="86"/>
      <c r="Q178" s="86"/>
      <c r="R178" s="86"/>
      <c r="S178" s="86"/>
      <c r="T178" s="86"/>
      <c r="U178" s="87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176</v>
      </c>
      <c r="AU178" s="19" t="s">
        <v>82</v>
      </c>
    </row>
    <row r="179" s="2" customFormat="1">
      <c r="A179" s="40"/>
      <c r="B179" s="41"/>
      <c r="C179" s="42"/>
      <c r="D179" s="273" t="s">
        <v>840</v>
      </c>
      <c r="E179" s="42"/>
      <c r="F179" s="274" t="s">
        <v>989</v>
      </c>
      <c r="G179" s="42"/>
      <c r="H179" s="42"/>
      <c r="I179" s="220"/>
      <c r="J179" s="42"/>
      <c r="K179" s="42"/>
      <c r="L179" s="46"/>
      <c r="M179" s="221"/>
      <c r="N179" s="222"/>
      <c r="O179" s="86"/>
      <c r="P179" s="86"/>
      <c r="Q179" s="86"/>
      <c r="R179" s="86"/>
      <c r="S179" s="86"/>
      <c r="T179" s="86"/>
      <c r="U179" s="87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840</v>
      </c>
      <c r="AU179" s="19" t="s">
        <v>82</v>
      </c>
    </row>
    <row r="180" s="2" customFormat="1" ht="16.5" customHeight="1">
      <c r="A180" s="40"/>
      <c r="B180" s="41"/>
      <c r="C180" s="205" t="s">
        <v>433</v>
      </c>
      <c r="D180" s="205" t="s">
        <v>170</v>
      </c>
      <c r="E180" s="206" t="s">
        <v>990</v>
      </c>
      <c r="F180" s="207" t="s">
        <v>991</v>
      </c>
      <c r="G180" s="208" t="s">
        <v>798</v>
      </c>
      <c r="H180" s="209">
        <v>12</v>
      </c>
      <c r="I180" s="210"/>
      <c r="J180" s="211">
        <f>ROUND(I180*H180,2)</f>
        <v>0</v>
      </c>
      <c r="K180" s="207" t="s">
        <v>837</v>
      </c>
      <c r="L180" s="46"/>
      <c r="M180" s="212" t="s">
        <v>19</v>
      </c>
      <c r="N180" s="213" t="s">
        <v>43</v>
      </c>
      <c r="O180" s="86"/>
      <c r="P180" s="214">
        <f>O180*H180</f>
        <v>0</v>
      </c>
      <c r="Q180" s="214">
        <v>6.0000000000000002E-05</v>
      </c>
      <c r="R180" s="214">
        <f>Q180*H180</f>
        <v>0.00072000000000000005</v>
      </c>
      <c r="S180" s="214">
        <v>0</v>
      </c>
      <c r="T180" s="214">
        <f>S180*H180</f>
        <v>0</v>
      </c>
      <c r="U180" s="215" t="s">
        <v>19</v>
      </c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6" t="s">
        <v>295</v>
      </c>
      <c r="AT180" s="216" t="s">
        <v>170</v>
      </c>
      <c r="AU180" s="216" t="s">
        <v>82</v>
      </c>
      <c r="AY180" s="19" t="s">
        <v>167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9" t="s">
        <v>80</v>
      </c>
      <c r="BK180" s="217">
        <f>ROUND(I180*H180,2)</f>
        <v>0</v>
      </c>
      <c r="BL180" s="19" t="s">
        <v>295</v>
      </c>
      <c r="BM180" s="216" t="s">
        <v>992</v>
      </c>
    </row>
    <row r="181" s="2" customFormat="1">
      <c r="A181" s="40"/>
      <c r="B181" s="41"/>
      <c r="C181" s="42"/>
      <c r="D181" s="218" t="s">
        <v>176</v>
      </c>
      <c r="E181" s="42"/>
      <c r="F181" s="219" t="s">
        <v>993</v>
      </c>
      <c r="G181" s="42"/>
      <c r="H181" s="42"/>
      <c r="I181" s="220"/>
      <c r="J181" s="42"/>
      <c r="K181" s="42"/>
      <c r="L181" s="46"/>
      <c r="M181" s="221"/>
      <c r="N181" s="222"/>
      <c r="O181" s="86"/>
      <c r="P181" s="86"/>
      <c r="Q181" s="86"/>
      <c r="R181" s="86"/>
      <c r="S181" s="86"/>
      <c r="T181" s="86"/>
      <c r="U181" s="87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176</v>
      </c>
      <c r="AU181" s="19" t="s">
        <v>82</v>
      </c>
    </row>
    <row r="182" s="2" customFormat="1">
      <c r="A182" s="40"/>
      <c r="B182" s="41"/>
      <c r="C182" s="42"/>
      <c r="D182" s="273" t="s">
        <v>840</v>
      </c>
      <c r="E182" s="42"/>
      <c r="F182" s="274" t="s">
        <v>994</v>
      </c>
      <c r="G182" s="42"/>
      <c r="H182" s="42"/>
      <c r="I182" s="220"/>
      <c r="J182" s="42"/>
      <c r="K182" s="42"/>
      <c r="L182" s="46"/>
      <c r="M182" s="221"/>
      <c r="N182" s="222"/>
      <c r="O182" s="86"/>
      <c r="P182" s="86"/>
      <c r="Q182" s="86"/>
      <c r="R182" s="86"/>
      <c r="S182" s="86"/>
      <c r="T182" s="86"/>
      <c r="U182" s="87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840</v>
      </c>
      <c r="AU182" s="19" t="s">
        <v>82</v>
      </c>
    </row>
    <row r="183" s="2" customFormat="1" ht="16.5" customHeight="1">
      <c r="A183" s="40"/>
      <c r="B183" s="41"/>
      <c r="C183" s="205" t="s">
        <v>441</v>
      </c>
      <c r="D183" s="205" t="s">
        <v>170</v>
      </c>
      <c r="E183" s="206" t="s">
        <v>995</v>
      </c>
      <c r="F183" s="207" t="s">
        <v>996</v>
      </c>
      <c r="G183" s="208" t="s">
        <v>798</v>
      </c>
      <c r="H183" s="209">
        <v>16</v>
      </c>
      <c r="I183" s="210"/>
      <c r="J183" s="211">
        <f>ROUND(I183*H183,2)</f>
        <v>0</v>
      </c>
      <c r="K183" s="207" t="s">
        <v>837</v>
      </c>
      <c r="L183" s="46"/>
      <c r="M183" s="212" t="s">
        <v>19</v>
      </c>
      <c r="N183" s="213" t="s">
        <v>43</v>
      </c>
      <c r="O183" s="86"/>
      <c r="P183" s="214">
        <f>O183*H183</f>
        <v>0</v>
      </c>
      <c r="Q183" s="214">
        <v>6.0000000000000002E-05</v>
      </c>
      <c r="R183" s="214">
        <f>Q183*H183</f>
        <v>0.00096000000000000002</v>
      </c>
      <c r="S183" s="214">
        <v>0</v>
      </c>
      <c r="T183" s="214">
        <f>S183*H183</f>
        <v>0</v>
      </c>
      <c r="U183" s="215" t="s">
        <v>19</v>
      </c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6" t="s">
        <v>295</v>
      </c>
      <c r="AT183" s="216" t="s">
        <v>170</v>
      </c>
      <c r="AU183" s="216" t="s">
        <v>82</v>
      </c>
      <c r="AY183" s="19" t="s">
        <v>167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9" t="s">
        <v>80</v>
      </c>
      <c r="BK183" s="217">
        <f>ROUND(I183*H183,2)</f>
        <v>0</v>
      </c>
      <c r="BL183" s="19" t="s">
        <v>295</v>
      </c>
      <c r="BM183" s="216" t="s">
        <v>997</v>
      </c>
    </row>
    <row r="184" s="2" customFormat="1">
      <c r="A184" s="40"/>
      <c r="B184" s="41"/>
      <c r="C184" s="42"/>
      <c r="D184" s="218" t="s">
        <v>176</v>
      </c>
      <c r="E184" s="42"/>
      <c r="F184" s="219" t="s">
        <v>998</v>
      </c>
      <c r="G184" s="42"/>
      <c r="H184" s="42"/>
      <c r="I184" s="220"/>
      <c r="J184" s="42"/>
      <c r="K184" s="42"/>
      <c r="L184" s="46"/>
      <c r="M184" s="221"/>
      <c r="N184" s="222"/>
      <c r="O184" s="86"/>
      <c r="P184" s="86"/>
      <c r="Q184" s="86"/>
      <c r="R184" s="86"/>
      <c r="S184" s="86"/>
      <c r="T184" s="86"/>
      <c r="U184" s="87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176</v>
      </c>
      <c r="AU184" s="19" t="s">
        <v>82</v>
      </c>
    </row>
    <row r="185" s="2" customFormat="1">
      <c r="A185" s="40"/>
      <c r="B185" s="41"/>
      <c r="C185" s="42"/>
      <c r="D185" s="273" t="s">
        <v>840</v>
      </c>
      <c r="E185" s="42"/>
      <c r="F185" s="274" t="s">
        <v>999</v>
      </c>
      <c r="G185" s="42"/>
      <c r="H185" s="42"/>
      <c r="I185" s="220"/>
      <c r="J185" s="42"/>
      <c r="K185" s="42"/>
      <c r="L185" s="46"/>
      <c r="M185" s="221"/>
      <c r="N185" s="222"/>
      <c r="O185" s="86"/>
      <c r="P185" s="86"/>
      <c r="Q185" s="86"/>
      <c r="R185" s="86"/>
      <c r="S185" s="86"/>
      <c r="T185" s="86"/>
      <c r="U185" s="87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840</v>
      </c>
      <c r="AU185" s="19" t="s">
        <v>82</v>
      </c>
    </row>
    <row r="186" s="2" customFormat="1" ht="16.5" customHeight="1">
      <c r="A186" s="40"/>
      <c r="B186" s="41"/>
      <c r="C186" s="205" t="s">
        <v>450</v>
      </c>
      <c r="D186" s="205" t="s">
        <v>170</v>
      </c>
      <c r="E186" s="206" t="s">
        <v>1000</v>
      </c>
      <c r="F186" s="207" t="s">
        <v>1001</v>
      </c>
      <c r="G186" s="208" t="s">
        <v>798</v>
      </c>
      <c r="H186" s="209">
        <v>22</v>
      </c>
      <c r="I186" s="210"/>
      <c r="J186" s="211">
        <f>ROUND(I186*H186,2)</f>
        <v>0</v>
      </c>
      <c r="K186" s="207" t="s">
        <v>837</v>
      </c>
      <c r="L186" s="46"/>
      <c r="M186" s="212" t="s">
        <v>19</v>
      </c>
      <c r="N186" s="213" t="s">
        <v>43</v>
      </c>
      <c r="O186" s="86"/>
      <c r="P186" s="214">
        <f>O186*H186</f>
        <v>0</v>
      </c>
      <c r="Q186" s="214">
        <v>5.0000000000000002E-05</v>
      </c>
      <c r="R186" s="214">
        <f>Q186*H186</f>
        <v>0.0011000000000000001</v>
      </c>
      <c r="S186" s="214">
        <v>0</v>
      </c>
      <c r="T186" s="214">
        <f>S186*H186</f>
        <v>0</v>
      </c>
      <c r="U186" s="215" t="s">
        <v>19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6" t="s">
        <v>295</v>
      </c>
      <c r="AT186" s="216" t="s">
        <v>170</v>
      </c>
      <c r="AU186" s="216" t="s">
        <v>82</v>
      </c>
      <c r="AY186" s="19" t="s">
        <v>167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9" t="s">
        <v>80</v>
      </c>
      <c r="BK186" s="217">
        <f>ROUND(I186*H186,2)</f>
        <v>0</v>
      </c>
      <c r="BL186" s="19" t="s">
        <v>295</v>
      </c>
      <c r="BM186" s="216" t="s">
        <v>1002</v>
      </c>
    </row>
    <row r="187" s="2" customFormat="1">
      <c r="A187" s="40"/>
      <c r="B187" s="41"/>
      <c r="C187" s="42"/>
      <c r="D187" s="218" t="s">
        <v>176</v>
      </c>
      <c r="E187" s="42"/>
      <c r="F187" s="219" t="s">
        <v>1003</v>
      </c>
      <c r="G187" s="42"/>
      <c r="H187" s="42"/>
      <c r="I187" s="220"/>
      <c r="J187" s="42"/>
      <c r="K187" s="42"/>
      <c r="L187" s="46"/>
      <c r="M187" s="221"/>
      <c r="N187" s="222"/>
      <c r="O187" s="86"/>
      <c r="P187" s="86"/>
      <c r="Q187" s="86"/>
      <c r="R187" s="86"/>
      <c r="S187" s="86"/>
      <c r="T187" s="86"/>
      <c r="U187" s="87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176</v>
      </c>
      <c r="AU187" s="19" t="s">
        <v>82</v>
      </c>
    </row>
    <row r="188" s="2" customFormat="1">
      <c r="A188" s="40"/>
      <c r="B188" s="41"/>
      <c r="C188" s="42"/>
      <c r="D188" s="273" t="s">
        <v>840</v>
      </c>
      <c r="E188" s="42"/>
      <c r="F188" s="274" t="s">
        <v>1004</v>
      </c>
      <c r="G188" s="42"/>
      <c r="H188" s="42"/>
      <c r="I188" s="220"/>
      <c r="J188" s="42"/>
      <c r="K188" s="42"/>
      <c r="L188" s="46"/>
      <c r="M188" s="221"/>
      <c r="N188" s="222"/>
      <c r="O188" s="86"/>
      <c r="P188" s="86"/>
      <c r="Q188" s="86"/>
      <c r="R188" s="86"/>
      <c r="S188" s="86"/>
      <c r="T188" s="86"/>
      <c r="U188" s="87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840</v>
      </c>
      <c r="AU188" s="19" t="s">
        <v>82</v>
      </c>
    </row>
    <row r="189" s="2" customFormat="1" ht="16.5" customHeight="1">
      <c r="A189" s="40"/>
      <c r="B189" s="41"/>
      <c r="C189" s="205" t="s">
        <v>456</v>
      </c>
      <c r="D189" s="205" t="s">
        <v>170</v>
      </c>
      <c r="E189" s="206" t="s">
        <v>1005</v>
      </c>
      <c r="F189" s="207" t="s">
        <v>1006</v>
      </c>
      <c r="G189" s="208" t="s">
        <v>798</v>
      </c>
      <c r="H189" s="209">
        <v>28</v>
      </c>
      <c r="I189" s="210"/>
      <c r="J189" s="211">
        <f>ROUND(I189*H189,2)</f>
        <v>0</v>
      </c>
      <c r="K189" s="207" t="s">
        <v>837</v>
      </c>
      <c r="L189" s="46"/>
      <c r="M189" s="212" t="s">
        <v>19</v>
      </c>
      <c r="N189" s="213" t="s">
        <v>43</v>
      </c>
      <c r="O189" s="86"/>
      <c r="P189" s="214">
        <f>O189*H189</f>
        <v>0</v>
      </c>
      <c r="Q189" s="214">
        <v>5.0000000000000002E-05</v>
      </c>
      <c r="R189" s="214">
        <f>Q189*H189</f>
        <v>0.0014</v>
      </c>
      <c r="S189" s="214">
        <v>0</v>
      </c>
      <c r="T189" s="214">
        <f>S189*H189</f>
        <v>0</v>
      </c>
      <c r="U189" s="215" t="s">
        <v>19</v>
      </c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6" t="s">
        <v>295</v>
      </c>
      <c r="AT189" s="216" t="s">
        <v>170</v>
      </c>
      <c r="AU189" s="216" t="s">
        <v>82</v>
      </c>
      <c r="AY189" s="19" t="s">
        <v>167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9" t="s">
        <v>80</v>
      </c>
      <c r="BK189" s="217">
        <f>ROUND(I189*H189,2)</f>
        <v>0</v>
      </c>
      <c r="BL189" s="19" t="s">
        <v>295</v>
      </c>
      <c r="BM189" s="216" t="s">
        <v>1007</v>
      </c>
    </row>
    <row r="190" s="2" customFormat="1">
      <c r="A190" s="40"/>
      <c r="B190" s="41"/>
      <c r="C190" s="42"/>
      <c r="D190" s="218" t="s">
        <v>176</v>
      </c>
      <c r="E190" s="42"/>
      <c r="F190" s="219" t="s">
        <v>1008</v>
      </c>
      <c r="G190" s="42"/>
      <c r="H190" s="42"/>
      <c r="I190" s="220"/>
      <c r="J190" s="42"/>
      <c r="K190" s="42"/>
      <c r="L190" s="46"/>
      <c r="M190" s="221"/>
      <c r="N190" s="222"/>
      <c r="O190" s="86"/>
      <c r="P190" s="86"/>
      <c r="Q190" s="86"/>
      <c r="R190" s="86"/>
      <c r="S190" s="86"/>
      <c r="T190" s="86"/>
      <c r="U190" s="87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176</v>
      </c>
      <c r="AU190" s="19" t="s">
        <v>82</v>
      </c>
    </row>
    <row r="191" s="2" customFormat="1">
      <c r="A191" s="40"/>
      <c r="B191" s="41"/>
      <c r="C191" s="42"/>
      <c r="D191" s="273" t="s">
        <v>840</v>
      </c>
      <c r="E191" s="42"/>
      <c r="F191" s="274" t="s">
        <v>1009</v>
      </c>
      <c r="G191" s="42"/>
      <c r="H191" s="42"/>
      <c r="I191" s="220"/>
      <c r="J191" s="42"/>
      <c r="K191" s="42"/>
      <c r="L191" s="46"/>
      <c r="M191" s="221"/>
      <c r="N191" s="222"/>
      <c r="O191" s="86"/>
      <c r="P191" s="86"/>
      <c r="Q191" s="86"/>
      <c r="R191" s="86"/>
      <c r="S191" s="86"/>
      <c r="T191" s="86"/>
      <c r="U191" s="87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840</v>
      </c>
      <c r="AU191" s="19" t="s">
        <v>82</v>
      </c>
    </row>
    <row r="192" s="2" customFormat="1" ht="16.5" customHeight="1">
      <c r="A192" s="40"/>
      <c r="B192" s="41"/>
      <c r="C192" s="205" t="s">
        <v>463</v>
      </c>
      <c r="D192" s="205" t="s">
        <v>170</v>
      </c>
      <c r="E192" s="206" t="s">
        <v>1010</v>
      </c>
      <c r="F192" s="207" t="s">
        <v>1011</v>
      </c>
      <c r="G192" s="208" t="s">
        <v>798</v>
      </c>
      <c r="H192" s="209">
        <v>24</v>
      </c>
      <c r="I192" s="210"/>
      <c r="J192" s="211">
        <f>ROUND(I192*H192,2)</f>
        <v>0</v>
      </c>
      <c r="K192" s="207" t="s">
        <v>837</v>
      </c>
      <c r="L192" s="46"/>
      <c r="M192" s="212" t="s">
        <v>19</v>
      </c>
      <c r="N192" s="213" t="s">
        <v>43</v>
      </c>
      <c r="O192" s="86"/>
      <c r="P192" s="214">
        <f>O192*H192</f>
        <v>0</v>
      </c>
      <c r="Q192" s="214">
        <v>5.0000000000000002E-05</v>
      </c>
      <c r="R192" s="214">
        <f>Q192*H192</f>
        <v>0.0012000000000000001</v>
      </c>
      <c r="S192" s="214">
        <v>0</v>
      </c>
      <c r="T192" s="214">
        <f>S192*H192</f>
        <v>0</v>
      </c>
      <c r="U192" s="215" t="s">
        <v>19</v>
      </c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6" t="s">
        <v>295</v>
      </c>
      <c r="AT192" s="216" t="s">
        <v>170</v>
      </c>
      <c r="AU192" s="216" t="s">
        <v>82</v>
      </c>
      <c r="AY192" s="19" t="s">
        <v>167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9" t="s">
        <v>80</v>
      </c>
      <c r="BK192" s="217">
        <f>ROUND(I192*H192,2)</f>
        <v>0</v>
      </c>
      <c r="BL192" s="19" t="s">
        <v>295</v>
      </c>
      <c r="BM192" s="216" t="s">
        <v>1012</v>
      </c>
    </row>
    <row r="193" s="2" customFormat="1">
      <c r="A193" s="40"/>
      <c r="B193" s="41"/>
      <c r="C193" s="42"/>
      <c r="D193" s="218" t="s">
        <v>176</v>
      </c>
      <c r="E193" s="42"/>
      <c r="F193" s="219" t="s">
        <v>1013</v>
      </c>
      <c r="G193" s="42"/>
      <c r="H193" s="42"/>
      <c r="I193" s="220"/>
      <c r="J193" s="42"/>
      <c r="K193" s="42"/>
      <c r="L193" s="46"/>
      <c r="M193" s="221"/>
      <c r="N193" s="222"/>
      <c r="O193" s="86"/>
      <c r="P193" s="86"/>
      <c r="Q193" s="86"/>
      <c r="R193" s="86"/>
      <c r="S193" s="86"/>
      <c r="T193" s="86"/>
      <c r="U193" s="87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176</v>
      </c>
      <c r="AU193" s="19" t="s">
        <v>82</v>
      </c>
    </row>
    <row r="194" s="2" customFormat="1">
      <c r="A194" s="40"/>
      <c r="B194" s="41"/>
      <c r="C194" s="42"/>
      <c r="D194" s="273" t="s">
        <v>840</v>
      </c>
      <c r="E194" s="42"/>
      <c r="F194" s="274" t="s">
        <v>1014</v>
      </c>
      <c r="G194" s="42"/>
      <c r="H194" s="42"/>
      <c r="I194" s="220"/>
      <c r="J194" s="42"/>
      <c r="K194" s="42"/>
      <c r="L194" s="46"/>
      <c r="M194" s="221"/>
      <c r="N194" s="222"/>
      <c r="O194" s="86"/>
      <c r="P194" s="86"/>
      <c r="Q194" s="86"/>
      <c r="R194" s="86"/>
      <c r="S194" s="86"/>
      <c r="T194" s="86"/>
      <c r="U194" s="87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840</v>
      </c>
      <c r="AU194" s="19" t="s">
        <v>82</v>
      </c>
    </row>
    <row r="195" s="2" customFormat="1" ht="16.5" customHeight="1">
      <c r="A195" s="40"/>
      <c r="B195" s="41"/>
      <c r="C195" s="205" t="s">
        <v>468</v>
      </c>
      <c r="D195" s="205" t="s">
        <v>170</v>
      </c>
      <c r="E195" s="206" t="s">
        <v>1015</v>
      </c>
      <c r="F195" s="207" t="s">
        <v>1016</v>
      </c>
      <c r="G195" s="208" t="s">
        <v>798</v>
      </c>
      <c r="H195" s="209">
        <v>36</v>
      </c>
      <c r="I195" s="210"/>
      <c r="J195" s="211">
        <f>ROUND(I195*H195,2)</f>
        <v>0</v>
      </c>
      <c r="K195" s="207" t="s">
        <v>837</v>
      </c>
      <c r="L195" s="46"/>
      <c r="M195" s="212" t="s">
        <v>19</v>
      </c>
      <c r="N195" s="213" t="s">
        <v>43</v>
      </c>
      <c r="O195" s="86"/>
      <c r="P195" s="214">
        <f>O195*H195</f>
        <v>0</v>
      </c>
      <c r="Q195" s="214">
        <v>5.0000000000000002E-05</v>
      </c>
      <c r="R195" s="214">
        <f>Q195*H195</f>
        <v>0.0018000000000000002</v>
      </c>
      <c r="S195" s="214">
        <v>0</v>
      </c>
      <c r="T195" s="214">
        <f>S195*H195</f>
        <v>0</v>
      </c>
      <c r="U195" s="215" t="s">
        <v>19</v>
      </c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6" t="s">
        <v>295</v>
      </c>
      <c r="AT195" s="216" t="s">
        <v>170</v>
      </c>
      <c r="AU195" s="216" t="s">
        <v>82</v>
      </c>
      <c r="AY195" s="19" t="s">
        <v>167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9" t="s">
        <v>80</v>
      </c>
      <c r="BK195" s="217">
        <f>ROUND(I195*H195,2)</f>
        <v>0</v>
      </c>
      <c r="BL195" s="19" t="s">
        <v>295</v>
      </c>
      <c r="BM195" s="216" t="s">
        <v>1017</v>
      </c>
    </row>
    <row r="196" s="2" customFormat="1">
      <c r="A196" s="40"/>
      <c r="B196" s="41"/>
      <c r="C196" s="42"/>
      <c r="D196" s="218" t="s">
        <v>176</v>
      </c>
      <c r="E196" s="42"/>
      <c r="F196" s="219" t="s">
        <v>1018</v>
      </c>
      <c r="G196" s="42"/>
      <c r="H196" s="42"/>
      <c r="I196" s="220"/>
      <c r="J196" s="42"/>
      <c r="K196" s="42"/>
      <c r="L196" s="46"/>
      <c r="M196" s="221"/>
      <c r="N196" s="222"/>
      <c r="O196" s="86"/>
      <c r="P196" s="86"/>
      <c r="Q196" s="86"/>
      <c r="R196" s="86"/>
      <c r="S196" s="86"/>
      <c r="T196" s="86"/>
      <c r="U196" s="87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176</v>
      </c>
      <c r="AU196" s="19" t="s">
        <v>82</v>
      </c>
    </row>
    <row r="197" s="2" customFormat="1">
      <c r="A197" s="40"/>
      <c r="B197" s="41"/>
      <c r="C197" s="42"/>
      <c r="D197" s="273" t="s">
        <v>840</v>
      </c>
      <c r="E197" s="42"/>
      <c r="F197" s="274" t="s">
        <v>1019</v>
      </c>
      <c r="G197" s="42"/>
      <c r="H197" s="42"/>
      <c r="I197" s="220"/>
      <c r="J197" s="42"/>
      <c r="K197" s="42"/>
      <c r="L197" s="46"/>
      <c r="M197" s="221"/>
      <c r="N197" s="222"/>
      <c r="O197" s="86"/>
      <c r="P197" s="86"/>
      <c r="Q197" s="86"/>
      <c r="R197" s="86"/>
      <c r="S197" s="86"/>
      <c r="T197" s="86"/>
      <c r="U197" s="87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840</v>
      </c>
      <c r="AU197" s="19" t="s">
        <v>82</v>
      </c>
    </row>
    <row r="198" s="2" customFormat="1" ht="16.5" customHeight="1">
      <c r="A198" s="40"/>
      <c r="B198" s="41"/>
      <c r="C198" s="263" t="s">
        <v>474</v>
      </c>
      <c r="D198" s="263" t="s">
        <v>708</v>
      </c>
      <c r="E198" s="264" t="s">
        <v>1020</v>
      </c>
      <c r="F198" s="265" t="s">
        <v>1021</v>
      </c>
      <c r="G198" s="266" t="s">
        <v>798</v>
      </c>
      <c r="H198" s="267">
        <v>55</v>
      </c>
      <c r="I198" s="268"/>
      <c r="J198" s="269">
        <f>ROUND(I198*H198,2)</f>
        <v>0</v>
      </c>
      <c r="K198" s="265" t="s">
        <v>837</v>
      </c>
      <c r="L198" s="270"/>
      <c r="M198" s="271" t="s">
        <v>19</v>
      </c>
      <c r="N198" s="272" t="s">
        <v>43</v>
      </c>
      <c r="O198" s="86"/>
      <c r="P198" s="214">
        <f>O198*H198</f>
        <v>0</v>
      </c>
      <c r="Q198" s="214">
        <v>0.01</v>
      </c>
      <c r="R198" s="214">
        <f>Q198*H198</f>
        <v>0.55000000000000004</v>
      </c>
      <c r="S198" s="214">
        <v>0</v>
      </c>
      <c r="T198" s="214">
        <f>S198*H198</f>
        <v>0</v>
      </c>
      <c r="U198" s="215" t="s">
        <v>19</v>
      </c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6" t="s">
        <v>395</v>
      </c>
      <c r="AT198" s="216" t="s">
        <v>708</v>
      </c>
      <c r="AU198" s="216" t="s">
        <v>82</v>
      </c>
      <c r="AY198" s="19" t="s">
        <v>167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9" t="s">
        <v>80</v>
      </c>
      <c r="BK198" s="217">
        <f>ROUND(I198*H198,2)</f>
        <v>0</v>
      </c>
      <c r="BL198" s="19" t="s">
        <v>295</v>
      </c>
      <c r="BM198" s="216" t="s">
        <v>1022</v>
      </c>
    </row>
    <row r="199" s="2" customFormat="1">
      <c r="A199" s="40"/>
      <c r="B199" s="41"/>
      <c r="C199" s="42"/>
      <c r="D199" s="218" t="s">
        <v>176</v>
      </c>
      <c r="E199" s="42"/>
      <c r="F199" s="219" t="s">
        <v>1021</v>
      </c>
      <c r="G199" s="42"/>
      <c r="H199" s="42"/>
      <c r="I199" s="220"/>
      <c r="J199" s="42"/>
      <c r="K199" s="42"/>
      <c r="L199" s="46"/>
      <c r="M199" s="221"/>
      <c r="N199" s="222"/>
      <c r="O199" s="86"/>
      <c r="P199" s="86"/>
      <c r="Q199" s="86"/>
      <c r="R199" s="86"/>
      <c r="S199" s="86"/>
      <c r="T199" s="86"/>
      <c r="U199" s="87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176</v>
      </c>
      <c r="AU199" s="19" t="s">
        <v>82</v>
      </c>
    </row>
    <row r="200" s="2" customFormat="1" ht="21.75" customHeight="1">
      <c r="A200" s="40"/>
      <c r="B200" s="41"/>
      <c r="C200" s="263" t="s">
        <v>481</v>
      </c>
      <c r="D200" s="263" t="s">
        <v>708</v>
      </c>
      <c r="E200" s="264" t="s">
        <v>1023</v>
      </c>
      <c r="F200" s="265" t="s">
        <v>1024</v>
      </c>
      <c r="G200" s="266" t="s">
        <v>798</v>
      </c>
      <c r="H200" s="267">
        <v>35</v>
      </c>
      <c r="I200" s="268"/>
      <c r="J200" s="269">
        <f>ROUND(I200*H200,2)</f>
        <v>0</v>
      </c>
      <c r="K200" s="265" t="s">
        <v>837</v>
      </c>
      <c r="L200" s="270"/>
      <c r="M200" s="271" t="s">
        <v>19</v>
      </c>
      <c r="N200" s="272" t="s">
        <v>43</v>
      </c>
      <c r="O200" s="86"/>
      <c r="P200" s="214">
        <f>O200*H200</f>
        <v>0</v>
      </c>
      <c r="Q200" s="214">
        <v>0.01</v>
      </c>
      <c r="R200" s="214">
        <f>Q200*H200</f>
        <v>0.35000000000000003</v>
      </c>
      <c r="S200" s="214">
        <v>0</v>
      </c>
      <c r="T200" s="214">
        <f>S200*H200</f>
        <v>0</v>
      </c>
      <c r="U200" s="215" t="s">
        <v>19</v>
      </c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6" t="s">
        <v>395</v>
      </c>
      <c r="AT200" s="216" t="s">
        <v>708</v>
      </c>
      <c r="AU200" s="216" t="s">
        <v>82</v>
      </c>
      <c r="AY200" s="19" t="s">
        <v>167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9" t="s">
        <v>80</v>
      </c>
      <c r="BK200" s="217">
        <f>ROUND(I200*H200,2)</f>
        <v>0</v>
      </c>
      <c r="BL200" s="19" t="s">
        <v>295</v>
      </c>
      <c r="BM200" s="216" t="s">
        <v>1025</v>
      </c>
    </row>
    <row r="201" s="2" customFormat="1">
      <c r="A201" s="40"/>
      <c r="B201" s="41"/>
      <c r="C201" s="42"/>
      <c r="D201" s="218" t="s">
        <v>176</v>
      </c>
      <c r="E201" s="42"/>
      <c r="F201" s="219" t="s">
        <v>1024</v>
      </c>
      <c r="G201" s="42"/>
      <c r="H201" s="42"/>
      <c r="I201" s="220"/>
      <c r="J201" s="42"/>
      <c r="K201" s="42"/>
      <c r="L201" s="46"/>
      <c r="M201" s="221"/>
      <c r="N201" s="222"/>
      <c r="O201" s="86"/>
      <c r="P201" s="86"/>
      <c r="Q201" s="86"/>
      <c r="R201" s="86"/>
      <c r="S201" s="86"/>
      <c r="T201" s="86"/>
      <c r="U201" s="87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176</v>
      </c>
      <c r="AU201" s="19" t="s">
        <v>82</v>
      </c>
    </row>
    <row r="202" s="2" customFormat="1" ht="16.5" customHeight="1">
      <c r="A202" s="40"/>
      <c r="B202" s="41"/>
      <c r="C202" s="263" t="s">
        <v>484</v>
      </c>
      <c r="D202" s="263" t="s">
        <v>708</v>
      </c>
      <c r="E202" s="264" t="s">
        <v>1026</v>
      </c>
      <c r="F202" s="265" t="s">
        <v>1027</v>
      </c>
      <c r="G202" s="266" t="s">
        <v>798</v>
      </c>
      <c r="H202" s="267">
        <v>25</v>
      </c>
      <c r="I202" s="268"/>
      <c r="J202" s="269">
        <f>ROUND(I202*H202,2)</f>
        <v>0</v>
      </c>
      <c r="K202" s="265" t="s">
        <v>837</v>
      </c>
      <c r="L202" s="270"/>
      <c r="M202" s="271" t="s">
        <v>19</v>
      </c>
      <c r="N202" s="272" t="s">
        <v>43</v>
      </c>
      <c r="O202" s="86"/>
      <c r="P202" s="214">
        <f>O202*H202</f>
        <v>0</v>
      </c>
      <c r="Q202" s="214">
        <v>0.01</v>
      </c>
      <c r="R202" s="214">
        <f>Q202*H202</f>
        <v>0.25</v>
      </c>
      <c r="S202" s="214">
        <v>0</v>
      </c>
      <c r="T202" s="214">
        <f>S202*H202</f>
        <v>0</v>
      </c>
      <c r="U202" s="215" t="s">
        <v>19</v>
      </c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6" t="s">
        <v>395</v>
      </c>
      <c r="AT202" s="216" t="s">
        <v>708</v>
      </c>
      <c r="AU202" s="216" t="s">
        <v>82</v>
      </c>
      <c r="AY202" s="19" t="s">
        <v>167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9" t="s">
        <v>80</v>
      </c>
      <c r="BK202" s="217">
        <f>ROUND(I202*H202,2)</f>
        <v>0</v>
      </c>
      <c r="BL202" s="19" t="s">
        <v>295</v>
      </c>
      <c r="BM202" s="216" t="s">
        <v>1028</v>
      </c>
    </row>
    <row r="203" s="2" customFormat="1">
      <c r="A203" s="40"/>
      <c r="B203" s="41"/>
      <c r="C203" s="42"/>
      <c r="D203" s="218" t="s">
        <v>176</v>
      </c>
      <c r="E203" s="42"/>
      <c r="F203" s="219" t="s">
        <v>1027</v>
      </c>
      <c r="G203" s="42"/>
      <c r="H203" s="42"/>
      <c r="I203" s="220"/>
      <c r="J203" s="42"/>
      <c r="K203" s="42"/>
      <c r="L203" s="46"/>
      <c r="M203" s="221"/>
      <c r="N203" s="222"/>
      <c r="O203" s="86"/>
      <c r="P203" s="86"/>
      <c r="Q203" s="86"/>
      <c r="R203" s="86"/>
      <c r="S203" s="86"/>
      <c r="T203" s="86"/>
      <c r="U203" s="87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176</v>
      </c>
      <c r="AU203" s="19" t="s">
        <v>82</v>
      </c>
    </row>
    <row r="204" s="2" customFormat="1" ht="21.75" customHeight="1">
      <c r="A204" s="40"/>
      <c r="B204" s="41"/>
      <c r="C204" s="263" t="s">
        <v>487</v>
      </c>
      <c r="D204" s="263" t="s">
        <v>708</v>
      </c>
      <c r="E204" s="264" t="s">
        <v>1029</v>
      </c>
      <c r="F204" s="265" t="s">
        <v>1030</v>
      </c>
      <c r="G204" s="266" t="s">
        <v>798</v>
      </c>
      <c r="H204" s="267">
        <v>25</v>
      </c>
      <c r="I204" s="268"/>
      <c r="J204" s="269">
        <f>ROUND(I204*H204,2)</f>
        <v>0</v>
      </c>
      <c r="K204" s="265" t="s">
        <v>837</v>
      </c>
      <c r="L204" s="270"/>
      <c r="M204" s="271" t="s">
        <v>19</v>
      </c>
      <c r="N204" s="272" t="s">
        <v>43</v>
      </c>
      <c r="O204" s="86"/>
      <c r="P204" s="214">
        <f>O204*H204</f>
        <v>0</v>
      </c>
      <c r="Q204" s="214">
        <v>0.0080000000000000002</v>
      </c>
      <c r="R204" s="214">
        <f>Q204*H204</f>
        <v>0.20000000000000001</v>
      </c>
      <c r="S204" s="214">
        <v>0</v>
      </c>
      <c r="T204" s="214">
        <f>S204*H204</f>
        <v>0</v>
      </c>
      <c r="U204" s="215" t="s">
        <v>19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6" t="s">
        <v>395</v>
      </c>
      <c r="AT204" s="216" t="s">
        <v>708</v>
      </c>
      <c r="AU204" s="216" t="s">
        <v>82</v>
      </c>
      <c r="AY204" s="19" t="s">
        <v>167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9" t="s">
        <v>80</v>
      </c>
      <c r="BK204" s="217">
        <f>ROUND(I204*H204,2)</f>
        <v>0</v>
      </c>
      <c r="BL204" s="19" t="s">
        <v>295</v>
      </c>
      <c r="BM204" s="216" t="s">
        <v>1031</v>
      </c>
    </row>
    <row r="205" s="2" customFormat="1">
      <c r="A205" s="40"/>
      <c r="B205" s="41"/>
      <c r="C205" s="42"/>
      <c r="D205" s="218" t="s">
        <v>176</v>
      </c>
      <c r="E205" s="42"/>
      <c r="F205" s="219" t="s">
        <v>1030</v>
      </c>
      <c r="G205" s="42"/>
      <c r="H205" s="42"/>
      <c r="I205" s="220"/>
      <c r="J205" s="42"/>
      <c r="K205" s="42"/>
      <c r="L205" s="46"/>
      <c r="M205" s="221"/>
      <c r="N205" s="222"/>
      <c r="O205" s="86"/>
      <c r="P205" s="86"/>
      <c r="Q205" s="86"/>
      <c r="R205" s="86"/>
      <c r="S205" s="86"/>
      <c r="T205" s="86"/>
      <c r="U205" s="87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176</v>
      </c>
      <c r="AU205" s="19" t="s">
        <v>82</v>
      </c>
    </row>
    <row r="206" s="2" customFormat="1" ht="16.5" customHeight="1">
      <c r="A206" s="40"/>
      <c r="B206" s="41"/>
      <c r="C206" s="263" t="s">
        <v>492</v>
      </c>
      <c r="D206" s="263" t="s">
        <v>708</v>
      </c>
      <c r="E206" s="264" t="s">
        <v>1032</v>
      </c>
      <c r="F206" s="265" t="s">
        <v>1033</v>
      </c>
      <c r="G206" s="266" t="s">
        <v>798</v>
      </c>
      <c r="H206" s="267">
        <v>15</v>
      </c>
      <c r="I206" s="268"/>
      <c r="J206" s="269">
        <f>ROUND(I206*H206,2)</f>
        <v>0</v>
      </c>
      <c r="K206" s="265" t="s">
        <v>837</v>
      </c>
      <c r="L206" s="270"/>
      <c r="M206" s="271" t="s">
        <v>19</v>
      </c>
      <c r="N206" s="272" t="s">
        <v>43</v>
      </c>
      <c r="O206" s="86"/>
      <c r="P206" s="214">
        <f>O206*H206</f>
        <v>0</v>
      </c>
      <c r="Q206" s="214">
        <v>0.01</v>
      </c>
      <c r="R206" s="214">
        <f>Q206*H206</f>
        <v>0.14999999999999999</v>
      </c>
      <c r="S206" s="214">
        <v>0</v>
      </c>
      <c r="T206" s="214">
        <f>S206*H206</f>
        <v>0</v>
      </c>
      <c r="U206" s="215" t="s">
        <v>19</v>
      </c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6" t="s">
        <v>395</v>
      </c>
      <c r="AT206" s="216" t="s">
        <v>708</v>
      </c>
      <c r="AU206" s="216" t="s">
        <v>82</v>
      </c>
      <c r="AY206" s="19" t="s">
        <v>167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9" t="s">
        <v>80</v>
      </c>
      <c r="BK206" s="217">
        <f>ROUND(I206*H206,2)</f>
        <v>0</v>
      </c>
      <c r="BL206" s="19" t="s">
        <v>295</v>
      </c>
      <c r="BM206" s="216" t="s">
        <v>1034</v>
      </c>
    </row>
    <row r="207" s="2" customFormat="1">
      <c r="A207" s="40"/>
      <c r="B207" s="41"/>
      <c r="C207" s="42"/>
      <c r="D207" s="218" t="s">
        <v>176</v>
      </c>
      <c r="E207" s="42"/>
      <c r="F207" s="219" t="s">
        <v>1033</v>
      </c>
      <c r="G207" s="42"/>
      <c r="H207" s="42"/>
      <c r="I207" s="220"/>
      <c r="J207" s="42"/>
      <c r="K207" s="42"/>
      <c r="L207" s="46"/>
      <c r="M207" s="221"/>
      <c r="N207" s="222"/>
      <c r="O207" s="86"/>
      <c r="P207" s="86"/>
      <c r="Q207" s="86"/>
      <c r="R207" s="86"/>
      <c r="S207" s="86"/>
      <c r="T207" s="86"/>
      <c r="U207" s="87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176</v>
      </c>
      <c r="AU207" s="19" t="s">
        <v>82</v>
      </c>
    </row>
    <row r="208" s="2" customFormat="1" ht="16.5" customHeight="1">
      <c r="A208" s="40"/>
      <c r="B208" s="41"/>
      <c r="C208" s="205" t="s">
        <v>498</v>
      </c>
      <c r="D208" s="205" t="s">
        <v>170</v>
      </c>
      <c r="E208" s="206" t="s">
        <v>1035</v>
      </c>
      <c r="F208" s="207" t="s">
        <v>1036</v>
      </c>
      <c r="G208" s="208" t="s">
        <v>798</v>
      </c>
      <c r="H208" s="209">
        <v>10</v>
      </c>
      <c r="I208" s="210"/>
      <c r="J208" s="211">
        <f>ROUND(I208*H208,2)</f>
        <v>0</v>
      </c>
      <c r="K208" s="207" t="s">
        <v>837</v>
      </c>
      <c r="L208" s="46"/>
      <c r="M208" s="212" t="s">
        <v>19</v>
      </c>
      <c r="N208" s="213" t="s">
        <v>43</v>
      </c>
      <c r="O208" s="86"/>
      <c r="P208" s="214">
        <f>O208*H208</f>
        <v>0</v>
      </c>
      <c r="Q208" s="214">
        <v>9.0000000000000006E-05</v>
      </c>
      <c r="R208" s="214">
        <f>Q208*H208</f>
        <v>0.00090000000000000008</v>
      </c>
      <c r="S208" s="214">
        <v>0</v>
      </c>
      <c r="T208" s="214">
        <f>S208*H208</f>
        <v>0</v>
      </c>
      <c r="U208" s="215" t="s">
        <v>19</v>
      </c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6" t="s">
        <v>295</v>
      </c>
      <c r="AT208" s="216" t="s">
        <v>170</v>
      </c>
      <c r="AU208" s="216" t="s">
        <v>82</v>
      </c>
      <c r="AY208" s="19" t="s">
        <v>167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9" t="s">
        <v>80</v>
      </c>
      <c r="BK208" s="217">
        <f>ROUND(I208*H208,2)</f>
        <v>0</v>
      </c>
      <c r="BL208" s="19" t="s">
        <v>295</v>
      </c>
      <c r="BM208" s="216" t="s">
        <v>1037</v>
      </c>
    </row>
    <row r="209" s="2" customFormat="1">
      <c r="A209" s="40"/>
      <c r="B209" s="41"/>
      <c r="C209" s="42"/>
      <c r="D209" s="218" t="s">
        <v>176</v>
      </c>
      <c r="E209" s="42"/>
      <c r="F209" s="219" t="s">
        <v>1038</v>
      </c>
      <c r="G209" s="42"/>
      <c r="H209" s="42"/>
      <c r="I209" s="220"/>
      <c r="J209" s="42"/>
      <c r="K209" s="42"/>
      <c r="L209" s="46"/>
      <c r="M209" s="221"/>
      <c r="N209" s="222"/>
      <c r="O209" s="86"/>
      <c r="P209" s="86"/>
      <c r="Q209" s="86"/>
      <c r="R209" s="86"/>
      <c r="S209" s="86"/>
      <c r="T209" s="86"/>
      <c r="U209" s="87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176</v>
      </c>
      <c r="AU209" s="19" t="s">
        <v>82</v>
      </c>
    </row>
    <row r="210" s="2" customFormat="1">
      <c r="A210" s="40"/>
      <c r="B210" s="41"/>
      <c r="C210" s="42"/>
      <c r="D210" s="273" t="s">
        <v>840</v>
      </c>
      <c r="E210" s="42"/>
      <c r="F210" s="274" t="s">
        <v>1039</v>
      </c>
      <c r="G210" s="42"/>
      <c r="H210" s="42"/>
      <c r="I210" s="220"/>
      <c r="J210" s="42"/>
      <c r="K210" s="42"/>
      <c r="L210" s="46"/>
      <c r="M210" s="221"/>
      <c r="N210" s="222"/>
      <c r="O210" s="86"/>
      <c r="P210" s="86"/>
      <c r="Q210" s="86"/>
      <c r="R210" s="86"/>
      <c r="S210" s="86"/>
      <c r="T210" s="86"/>
      <c r="U210" s="87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840</v>
      </c>
      <c r="AU210" s="19" t="s">
        <v>82</v>
      </c>
    </row>
    <row r="211" s="2" customFormat="1" ht="16.5" customHeight="1">
      <c r="A211" s="40"/>
      <c r="B211" s="41"/>
      <c r="C211" s="263" t="s">
        <v>504</v>
      </c>
      <c r="D211" s="263" t="s">
        <v>708</v>
      </c>
      <c r="E211" s="264" t="s">
        <v>1040</v>
      </c>
      <c r="F211" s="265" t="s">
        <v>1041</v>
      </c>
      <c r="G211" s="266" t="s">
        <v>798</v>
      </c>
      <c r="H211" s="267">
        <v>10</v>
      </c>
      <c r="I211" s="268"/>
      <c r="J211" s="269">
        <f>ROUND(I211*H211,2)</f>
        <v>0</v>
      </c>
      <c r="K211" s="265" t="s">
        <v>837</v>
      </c>
      <c r="L211" s="270"/>
      <c r="M211" s="271" t="s">
        <v>19</v>
      </c>
      <c r="N211" s="272" t="s">
        <v>43</v>
      </c>
      <c r="O211" s="86"/>
      <c r="P211" s="214">
        <f>O211*H211</f>
        <v>0</v>
      </c>
      <c r="Q211" s="214">
        <v>0.014999999999999999</v>
      </c>
      <c r="R211" s="214">
        <f>Q211*H211</f>
        <v>0.14999999999999999</v>
      </c>
      <c r="S211" s="214">
        <v>0</v>
      </c>
      <c r="T211" s="214">
        <f>S211*H211</f>
        <v>0</v>
      </c>
      <c r="U211" s="215" t="s">
        <v>19</v>
      </c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6" t="s">
        <v>395</v>
      </c>
      <c r="AT211" s="216" t="s">
        <v>708</v>
      </c>
      <c r="AU211" s="216" t="s">
        <v>82</v>
      </c>
      <c r="AY211" s="19" t="s">
        <v>167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9" t="s">
        <v>80</v>
      </c>
      <c r="BK211" s="217">
        <f>ROUND(I211*H211,2)</f>
        <v>0</v>
      </c>
      <c r="BL211" s="19" t="s">
        <v>295</v>
      </c>
      <c r="BM211" s="216" t="s">
        <v>1042</v>
      </c>
    </row>
    <row r="212" s="2" customFormat="1">
      <c r="A212" s="40"/>
      <c r="B212" s="41"/>
      <c r="C212" s="42"/>
      <c r="D212" s="218" t="s">
        <v>176</v>
      </c>
      <c r="E212" s="42"/>
      <c r="F212" s="219" t="s">
        <v>1041</v>
      </c>
      <c r="G212" s="42"/>
      <c r="H212" s="42"/>
      <c r="I212" s="220"/>
      <c r="J212" s="42"/>
      <c r="K212" s="42"/>
      <c r="L212" s="46"/>
      <c r="M212" s="221"/>
      <c r="N212" s="222"/>
      <c r="O212" s="86"/>
      <c r="P212" s="86"/>
      <c r="Q212" s="86"/>
      <c r="R212" s="86"/>
      <c r="S212" s="86"/>
      <c r="T212" s="86"/>
      <c r="U212" s="87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176</v>
      </c>
      <c r="AU212" s="19" t="s">
        <v>82</v>
      </c>
    </row>
    <row r="213" s="2" customFormat="1" ht="16.5" customHeight="1">
      <c r="A213" s="40"/>
      <c r="B213" s="41"/>
      <c r="C213" s="205" t="s">
        <v>509</v>
      </c>
      <c r="D213" s="205" t="s">
        <v>170</v>
      </c>
      <c r="E213" s="206" t="s">
        <v>1043</v>
      </c>
      <c r="F213" s="207" t="s">
        <v>1044</v>
      </c>
      <c r="G213" s="208" t="s">
        <v>806</v>
      </c>
      <c r="H213" s="209">
        <v>10</v>
      </c>
      <c r="I213" s="210"/>
      <c r="J213" s="211">
        <f>ROUND(I213*H213,2)</f>
        <v>0</v>
      </c>
      <c r="K213" s="207" t="s">
        <v>837</v>
      </c>
      <c r="L213" s="46"/>
      <c r="M213" s="212" t="s">
        <v>19</v>
      </c>
      <c r="N213" s="213" t="s">
        <v>43</v>
      </c>
      <c r="O213" s="86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4">
        <f>S213*H213</f>
        <v>0</v>
      </c>
      <c r="U213" s="215" t="s">
        <v>19</v>
      </c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6" t="s">
        <v>295</v>
      </c>
      <c r="AT213" s="216" t="s">
        <v>170</v>
      </c>
      <c r="AU213" s="216" t="s">
        <v>82</v>
      </c>
      <c r="AY213" s="19" t="s">
        <v>167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9" t="s">
        <v>80</v>
      </c>
      <c r="BK213" s="217">
        <f>ROUND(I213*H213,2)</f>
        <v>0</v>
      </c>
      <c r="BL213" s="19" t="s">
        <v>295</v>
      </c>
      <c r="BM213" s="216" t="s">
        <v>1045</v>
      </c>
    </row>
    <row r="214" s="2" customFormat="1">
      <c r="A214" s="40"/>
      <c r="B214" s="41"/>
      <c r="C214" s="42"/>
      <c r="D214" s="218" t="s">
        <v>176</v>
      </c>
      <c r="E214" s="42"/>
      <c r="F214" s="219" t="s">
        <v>1046</v>
      </c>
      <c r="G214" s="42"/>
      <c r="H214" s="42"/>
      <c r="I214" s="220"/>
      <c r="J214" s="42"/>
      <c r="K214" s="42"/>
      <c r="L214" s="46"/>
      <c r="M214" s="221"/>
      <c r="N214" s="222"/>
      <c r="O214" s="86"/>
      <c r="P214" s="86"/>
      <c r="Q214" s="86"/>
      <c r="R214" s="86"/>
      <c r="S214" s="86"/>
      <c r="T214" s="86"/>
      <c r="U214" s="87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176</v>
      </c>
      <c r="AU214" s="19" t="s">
        <v>82</v>
      </c>
    </row>
    <row r="215" s="2" customFormat="1">
      <c r="A215" s="40"/>
      <c r="B215" s="41"/>
      <c r="C215" s="42"/>
      <c r="D215" s="273" t="s">
        <v>840</v>
      </c>
      <c r="E215" s="42"/>
      <c r="F215" s="274" t="s">
        <v>1047</v>
      </c>
      <c r="G215" s="42"/>
      <c r="H215" s="42"/>
      <c r="I215" s="220"/>
      <c r="J215" s="42"/>
      <c r="K215" s="42"/>
      <c r="L215" s="46"/>
      <c r="M215" s="221"/>
      <c r="N215" s="222"/>
      <c r="O215" s="86"/>
      <c r="P215" s="86"/>
      <c r="Q215" s="86"/>
      <c r="R215" s="86"/>
      <c r="S215" s="86"/>
      <c r="T215" s="86"/>
      <c r="U215" s="87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840</v>
      </c>
      <c r="AU215" s="19" t="s">
        <v>82</v>
      </c>
    </row>
    <row r="216" s="2" customFormat="1" ht="16.5" customHeight="1">
      <c r="A216" s="40"/>
      <c r="B216" s="41"/>
      <c r="C216" s="263" t="s">
        <v>513</v>
      </c>
      <c r="D216" s="263" t="s">
        <v>708</v>
      </c>
      <c r="E216" s="264" t="s">
        <v>1048</v>
      </c>
      <c r="F216" s="265" t="s">
        <v>1049</v>
      </c>
      <c r="G216" s="266" t="s">
        <v>806</v>
      </c>
      <c r="H216" s="267">
        <v>5</v>
      </c>
      <c r="I216" s="268"/>
      <c r="J216" s="269">
        <f>ROUND(I216*H216,2)</f>
        <v>0</v>
      </c>
      <c r="K216" s="265" t="s">
        <v>837</v>
      </c>
      <c r="L216" s="270"/>
      <c r="M216" s="271" t="s">
        <v>19</v>
      </c>
      <c r="N216" s="272" t="s">
        <v>43</v>
      </c>
      <c r="O216" s="86"/>
      <c r="P216" s="214">
        <f>O216*H216</f>
        <v>0</v>
      </c>
      <c r="Q216" s="214">
        <v>0.0067000000000000002</v>
      </c>
      <c r="R216" s="214">
        <f>Q216*H216</f>
        <v>0.033500000000000002</v>
      </c>
      <c r="S216" s="214">
        <v>0</v>
      </c>
      <c r="T216" s="214">
        <f>S216*H216</f>
        <v>0</v>
      </c>
      <c r="U216" s="215" t="s">
        <v>19</v>
      </c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6" t="s">
        <v>395</v>
      </c>
      <c r="AT216" s="216" t="s">
        <v>708</v>
      </c>
      <c r="AU216" s="216" t="s">
        <v>82</v>
      </c>
      <c r="AY216" s="19" t="s">
        <v>167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9" t="s">
        <v>80</v>
      </c>
      <c r="BK216" s="217">
        <f>ROUND(I216*H216,2)</f>
        <v>0</v>
      </c>
      <c r="BL216" s="19" t="s">
        <v>295</v>
      </c>
      <c r="BM216" s="216" t="s">
        <v>1050</v>
      </c>
    </row>
    <row r="217" s="2" customFormat="1">
      <c r="A217" s="40"/>
      <c r="B217" s="41"/>
      <c r="C217" s="42"/>
      <c r="D217" s="218" t="s">
        <v>176</v>
      </c>
      <c r="E217" s="42"/>
      <c r="F217" s="219" t="s">
        <v>1049</v>
      </c>
      <c r="G217" s="42"/>
      <c r="H217" s="42"/>
      <c r="I217" s="220"/>
      <c r="J217" s="42"/>
      <c r="K217" s="42"/>
      <c r="L217" s="46"/>
      <c r="M217" s="221"/>
      <c r="N217" s="222"/>
      <c r="O217" s="86"/>
      <c r="P217" s="86"/>
      <c r="Q217" s="86"/>
      <c r="R217" s="86"/>
      <c r="S217" s="86"/>
      <c r="T217" s="86"/>
      <c r="U217" s="87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176</v>
      </c>
      <c r="AU217" s="19" t="s">
        <v>82</v>
      </c>
    </row>
    <row r="218" s="2" customFormat="1" ht="16.5" customHeight="1">
      <c r="A218" s="40"/>
      <c r="B218" s="41"/>
      <c r="C218" s="263" t="s">
        <v>517</v>
      </c>
      <c r="D218" s="263" t="s">
        <v>708</v>
      </c>
      <c r="E218" s="264" t="s">
        <v>1051</v>
      </c>
      <c r="F218" s="265" t="s">
        <v>1052</v>
      </c>
      <c r="G218" s="266" t="s">
        <v>806</v>
      </c>
      <c r="H218" s="267">
        <v>5</v>
      </c>
      <c r="I218" s="268"/>
      <c r="J218" s="269">
        <f>ROUND(I218*H218,2)</f>
        <v>0</v>
      </c>
      <c r="K218" s="265" t="s">
        <v>837</v>
      </c>
      <c r="L218" s="270"/>
      <c r="M218" s="271" t="s">
        <v>19</v>
      </c>
      <c r="N218" s="272" t="s">
        <v>43</v>
      </c>
      <c r="O218" s="86"/>
      <c r="P218" s="214">
        <f>O218*H218</f>
        <v>0</v>
      </c>
      <c r="Q218" s="214">
        <v>0.017999999999999999</v>
      </c>
      <c r="R218" s="214">
        <f>Q218*H218</f>
        <v>0.089999999999999997</v>
      </c>
      <c r="S218" s="214">
        <v>0</v>
      </c>
      <c r="T218" s="214">
        <f>S218*H218</f>
        <v>0</v>
      </c>
      <c r="U218" s="215" t="s">
        <v>19</v>
      </c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6" t="s">
        <v>1053</v>
      </c>
      <c r="AT218" s="216" t="s">
        <v>708</v>
      </c>
      <c r="AU218" s="216" t="s">
        <v>82</v>
      </c>
      <c r="AY218" s="19" t="s">
        <v>167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9" t="s">
        <v>80</v>
      </c>
      <c r="BK218" s="217">
        <f>ROUND(I218*H218,2)</f>
        <v>0</v>
      </c>
      <c r="BL218" s="19" t="s">
        <v>1053</v>
      </c>
      <c r="BM218" s="216" t="s">
        <v>1054</v>
      </c>
    </row>
    <row r="219" s="2" customFormat="1">
      <c r="A219" s="40"/>
      <c r="B219" s="41"/>
      <c r="C219" s="42"/>
      <c r="D219" s="218" t="s">
        <v>176</v>
      </c>
      <c r="E219" s="42"/>
      <c r="F219" s="219" t="s">
        <v>1052</v>
      </c>
      <c r="G219" s="42"/>
      <c r="H219" s="42"/>
      <c r="I219" s="220"/>
      <c r="J219" s="42"/>
      <c r="K219" s="42"/>
      <c r="L219" s="46"/>
      <c r="M219" s="221"/>
      <c r="N219" s="222"/>
      <c r="O219" s="86"/>
      <c r="P219" s="86"/>
      <c r="Q219" s="86"/>
      <c r="R219" s="86"/>
      <c r="S219" s="86"/>
      <c r="T219" s="86"/>
      <c r="U219" s="87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176</v>
      </c>
      <c r="AU219" s="19" t="s">
        <v>82</v>
      </c>
    </row>
    <row r="220" s="2" customFormat="1" ht="16.5" customHeight="1">
      <c r="A220" s="40"/>
      <c r="B220" s="41"/>
      <c r="C220" s="205" t="s">
        <v>523</v>
      </c>
      <c r="D220" s="205" t="s">
        <v>170</v>
      </c>
      <c r="E220" s="206" t="s">
        <v>1055</v>
      </c>
      <c r="F220" s="207" t="s">
        <v>1056</v>
      </c>
      <c r="G220" s="208" t="s">
        <v>806</v>
      </c>
      <c r="H220" s="209">
        <v>10</v>
      </c>
      <c r="I220" s="210"/>
      <c r="J220" s="211">
        <f>ROUND(I220*H220,2)</f>
        <v>0</v>
      </c>
      <c r="K220" s="207" t="s">
        <v>837</v>
      </c>
      <c r="L220" s="46"/>
      <c r="M220" s="212" t="s">
        <v>19</v>
      </c>
      <c r="N220" s="213" t="s">
        <v>43</v>
      </c>
      <c r="O220" s="86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4">
        <f>S220*H220</f>
        <v>0</v>
      </c>
      <c r="U220" s="215" t="s">
        <v>19</v>
      </c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6" t="s">
        <v>295</v>
      </c>
      <c r="AT220" s="216" t="s">
        <v>170</v>
      </c>
      <c r="AU220" s="216" t="s">
        <v>82</v>
      </c>
      <c r="AY220" s="19" t="s">
        <v>167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9" t="s">
        <v>80</v>
      </c>
      <c r="BK220" s="217">
        <f>ROUND(I220*H220,2)</f>
        <v>0</v>
      </c>
      <c r="BL220" s="19" t="s">
        <v>295</v>
      </c>
      <c r="BM220" s="216" t="s">
        <v>1057</v>
      </c>
    </row>
    <row r="221" s="2" customFormat="1">
      <c r="A221" s="40"/>
      <c r="B221" s="41"/>
      <c r="C221" s="42"/>
      <c r="D221" s="218" t="s">
        <v>176</v>
      </c>
      <c r="E221" s="42"/>
      <c r="F221" s="219" t="s">
        <v>1058</v>
      </c>
      <c r="G221" s="42"/>
      <c r="H221" s="42"/>
      <c r="I221" s="220"/>
      <c r="J221" s="42"/>
      <c r="K221" s="42"/>
      <c r="L221" s="46"/>
      <c r="M221" s="221"/>
      <c r="N221" s="222"/>
      <c r="O221" s="86"/>
      <c r="P221" s="86"/>
      <c r="Q221" s="86"/>
      <c r="R221" s="86"/>
      <c r="S221" s="86"/>
      <c r="T221" s="86"/>
      <c r="U221" s="87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176</v>
      </c>
      <c r="AU221" s="19" t="s">
        <v>82</v>
      </c>
    </row>
    <row r="222" s="2" customFormat="1">
      <c r="A222" s="40"/>
      <c r="B222" s="41"/>
      <c r="C222" s="42"/>
      <c r="D222" s="273" t="s">
        <v>840</v>
      </c>
      <c r="E222" s="42"/>
      <c r="F222" s="274" t="s">
        <v>1059</v>
      </c>
      <c r="G222" s="42"/>
      <c r="H222" s="42"/>
      <c r="I222" s="220"/>
      <c r="J222" s="42"/>
      <c r="K222" s="42"/>
      <c r="L222" s="46"/>
      <c r="M222" s="221"/>
      <c r="N222" s="222"/>
      <c r="O222" s="86"/>
      <c r="P222" s="86"/>
      <c r="Q222" s="86"/>
      <c r="R222" s="86"/>
      <c r="S222" s="86"/>
      <c r="T222" s="86"/>
      <c r="U222" s="87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840</v>
      </c>
      <c r="AU222" s="19" t="s">
        <v>82</v>
      </c>
    </row>
    <row r="223" s="2" customFormat="1" ht="16.5" customHeight="1">
      <c r="A223" s="40"/>
      <c r="B223" s="41"/>
      <c r="C223" s="263" t="s">
        <v>530</v>
      </c>
      <c r="D223" s="263" t="s">
        <v>708</v>
      </c>
      <c r="E223" s="264" t="s">
        <v>1060</v>
      </c>
      <c r="F223" s="265" t="s">
        <v>1061</v>
      </c>
      <c r="G223" s="266" t="s">
        <v>806</v>
      </c>
      <c r="H223" s="267">
        <v>10</v>
      </c>
      <c r="I223" s="268"/>
      <c r="J223" s="269">
        <f>ROUND(I223*H223,2)</f>
        <v>0</v>
      </c>
      <c r="K223" s="265" t="s">
        <v>837</v>
      </c>
      <c r="L223" s="270"/>
      <c r="M223" s="271" t="s">
        <v>19</v>
      </c>
      <c r="N223" s="272" t="s">
        <v>43</v>
      </c>
      <c r="O223" s="86"/>
      <c r="P223" s="214">
        <f>O223*H223</f>
        <v>0</v>
      </c>
      <c r="Q223" s="214">
        <v>0.00050000000000000001</v>
      </c>
      <c r="R223" s="214">
        <f>Q223*H223</f>
        <v>0.0050000000000000001</v>
      </c>
      <c r="S223" s="214">
        <v>0</v>
      </c>
      <c r="T223" s="214">
        <f>S223*H223</f>
        <v>0</v>
      </c>
      <c r="U223" s="215" t="s">
        <v>19</v>
      </c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6" t="s">
        <v>395</v>
      </c>
      <c r="AT223" s="216" t="s">
        <v>708</v>
      </c>
      <c r="AU223" s="216" t="s">
        <v>82</v>
      </c>
      <c r="AY223" s="19" t="s">
        <v>167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9" t="s">
        <v>80</v>
      </c>
      <c r="BK223" s="217">
        <f>ROUND(I223*H223,2)</f>
        <v>0</v>
      </c>
      <c r="BL223" s="19" t="s">
        <v>295</v>
      </c>
      <c r="BM223" s="216" t="s">
        <v>1062</v>
      </c>
    </row>
    <row r="224" s="2" customFormat="1">
      <c r="A224" s="40"/>
      <c r="B224" s="41"/>
      <c r="C224" s="42"/>
      <c r="D224" s="218" t="s">
        <v>176</v>
      </c>
      <c r="E224" s="42"/>
      <c r="F224" s="219" t="s">
        <v>1061</v>
      </c>
      <c r="G224" s="42"/>
      <c r="H224" s="42"/>
      <c r="I224" s="220"/>
      <c r="J224" s="42"/>
      <c r="K224" s="42"/>
      <c r="L224" s="46"/>
      <c r="M224" s="221"/>
      <c r="N224" s="222"/>
      <c r="O224" s="86"/>
      <c r="P224" s="86"/>
      <c r="Q224" s="86"/>
      <c r="R224" s="86"/>
      <c r="S224" s="86"/>
      <c r="T224" s="86"/>
      <c r="U224" s="87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176</v>
      </c>
      <c r="AU224" s="19" t="s">
        <v>82</v>
      </c>
    </row>
    <row r="225" s="2" customFormat="1" ht="16.5" customHeight="1">
      <c r="A225" s="40"/>
      <c r="B225" s="41"/>
      <c r="C225" s="205" t="s">
        <v>539</v>
      </c>
      <c r="D225" s="205" t="s">
        <v>170</v>
      </c>
      <c r="E225" s="206" t="s">
        <v>1063</v>
      </c>
      <c r="F225" s="207" t="s">
        <v>1064</v>
      </c>
      <c r="G225" s="208" t="s">
        <v>806</v>
      </c>
      <c r="H225" s="209">
        <v>10</v>
      </c>
      <c r="I225" s="210"/>
      <c r="J225" s="211">
        <f>ROUND(I225*H225,2)</f>
        <v>0</v>
      </c>
      <c r="K225" s="207" t="s">
        <v>837</v>
      </c>
      <c r="L225" s="46"/>
      <c r="M225" s="212" t="s">
        <v>19</v>
      </c>
      <c r="N225" s="213" t="s">
        <v>43</v>
      </c>
      <c r="O225" s="86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4">
        <f>S225*H225</f>
        <v>0</v>
      </c>
      <c r="U225" s="215" t="s">
        <v>19</v>
      </c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6" t="s">
        <v>295</v>
      </c>
      <c r="AT225" s="216" t="s">
        <v>170</v>
      </c>
      <c r="AU225" s="216" t="s">
        <v>82</v>
      </c>
      <c r="AY225" s="19" t="s">
        <v>167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9" t="s">
        <v>80</v>
      </c>
      <c r="BK225" s="217">
        <f>ROUND(I225*H225,2)</f>
        <v>0</v>
      </c>
      <c r="BL225" s="19" t="s">
        <v>295</v>
      </c>
      <c r="BM225" s="216" t="s">
        <v>1065</v>
      </c>
    </row>
    <row r="226" s="2" customFormat="1">
      <c r="A226" s="40"/>
      <c r="B226" s="41"/>
      <c r="C226" s="42"/>
      <c r="D226" s="218" t="s">
        <v>176</v>
      </c>
      <c r="E226" s="42"/>
      <c r="F226" s="219" t="s">
        <v>1066</v>
      </c>
      <c r="G226" s="42"/>
      <c r="H226" s="42"/>
      <c r="I226" s="220"/>
      <c r="J226" s="42"/>
      <c r="K226" s="42"/>
      <c r="L226" s="46"/>
      <c r="M226" s="221"/>
      <c r="N226" s="222"/>
      <c r="O226" s="86"/>
      <c r="P226" s="86"/>
      <c r="Q226" s="86"/>
      <c r="R226" s="86"/>
      <c r="S226" s="86"/>
      <c r="T226" s="86"/>
      <c r="U226" s="87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176</v>
      </c>
      <c r="AU226" s="19" t="s">
        <v>82</v>
      </c>
    </row>
    <row r="227" s="2" customFormat="1">
      <c r="A227" s="40"/>
      <c r="B227" s="41"/>
      <c r="C227" s="42"/>
      <c r="D227" s="273" t="s">
        <v>840</v>
      </c>
      <c r="E227" s="42"/>
      <c r="F227" s="274" t="s">
        <v>1067</v>
      </c>
      <c r="G227" s="42"/>
      <c r="H227" s="42"/>
      <c r="I227" s="220"/>
      <c r="J227" s="42"/>
      <c r="K227" s="42"/>
      <c r="L227" s="46"/>
      <c r="M227" s="221"/>
      <c r="N227" s="222"/>
      <c r="O227" s="86"/>
      <c r="P227" s="86"/>
      <c r="Q227" s="86"/>
      <c r="R227" s="86"/>
      <c r="S227" s="86"/>
      <c r="T227" s="86"/>
      <c r="U227" s="87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840</v>
      </c>
      <c r="AU227" s="19" t="s">
        <v>82</v>
      </c>
    </row>
    <row r="228" s="2" customFormat="1" ht="16.5" customHeight="1">
      <c r="A228" s="40"/>
      <c r="B228" s="41"/>
      <c r="C228" s="263" t="s">
        <v>542</v>
      </c>
      <c r="D228" s="263" t="s">
        <v>708</v>
      </c>
      <c r="E228" s="264" t="s">
        <v>1068</v>
      </c>
      <c r="F228" s="265" t="s">
        <v>1069</v>
      </c>
      <c r="G228" s="266" t="s">
        <v>806</v>
      </c>
      <c r="H228" s="267">
        <v>10</v>
      </c>
      <c r="I228" s="268"/>
      <c r="J228" s="269">
        <f>ROUND(I228*H228,2)</f>
        <v>0</v>
      </c>
      <c r="K228" s="265" t="s">
        <v>837</v>
      </c>
      <c r="L228" s="270"/>
      <c r="M228" s="271" t="s">
        <v>19</v>
      </c>
      <c r="N228" s="272" t="s">
        <v>43</v>
      </c>
      <c r="O228" s="86"/>
      <c r="P228" s="214">
        <f>O228*H228</f>
        <v>0</v>
      </c>
      <c r="Q228" s="214">
        <v>0.00010000000000000001</v>
      </c>
      <c r="R228" s="214">
        <f>Q228*H228</f>
        <v>0.001</v>
      </c>
      <c r="S228" s="214">
        <v>0</v>
      </c>
      <c r="T228" s="214">
        <f>S228*H228</f>
        <v>0</v>
      </c>
      <c r="U228" s="215" t="s">
        <v>19</v>
      </c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6" t="s">
        <v>395</v>
      </c>
      <c r="AT228" s="216" t="s">
        <v>708</v>
      </c>
      <c r="AU228" s="216" t="s">
        <v>82</v>
      </c>
      <c r="AY228" s="19" t="s">
        <v>167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9" t="s">
        <v>80</v>
      </c>
      <c r="BK228" s="217">
        <f>ROUND(I228*H228,2)</f>
        <v>0</v>
      </c>
      <c r="BL228" s="19" t="s">
        <v>295</v>
      </c>
      <c r="BM228" s="216" t="s">
        <v>1070</v>
      </c>
    </row>
    <row r="229" s="2" customFormat="1">
      <c r="A229" s="40"/>
      <c r="B229" s="41"/>
      <c r="C229" s="42"/>
      <c r="D229" s="218" t="s">
        <v>176</v>
      </c>
      <c r="E229" s="42"/>
      <c r="F229" s="219" t="s">
        <v>1069</v>
      </c>
      <c r="G229" s="42"/>
      <c r="H229" s="42"/>
      <c r="I229" s="220"/>
      <c r="J229" s="42"/>
      <c r="K229" s="42"/>
      <c r="L229" s="46"/>
      <c r="M229" s="221"/>
      <c r="N229" s="222"/>
      <c r="O229" s="86"/>
      <c r="P229" s="86"/>
      <c r="Q229" s="86"/>
      <c r="R229" s="86"/>
      <c r="S229" s="86"/>
      <c r="T229" s="86"/>
      <c r="U229" s="87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176</v>
      </c>
      <c r="AU229" s="19" t="s">
        <v>82</v>
      </c>
    </row>
    <row r="230" s="2" customFormat="1" ht="16.5" customHeight="1">
      <c r="A230" s="40"/>
      <c r="B230" s="41"/>
      <c r="C230" s="205" t="s">
        <v>550</v>
      </c>
      <c r="D230" s="205" t="s">
        <v>170</v>
      </c>
      <c r="E230" s="206" t="s">
        <v>1071</v>
      </c>
      <c r="F230" s="207" t="s">
        <v>1072</v>
      </c>
      <c r="G230" s="208" t="s">
        <v>947</v>
      </c>
      <c r="H230" s="209">
        <v>10</v>
      </c>
      <c r="I230" s="210"/>
      <c r="J230" s="211">
        <f>ROUND(I230*H230,2)</f>
        <v>0</v>
      </c>
      <c r="K230" s="207" t="s">
        <v>837</v>
      </c>
      <c r="L230" s="46"/>
      <c r="M230" s="212" t="s">
        <v>19</v>
      </c>
      <c r="N230" s="213" t="s">
        <v>43</v>
      </c>
      <c r="O230" s="86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4">
        <f>S230*H230</f>
        <v>0</v>
      </c>
      <c r="U230" s="215" t="s">
        <v>19</v>
      </c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6" t="s">
        <v>295</v>
      </c>
      <c r="AT230" s="216" t="s">
        <v>170</v>
      </c>
      <c r="AU230" s="216" t="s">
        <v>82</v>
      </c>
      <c r="AY230" s="19" t="s">
        <v>167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9" t="s">
        <v>80</v>
      </c>
      <c r="BK230" s="217">
        <f>ROUND(I230*H230,2)</f>
        <v>0</v>
      </c>
      <c r="BL230" s="19" t="s">
        <v>295</v>
      </c>
      <c r="BM230" s="216" t="s">
        <v>1073</v>
      </c>
    </row>
    <row r="231" s="2" customFormat="1">
      <c r="A231" s="40"/>
      <c r="B231" s="41"/>
      <c r="C231" s="42"/>
      <c r="D231" s="218" t="s">
        <v>176</v>
      </c>
      <c r="E231" s="42"/>
      <c r="F231" s="219" t="s">
        <v>1074</v>
      </c>
      <c r="G231" s="42"/>
      <c r="H231" s="42"/>
      <c r="I231" s="220"/>
      <c r="J231" s="42"/>
      <c r="K231" s="42"/>
      <c r="L231" s="46"/>
      <c r="M231" s="221"/>
      <c r="N231" s="222"/>
      <c r="O231" s="86"/>
      <c r="P231" s="86"/>
      <c r="Q231" s="86"/>
      <c r="R231" s="86"/>
      <c r="S231" s="86"/>
      <c r="T231" s="86"/>
      <c r="U231" s="87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176</v>
      </c>
      <c r="AU231" s="19" t="s">
        <v>82</v>
      </c>
    </row>
    <row r="232" s="2" customFormat="1">
      <c r="A232" s="40"/>
      <c r="B232" s="41"/>
      <c r="C232" s="42"/>
      <c r="D232" s="273" t="s">
        <v>840</v>
      </c>
      <c r="E232" s="42"/>
      <c r="F232" s="274" t="s">
        <v>1075</v>
      </c>
      <c r="G232" s="42"/>
      <c r="H232" s="42"/>
      <c r="I232" s="220"/>
      <c r="J232" s="42"/>
      <c r="K232" s="42"/>
      <c r="L232" s="46"/>
      <c r="M232" s="221"/>
      <c r="N232" s="222"/>
      <c r="O232" s="86"/>
      <c r="P232" s="86"/>
      <c r="Q232" s="86"/>
      <c r="R232" s="86"/>
      <c r="S232" s="86"/>
      <c r="T232" s="86"/>
      <c r="U232" s="87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840</v>
      </c>
      <c r="AU232" s="19" t="s">
        <v>82</v>
      </c>
    </row>
    <row r="233" s="2" customFormat="1" ht="16.5" customHeight="1">
      <c r="A233" s="40"/>
      <c r="B233" s="41"/>
      <c r="C233" s="263" t="s">
        <v>554</v>
      </c>
      <c r="D233" s="263" t="s">
        <v>708</v>
      </c>
      <c r="E233" s="264" t="s">
        <v>1076</v>
      </c>
      <c r="F233" s="265" t="s">
        <v>1077</v>
      </c>
      <c r="G233" s="266" t="s">
        <v>947</v>
      </c>
      <c r="H233" s="267">
        <v>10</v>
      </c>
      <c r="I233" s="268"/>
      <c r="J233" s="269">
        <f>ROUND(I233*H233,2)</f>
        <v>0</v>
      </c>
      <c r="K233" s="265" t="s">
        <v>837</v>
      </c>
      <c r="L233" s="270"/>
      <c r="M233" s="271" t="s">
        <v>19</v>
      </c>
      <c r="N233" s="272" t="s">
        <v>43</v>
      </c>
      <c r="O233" s="86"/>
      <c r="P233" s="214">
        <f>O233*H233</f>
        <v>0</v>
      </c>
      <c r="Q233" s="214">
        <v>0.00040000000000000002</v>
      </c>
      <c r="R233" s="214">
        <f>Q233*H233</f>
        <v>0.0040000000000000001</v>
      </c>
      <c r="S233" s="214">
        <v>0</v>
      </c>
      <c r="T233" s="214">
        <f>S233*H233</f>
        <v>0</v>
      </c>
      <c r="U233" s="215" t="s">
        <v>19</v>
      </c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6" t="s">
        <v>395</v>
      </c>
      <c r="AT233" s="216" t="s">
        <v>708</v>
      </c>
      <c r="AU233" s="216" t="s">
        <v>82</v>
      </c>
      <c r="AY233" s="19" t="s">
        <v>167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9" t="s">
        <v>80</v>
      </c>
      <c r="BK233" s="217">
        <f>ROUND(I233*H233,2)</f>
        <v>0</v>
      </c>
      <c r="BL233" s="19" t="s">
        <v>295</v>
      </c>
      <c r="BM233" s="216" t="s">
        <v>1078</v>
      </c>
    </row>
    <row r="234" s="2" customFormat="1">
      <c r="A234" s="40"/>
      <c r="B234" s="41"/>
      <c r="C234" s="42"/>
      <c r="D234" s="218" t="s">
        <v>176</v>
      </c>
      <c r="E234" s="42"/>
      <c r="F234" s="219" t="s">
        <v>1077</v>
      </c>
      <c r="G234" s="42"/>
      <c r="H234" s="42"/>
      <c r="I234" s="220"/>
      <c r="J234" s="42"/>
      <c r="K234" s="42"/>
      <c r="L234" s="46"/>
      <c r="M234" s="221"/>
      <c r="N234" s="222"/>
      <c r="O234" s="86"/>
      <c r="P234" s="86"/>
      <c r="Q234" s="86"/>
      <c r="R234" s="86"/>
      <c r="S234" s="86"/>
      <c r="T234" s="86"/>
      <c r="U234" s="87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176</v>
      </c>
      <c r="AU234" s="19" t="s">
        <v>82</v>
      </c>
    </row>
    <row r="235" s="2" customFormat="1" ht="16.5" customHeight="1">
      <c r="A235" s="40"/>
      <c r="B235" s="41"/>
      <c r="C235" s="205" t="s">
        <v>561</v>
      </c>
      <c r="D235" s="205" t="s">
        <v>170</v>
      </c>
      <c r="E235" s="206" t="s">
        <v>1079</v>
      </c>
      <c r="F235" s="207" t="s">
        <v>1080</v>
      </c>
      <c r="G235" s="208" t="s">
        <v>806</v>
      </c>
      <c r="H235" s="209">
        <v>10</v>
      </c>
      <c r="I235" s="210"/>
      <c r="J235" s="211">
        <f>ROUND(I235*H235,2)</f>
        <v>0</v>
      </c>
      <c r="K235" s="207" t="s">
        <v>837</v>
      </c>
      <c r="L235" s="46"/>
      <c r="M235" s="212" t="s">
        <v>19</v>
      </c>
      <c r="N235" s="213" t="s">
        <v>43</v>
      </c>
      <c r="O235" s="86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4">
        <f>S235*H235</f>
        <v>0</v>
      </c>
      <c r="U235" s="215" t="s">
        <v>19</v>
      </c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6" t="s">
        <v>295</v>
      </c>
      <c r="AT235" s="216" t="s">
        <v>170</v>
      </c>
      <c r="AU235" s="216" t="s">
        <v>82</v>
      </c>
      <c r="AY235" s="19" t="s">
        <v>167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9" t="s">
        <v>80</v>
      </c>
      <c r="BK235" s="217">
        <f>ROUND(I235*H235,2)</f>
        <v>0</v>
      </c>
      <c r="BL235" s="19" t="s">
        <v>295</v>
      </c>
      <c r="BM235" s="216" t="s">
        <v>1081</v>
      </c>
    </row>
    <row r="236" s="2" customFormat="1">
      <c r="A236" s="40"/>
      <c r="B236" s="41"/>
      <c r="C236" s="42"/>
      <c r="D236" s="218" t="s">
        <v>176</v>
      </c>
      <c r="E236" s="42"/>
      <c r="F236" s="219" t="s">
        <v>1082</v>
      </c>
      <c r="G236" s="42"/>
      <c r="H236" s="42"/>
      <c r="I236" s="220"/>
      <c r="J236" s="42"/>
      <c r="K236" s="42"/>
      <c r="L236" s="46"/>
      <c r="M236" s="221"/>
      <c r="N236" s="222"/>
      <c r="O236" s="86"/>
      <c r="P236" s="86"/>
      <c r="Q236" s="86"/>
      <c r="R236" s="86"/>
      <c r="S236" s="86"/>
      <c r="T236" s="86"/>
      <c r="U236" s="87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176</v>
      </c>
      <c r="AU236" s="19" t="s">
        <v>82</v>
      </c>
    </row>
    <row r="237" s="2" customFormat="1">
      <c r="A237" s="40"/>
      <c r="B237" s="41"/>
      <c r="C237" s="42"/>
      <c r="D237" s="273" t="s">
        <v>840</v>
      </c>
      <c r="E237" s="42"/>
      <c r="F237" s="274" t="s">
        <v>1083</v>
      </c>
      <c r="G237" s="42"/>
      <c r="H237" s="42"/>
      <c r="I237" s="220"/>
      <c r="J237" s="42"/>
      <c r="K237" s="42"/>
      <c r="L237" s="46"/>
      <c r="M237" s="221"/>
      <c r="N237" s="222"/>
      <c r="O237" s="86"/>
      <c r="P237" s="86"/>
      <c r="Q237" s="86"/>
      <c r="R237" s="86"/>
      <c r="S237" s="86"/>
      <c r="T237" s="86"/>
      <c r="U237" s="87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840</v>
      </c>
      <c r="AU237" s="19" t="s">
        <v>82</v>
      </c>
    </row>
    <row r="238" s="2" customFormat="1" ht="16.5" customHeight="1">
      <c r="A238" s="40"/>
      <c r="B238" s="41"/>
      <c r="C238" s="263" t="s">
        <v>567</v>
      </c>
      <c r="D238" s="263" t="s">
        <v>708</v>
      </c>
      <c r="E238" s="264" t="s">
        <v>1084</v>
      </c>
      <c r="F238" s="265" t="s">
        <v>1085</v>
      </c>
      <c r="G238" s="266" t="s">
        <v>806</v>
      </c>
      <c r="H238" s="267">
        <v>10</v>
      </c>
      <c r="I238" s="268"/>
      <c r="J238" s="269">
        <f>ROUND(I238*H238,2)</f>
        <v>0</v>
      </c>
      <c r="K238" s="265" t="s">
        <v>837</v>
      </c>
      <c r="L238" s="270"/>
      <c r="M238" s="271" t="s">
        <v>19</v>
      </c>
      <c r="N238" s="272" t="s">
        <v>43</v>
      </c>
      <c r="O238" s="86"/>
      <c r="P238" s="214">
        <f>O238*H238</f>
        <v>0</v>
      </c>
      <c r="Q238" s="214">
        <v>0.0074999999999999997</v>
      </c>
      <c r="R238" s="214">
        <f>Q238*H238</f>
        <v>0.074999999999999997</v>
      </c>
      <c r="S238" s="214">
        <v>0</v>
      </c>
      <c r="T238" s="214">
        <f>S238*H238</f>
        <v>0</v>
      </c>
      <c r="U238" s="215" t="s">
        <v>19</v>
      </c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6" t="s">
        <v>395</v>
      </c>
      <c r="AT238" s="216" t="s">
        <v>708</v>
      </c>
      <c r="AU238" s="216" t="s">
        <v>82</v>
      </c>
      <c r="AY238" s="19" t="s">
        <v>167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9" t="s">
        <v>80</v>
      </c>
      <c r="BK238" s="217">
        <f>ROUND(I238*H238,2)</f>
        <v>0</v>
      </c>
      <c r="BL238" s="19" t="s">
        <v>295</v>
      </c>
      <c r="BM238" s="216" t="s">
        <v>1086</v>
      </c>
    </row>
    <row r="239" s="2" customFormat="1">
      <c r="A239" s="40"/>
      <c r="B239" s="41"/>
      <c r="C239" s="42"/>
      <c r="D239" s="218" t="s">
        <v>176</v>
      </c>
      <c r="E239" s="42"/>
      <c r="F239" s="219" t="s">
        <v>1085</v>
      </c>
      <c r="G239" s="42"/>
      <c r="H239" s="42"/>
      <c r="I239" s="220"/>
      <c r="J239" s="42"/>
      <c r="K239" s="42"/>
      <c r="L239" s="46"/>
      <c r="M239" s="221"/>
      <c r="N239" s="222"/>
      <c r="O239" s="86"/>
      <c r="P239" s="86"/>
      <c r="Q239" s="86"/>
      <c r="R239" s="86"/>
      <c r="S239" s="86"/>
      <c r="T239" s="86"/>
      <c r="U239" s="87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176</v>
      </c>
      <c r="AU239" s="19" t="s">
        <v>82</v>
      </c>
    </row>
    <row r="240" s="2" customFormat="1" ht="16.5" customHeight="1">
      <c r="A240" s="40"/>
      <c r="B240" s="41"/>
      <c r="C240" s="263" t="s">
        <v>570</v>
      </c>
      <c r="D240" s="263" t="s">
        <v>708</v>
      </c>
      <c r="E240" s="264" t="s">
        <v>1087</v>
      </c>
      <c r="F240" s="265" t="s">
        <v>1088</v>
      </c>
      <c r="G240" s="266" t="s">
        <v>806</v>
      </c>
      <c r="H240" s="267">
        <v>5</v>
      </c>
      <c r="I240" s="268"/>
      <c r="J240" s="269">
        <f>ROUND(I240*H240,2)</f>
        <v>0</v>
      </c>
      <c r="K240" s="265" t="s">
        <v>837</v>
      </c>
      <c r="L240" s="270"/>
      <c r="M240" s="271" t="s">
        <v>19</v>
      </c>
      <c r="N240" s="272" t="s">
        <v>43</v>
      </c>
      <c r="O240" s="86"/>
      <c r="P240" s="214">
        <f>O240*H240</f>
        <v>0</v>
      </c>
      <c r="Q240" s="214">
        <v>0.00050000000000000001</v>
      </c>
      <c r="R240" s="214">
        <f>Q240*H240</f>
        <v>0.0025000000000000001</v>
      </c>
      <c r="S240" s="214">
        <v>0</v>
      </c>
      <c r="T240" s="214">
        <f>S240*H240</f>
        <v>0</v>
      </c>
      <c r="U240" s="215" t="s">
        <v>19</v>
      </c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6" t="s">
        <v>1053</v>
      </c>
      <c r="AT240" s="216" t="s">
        <v>708</v>
      </c>
      <c r="AU240" s="216" t="s">
        <v>82</v>
      </c>
      <c r="AY240" s="19" t="s">
        <v>167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9" t="s">
        <v>80</v>
      </c>
      <c r="BK240" s="217">
        <f>ROUND(I240*H240,2)</f>
        <v>0</v>
      </c>
      <c r="BL240" s="19" t="s">
        <v>1053</v>
      </c>
      <c r="BM240" s="216" t="s">
        <v>1089</v>
      </c>
    </row>
    <row r="241" s="2" customFormat="1">
      <c r="A241" s="40"/>
      <c r="B241" s="41"/>
      <c r="C241" s="42"/>
      <c r="D241" s="218" t="s">
        <v>176</v>
      </c>
      <c r="E241" s="42"/>
      <c r="F241" s="219" t="s">
        <v>1088</v>
      </c>
      <c r="G241" s="42"/>
      <c r="H241" s="42"/>
      <c r="I241" s="220"/>
      <c r="J241" s="42"/>
      <c r="K241" s="42"/>
      <c r="L241" s="46"/>
      <c r="M241" s="221"/>
      <c r="N241" s="222"/>
      <c r="O241" s="86"/>
      <c r="P241" s="86"/>
      <c r="Q241" s="86"/>
      <c r="R241" s="86"/>
      <c r="S241" s="86"/>
      <c r="T241" s="86"/>
      <c r="U241" s="87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176</v>
      </c>
      <c r="AU241" s="19" t="s">
        <v>82</v>
      </c>
    </row>
    <row r="242" s="2" customFormat="1" ht="16.5" customHeight="1">
      <c r="A242" s="40"/>
      <c r="B242" s="41"/>
      <c r="C242" s="205" t="s">
        <v>574</v>
      </c>
      <c r="D242" s="205" t="s">
        <v>170</v>
      </c>
      <c r="E242" s="206" t="s">
        <v>1090</v>
      </c>
      <c r="F242" s="207" t="s">
        <v>1091</v>
      </c>
      <c r="G242" s="208" t="s">
        <v>798</v>
      </c>
      <c r="H242" s="209">
        <v>30</v>
      </c>
      <c r="I242" s="210"/>
      <c r="J242" s="211">
        <f>ROUND(I242*H242,2)</f>
        <v>0</v>
      </c>
      <c r="K242" s="207" t="s">
        <v>837</v>
      </c>
      <c r="L242" s="46"/>
      <c r="M242" s="212" t="s">
        <v>19</v>
      </c>
      <c r="N242" s="213" t="s">
        <v>43</v>
      </c>
      <c r="O242" s="86"/>
      <c r="P242" s="214">
        <f>O242*H242</f>
        <v>0</v>
      </c>
      <c r="Q242" s="214">
        <v>0.00024000000000000001</v>
      </c>
      <c r="R242" s="214">
        <f>Q242*H242</f>
        <v>0.0071999999999999998</v>
      </c>
      <c r="S242" s="214">
        <v>0</v>
      </c>
      <c r="T242" s="214">
        <f>S242*H242</f>
        <v>0</v>
      </c>
      <c r="U242" s="215" t="s">
        <v>19</v>
      </c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6" t="s">
        <v>295</v>
      </c>
      <c r="AT242" s="216" t="s">
        <v>170</v>
      </c>
      <c r="AU242" s="216" t="s">
        <v>82</v>
      </c>
      <c r="AY242" s="19" t="s">
        <v>167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9" t="s">
        <v>80</v>
      </c>
      <c r="BK242" s="217">
        <f>ROUND(I242*H242,2)</f>
        <v>0</v>
      </c>
      <c r="BL242" s="19" t="s">
        <v>295</v>
      </c>
      <c r="BM242" s="216" t="s">
        <v>1092</v>
      </c>
    </row>
    <row r="243" s="2" customFormat="1">
      <c r="A243" s="40"/>
      <c r="B243" s="41"/>
      <c r="C243" s="42"/>
      <c r="D243" s="218" t="s">
        <v>176</v>
      </c>
      <c r="E243" s="42"/>
      <c r="F243" s="219" t="s">
        <v>1093</v>
      </c>
      <c r="G243" s="42"/>
      <c r="H243" s="42"/>
      <c r="I243" s="220"/>
      <c r="J243" s="42"/>
      <c r="K243" s="42"/>
      <c r="L243" s="46"/>
      <c r="M243" s="221"/>
      <c r="N243" s="222"/>
      <c r="O243" s="86"/>
      <c r="P243" s="86"/>
      <c r="Q243" s="86"/>
      <c r="R243" s="86"/>
      <c r="S243" s="86"/>
      <c r="T243" s="86"/>
      <c r="U243" s="87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176</v>
      </c>
      <c r="AU243" s="19" t="s">
        <v>82</v>
      </c>
    </row>
    <row r="244" s="2" customFormat="1">
      <c r="A244" s="40"/>
      <c r="B244" s="41"/>
      <c r="C244" s="42"/>
      <c r="D244" s="273" t="s">
        <v>840</v>
      </c>
      <c r="E244" s="42"/>
      <c r="F244" s="274" t="s">
        <v>1094</v>
      </c>
      <c r="G244" s="42"/>
      <c r="H244" s="42"/>
      <c r="I244" s="220"/>
      <c r="J244" s="42"/>
      <c r="K244" s="42"/>
      <c r="L244" s="46"/>
      <c r="M244" s="221"/>
      <c r="N244" s="222"/>
      <c r="O244" s="86"/>
      <c r="P244" s="86"/>
      <c r="Q244" s="86"/>
      <c r="R244" s="86"/>
      <c r="S244" s="86"/>
      <c r="T244" s="86"/>
      <c r="U244" s="87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840</v>
      </c>
      <c r="AU244" s="19" t="s">
        <v>82</v>
      </c>
    </row>
    <row r="245" s="2" customFormat="1" ht="16.5" customHeight="1">
      <c r="A245" s="40"/>
      <c r="B245" s="41"/>
      <c r="C245" s="205" t="s">
        <v>580</v>
      </c>
      <c r="D245" s="205" t="s">
        <v>170</v>
      </c>
      <c r="E245" s="206" t="s">
        <v>1095</v>
      </c>
      <c r="F245" s="207" t="s">
        <v>1096</v>
      </c>
      <c r="G245" s="208" t="s">
        <v>798</v>
      </c>
      <c r="H245" s="209">
        <v>36</v>
      </c>
      <c r="I245" s="210"/>
      <c r="J245" s="211">
        <f>ROUND(I245*H245,2)</f>
        <v>0</v>
      </c>
      <c r="K245" s="207" t="s">
        <v>837</v>
      </c>
      <c r="L245" s="46"/>
      <c r="M245" s="212" t="s">
        <v>19</v>
      </c>
      <c r="N245" s="213" t="s">
        <v>43</v>
      </c>
      <c r="O245" s="86"/>
      <c r="P245" s="214">
        <f>O245*H245</f>
        <v>0</v>
      </c>
      <c r="Q245" s="214">
        <v>0.00023000000000000001</v>
      </c>
      <c r="R245" s="214">
        <f>Q245*H245</f>
        <v>0.0082800000000000009</v>
      </c>
      <c r="S245" s="214">
        <v>0</v>
      </c>
      <c r="T245" s="214">
        <f>S245*H245</f>
        <v>0</v>
      </c>
      <c r="U245" s="215" t="s">
        <v>19</v>
      </c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6" t="s">
        <v>295</v>
      </c>
      <c r="AT245" s="216" t="s">
        <v>170</v>
      </c>
      <c r="AU245" s="216" t="s">
        <v>82</v>
      </c>
      <c r="AY245" s="19" t="s">
        <v>167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9" t="s">
        <v>80</v>
      </c>
      <c r="BK245" s="217">
        <f>ROUND(I245*H245,2)</f>
        <v>0</v>
      </c>
      <c r="BL245" s="19" t="s">
        <v>295</v>
      </c>
      <c r="BM245" s="216" t="s">
        <v>1097</v>
      </c>
    </row>
    <row r="246" s="2" customFormat="1">
      <c r="A246" s="40"/>
      <c r="B246" s="41"/>
      <c r="C246" s="42"/>
      <c r="D246" s="218" t="s">
        <v>176</v>
      </c>
      <c r="E246" s="42"/>
      <c r="F246" s="219" t="s">
        <v>1098</v>
      </c>
      <c r="G246" s="42"/>
      <c r="H246" s="42"/>
      <c r="I246" s="220"/>
      <c r="J246" s="42"/>
      <c r="K246" s="42"/>
      <c r="L246" s="46"/>
      <c r="M246" s="221"/>
      <c r="N246" s="222"/>
      <c r="O246" s="86"/>
      <c r="P246" s="86"/>
      <c r="Q246" s="86"/>
      <c r="R246" s="86"/>
      <c r="S246" s="86"/>
      <c r="T246" s="86"/>
      <c r="U246" s="87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176</v>
      </c>
      <c r="AU246" s="19" t="s">
        <v>82</v>
      </c>
    </row>
    <row r="247" s="2" customFormat="1">
      <c r="A247" s="40"/>
      <c r="B247" s="41"/>
      <c r="C247" s="42"/>
      <c r="D247" s="273" t="s">
        <v>840</v>
      </c>
      <c r="E247" s="42"/>
      <c r="F247" s="274" t="s">
        <v>1099</v>
      </c>
      <c r="G247" s="42"/>
      <c r="H247" s="42"/>
      <c r="I247" s="220"/>
      <c r="J247" s="42"/>
      <c r="K247" s="42"/>
      <c r="L247" s="46"/>
      <c r="M247" s="221"/>
      <c r="N247" s="222"/>
      <c r="O247" s="86"/>
      <c r="P247" s="86"/>
      <c r="Q247" s="86"/>
      <c r="R247" s="86"/>
      <c r="S247" s="86"/>
      <c r="T247" s="86"/>
      <c r="U247" s="87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840</v>
      </c>
      <c r="AU247" s="19" t="s">
        <v>82</v>
      </c>
    </row>
    <row r="248" s="2" customFormat="1" ht="16.5" customHeight="1">
      <c r="A248" s="40"/>
      <c r="B248" s="41"/>
      <c r="C248" s="205" t="s">
        <v>585</v>
      </c>
      <c r="D248" s="205" t="s">
        <v>170</v>
      </c>
      <c r="E248" s="206" t="s">
        <v>1100</v>
      </c>
      <c r="F248" s="207" t="s">
        <v>1101</v>
      </c>
      <c r="G248" s="208" t="s">
        <v>798</v>
      </c>
      <c r="H248" s="209">
        <v>48</v>
      </c>
      <c r="I248" s="210"/>
      <c r="J248" s="211">
        <f>ROUND(I248*H248,2)</f>
        <v>0</v>
      </c>
      <c r="K248" s="207" t="s">
        <v>837</v>
      </c>
      <c r="L248" s="46"/>
      <c r="M248" s="212" t="s">
        <v>19</v>
      </c>
      <c r="N248" s="213" t="s">
        <v>43</v>
      </c>
      <c r="O248" s="86"/>
      <c r="P248" s="214">
        <f>O248*H248</f>
        <v>0</v>
      </c>
      <c r="Q248" s="214">
        <v>0.00023000000000000001</v>
      </c>
      <c r="R248" s="214">
        <f>Q248*H248</f>
        <v>0.011040000000000001</v>
      </c>
      <c r="S248" s="214">
        <v>0</v>
      </c>
      <c r="T248" s="214">
        <f>S248*H248</f>
        <v>0</v>
      </c>
      <c r="U248" s="215" t="s">
        <v>19</v>
      </c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6" t="s">
        <v>295</v>
      </c>
      <c r="AT248" s="216" t="s">
        <v>170</v>
      </c>
      <c r="AU248" s="216" t="s">
        <v>82</v>
      </c>
      <c r="AY248" s="19" t="s">
        <v>167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9" t="s">
        <v>80</v>
      </c>
      <c r="BK248" s="217">
        <f>ROUND(I248*H248,2)</f>
        <v>0</v>
      </c>
      <c r="BL248" s="19" t="s">
        <v>295</v>
      </c>
      <c r="BM248" s="216" t="s">
        <v>1102</v>
      </c>
    </row>
    <row r="249" s="2" customFormat="1">
      <c r="A249" s="40"/>
      <c r="B249" s="41"/>
      <c r="C249" s="42"/>
      <c r="D249" s="218" t="s">
        <v>176</v>
      </c>
      <c r="E249" s="42"/>
      <c r="F249" s="219" t="s">
        <v>1103</v>
      </c>
      <c r="G249" s="42"/>
      <c r="H249" s="42"/>
      <c r="I249" s="220"/>
      <c r="J249" s="42"/>
      <c r="K249" s="42"/>
      <c r="L249" s="46"/>
      <c r="M249" s="221"/>
      <c r="N249" s="222"/>
      <c r="O249" s="86"/>
      <c r="P249" s="86"/>
      <c r="Q249" s="86"/>
      <c r="R249" s="86"/>
      <c r="S249" s="86"/>
      <c r="T249" s="86"/>
      <c r="U249" s="87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176</v>
      </c>
      <c r="AU249" s="19" t="s">
        <v>82</v>
      </c>
    </row>
    <row r="250" s="2" customFormat="1">
      <c r="A250" s="40"/>
      <c r="B250" s="41"/>
      <c r="C250" s="42"/>
      <c r="D250" s="273" t="s">
        <v>840</v>
      </c>
      <c r="E250" s="42"/>
      <c r="F250" s="274" t="s">
        <v>1104</v>
      </c>
      <c r="G250" s="42"/>
      <c r="H250" s="42"/>
      <c r="I250" s="220"/>
      <c r="J250" s="42"/>
      <c r="K250" s="42"/>
      <c r="L250" s="46"/>
      <c r="M250" s="221"/>
      <c r="N250" s="222"/>
      <c r="O250" s="86"/>
      <c r="P250" s="86"/>
      <c r="Q250" s="86"/>
      <c r="R250" s="86"/>
      <c r="S250" s="86"/>
      <c r="T250" s="86"/>
      <c r="U250" s="87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840</v>
      </c>
      <c r="AU250" s="19" t="s">
        <v>82</v>
      </c>
    </row>
    <row r="251" s="2" customFormat="1" ht="16.5" customHeight="1">
      <c r="A251" s="40"/>
      <c r="B251" s="41"/>
      <c r="C251" s="205" t="s">
        <v>605</v>
      </c>
      <c r="D251" s="205" t="s">
        <v>170</v>
      </c>
      <c r="E251" s="206" t="s">
        <v>1105</v>
      </c>
      <c r="F251" s="207" t="s">
        <v>1106</v>
      </c>
      <c r="G251" s="208" t="s">
        <v>798</v>
      </c>
      <c r="H251" s="209">
        <v>55</v>
      </c>
      <c r="I251" s="210"/>
      <c r="J251" s="211">
        <f>ROUND(I251*H251,2)</f>
        <v>0</v>
      </c>
      <c r="K251" s="207" t="s">
        <v>837</v>
      </c>
      <c r="L251" s="46"/>
      <c r="M251" s="212" t="s">
        <v>19</v>
      </c>
      <c r="N251" s="213" t="s">
        <v>43</v>
      </c>
      <c r="O251" s="86"/>
      <c r="P251" s="214">
        <f>O251*H251</f>
        <v>0</v>
      </c>
      <c r="Q251" s="214">
        <v>0.00022000000000000001</v>
      </c>
      <c r="R251" s="214">
        <f>Q251*H251</f>
        <v>0.0121</v>
      </c>
      <c r="S251" s="214">
        <v>0</v>
      </c>
      <c r="T251" s="214">
        <f>S251*H251</f>
        <v>0</v>
      </c>
      <c r="U251" s="215" t="s">
        <v>19</v>
      </c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6" t="s">
        <v>295</v>
      </c>
      <c r="AT251" s="216" t="s">
        <v>170</v>
      </c>
      <c r="AU251" s="216" t="s">
        <v>82</v>
      </c>
      <c r="AY251" s="19" t="s">
        <v>167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9" t="s">
        <v>80</v>
      </c>
      <c r="BK251" s="217">
        <f>ROUND(I251*H251,2)</f>
        <v>0</v>
      </c>
      <c r="BL251" s="19" t="s">
        <v>295</v>
      </c>
      <c r="BM251" s="216" t="s">
        <v>1107</v>
      </c>
    </row>
    <row r="252" s="2" customFormat="1">
      <c r="A252" s="40"/>
      <c r="B252" s="41"/>
      <c r="C252" s="42"/>
      <c r="D252" s="218" t="s">
        <v>176</v>
      </c>
      <c r="E252" s="42"/>
      <c r="F252" s="219" t="s">
        <v>1108</v>
      </c>
      <c r="G252" s="42"/>
      <c r="H252" s="42"/>
      <c r="I252" s="220"/>
      <c r="J252" s="42"/>
      <c r="K252" s="42"/>
      <c r="L252" s="46"/>
      <c r="M252" s="221"/>
      <c r="N252" s="222"/>
      <c r="O252" s="86"/>
      <c r="P252" s="86"/>
      <c r="Q252" s="86"/>
      <c r="R252" s="86"/>
      <c r="S252" s="86"/>
      <c r="T252" s="86"/>
      <c r="U252" s="87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176</v>
      </c>
      <c r="AU252" s="19" t="s">
        <v>82</v>
      </c>
    </row>
    <row r="253" s="2" customFormat="1">
      <c r="A253" s="40"/>
      <c r="B253" s="41"/>
      <c r="C253" s="42"/>
      <c r="D253" s="273" t="s">
        <v>840</v>
      </c>
      <c r="E253" s="42"/>
      <c r="F253" s="274" t="s">
        <v>1109</v>
      </c>
      <c r="G253" s="42"/>
      <c r="H253" s="42"/>
      <c r="I253" s="220"/>
      <c r="J253" s="42"/>
      <c r="K253" s="42"/>
      <c r="L253" s="46"/>
      <c r="M253" s="221"/>
      <c r="N253" s="222"/>
      <c r="O253" s="86"/>
      <c r="P253" s="86"/>
      <c r="Q253" s="86"/>
      <c r="R253" s="86"/>
      <c r="S253" s="86"/>
      <c r="T253" s="86"/>
      <c r="U253" s="87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840</v>
      </c>
      <c r="AU253" s="19" t="s">
        <v>82</v>
      </c>
    </row>
    <row r="254" s="2" customFormat="1" ht="16.5" customHeight="1">
      <c r="A254" s="40"/>
      <c r="B254" s="41"/>
      <c r="C254" s="205" t="s">
        <v>610</v>
      </c>
      <c r="D254" s="205" t="s">
        <v>170</v>
      </c>
      <c r="E254" s="206" t="s">
        <v>1110</v>
      </c>
      <c r="F254" s="207" t="s">
        <v>1111</v>
      </c>
      <c r="G254" s="208" t="s">
        <v>798</v>
      </c>
      <c r="H254" s="209">
        <v>70</v>
      </c>
      <c r="I254" s="210"/>
      <c r="J254" s="211">
        <f>ROUND(I254*H254,2)</f>
        <v>0</v>
      </c>
      <c r="K254" s="207" t="s">
        <v>837</v>
      </c>
      <c r="L254" s="46"/>
      <c r="M254" s="212" t="s">
        <v>19</v>
      </c>
      <c r="N254" s="213" t="s">
        <v>43</v>
      </c>
      <c r="O254" s="86"/>
      <c r="P254" s="214">
        <f>O254*H254</f>
        <v>0</v>
      </c>
      <c r="Q254" s="214">
        <v>0.00021000000000000001</v>
      </c>
      <c r="R254" s="214">
        <f>Q254*H254</f>
        <v>0.014700000000000001</v>
      </c>
      <c r="S254" s="214">
        <v>0</v>
      </c>
      <c r="T254" s="214">
        <f>S254*H254</f>
        <v>0</v>
      </c>
      <c r="U254" s="215" t="s">
        <v>19</v>
      </c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6" t="s">
        <v>295</v>
      </c>
      <c r="AT254" s="216" t="s">
        <v>170</v>
      </c>
      <c r="AU254" s="216" t="s">
        <v>82</v>
      </c>
      <c r="AY254" s="19" t="s">
        <v>167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9" t="s">
        <v>80</v>
      </c>
      <c r="BK254" s="217">
        <f>ROUND(I254*H254,2)</f>
        <v>0</v>
      </c>
      <c r="BL254" s="19" t="s">
        <v>295</v>
      </c>
      <c r="BM254" s="216" t="s">
        <v>1112</v>
      </c>
    </row>
    <row r="255" s="2" customFormat="1">
      <c r="A255" s="40"/>
      <c r="B255" s="41"/>
      <c r="C255" s="42"/>
      <c r="D255" s="218" t="s">
        <v>176</v>
      </c>
      <c r="E255" s="42"/>
      <c r="F255" s="219" t="s">
        <v>1113</v>
      </c>
      <c r="G255" s="42"/>
      <c r="H255" s="42"/>
      <c r="I255" s="220"/>
      <c r="J255" s="42"/>
      <c r="K255" s="42"/>
      <c r="L255" s="46"/>
      <c r="M255" s="221"/>
      <c r="N255" s="222"/>
      <c r="O255" s="86"/>
      <c r="P255" s="86"/>
      <c r="Q255" s="86"/>
      <c r="R255" s="86"/>
      <c r="S255" s="86"/>
      <c r="T255" s="86"/>
      <c r="U255" s="87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176</v>
      </c>
      <c r="AU255" s="19" t="s">
        <v>82</v>
      </c>
    </row>
    <row r="256" s="2" customFormat="1">
      <c r="A256" s="40"/>
      <c r="B256" s="41"/>
      <c r="C256" s="42"/>
      <c r="D256" s="273" t="s">
        <v>840</v>
      </c>
      <c r="E256" s="42"/>
      <c r="F256" s="274" t="s">
        <v>1114</v>
      </c>
      <c r="G256" s="42"/>
      <c r="H256" s="42"/>
      <c r="I256" s="220"/>
      <c r="J256" s="42"/>
      <c r="K256" s="42"/>
      <c r="L256" s="46"/>
      <c r="M256" s="221"/>
      <c r="N256" s="222"/>
      <c r="O256" s="86"/>
      <c r="P256" s="86"/>
      <c r="Q256" s="86"/>
      <c r="R256" s="86"/>
      <c r="S256" s="86"/>
      <c r="T256" s="86"/>
      <c r="U256" s="87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840</v>
      </c>
      <c r="AU256" s="19" t="s">
        <v>82</v>
      </c>
    </row>
    <row r="257" s="2" customFormat="1" ht="16.5" customHeight="1">
      <c r="A257" s="40"/>
      <c r="B257" s="41"/>
      <c r="C257" s="205" t="s">
        <v>616</v>
      </c>
      <c r="D257" s="205" t="s">
        <v>170</v>
      </c>
      <c r="E257" s="206" t="s">
        <v>1115</v>
      </c>
      <c r="F257" s="207" t="s">
        <v>1116</v>
      </c>
      <c r="G257" s="208" t="s">
        <v>798</v>
      </c>
      <c r="H257" s="209">
        <v>15</v>
      </c>
      <c r="I257" s="210"/>
      <c r="J257" s="211">
        <f>ROUND(I257*H257,2)</f>
        <v>0</v>
      </c>
      <c r="K257" s="207" t="s">
        <v>837</v>
      </c>
      <c r="L257" s="46"/>
      <c r="M257" s="212" t="s">
        <v>19</v>
      </c>
      <c r="N257" s="213" t="s">
        <v>43</v>
      </c>
      <c r="O257" s="86"/>
      <c r="P257" s="214">
        <f>O257*H257</f>
        <v>0</v>
      </c>
      <c r="Q257" s="214">
        <v>0.00024000000000000001</v>
      </c>
      <c r="R257" s="214">
        <f>Q257*H257</f>
        <v>0.0035999999999999999</v>
      </c>
      <c r="S257" s="214">
        <v>0</v>
      </c>
      <c r="T257" s="214">
        <f>S257*H257</f>
        <v>0</v>
      </c>
      <c r="U257" s="215" t="s">
        <v>19</v>
      </c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6" t="s">
        <v>295</v>
      </c>
      <c r="AT257" s="216" t="s">
        <v>170</v>
      </c>
      <c r="AU257" s="216" t="s">
        <v>82</v>
      </c>
      <c r="AY257" s="19" t="s">
        <v>167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9" t="s">
        <v>80</v>
      </c>
      <c r="BK257" s="217">
        <f>ROUND(I257*H257,2)</f>
        <v>0</v>
      </c>
      <c r="BL257" s="19" t="s">
        <v>295</v>
      </c>
      <c r="BM257" s="216" t="s">
        <v>1117</v>
      </c>
    </row>
    <row r="258" s="2" customFormat="1">
      <c r="A258" s="40"/>
      <c r="B258" s="41"/>
      <c r="C258" s="42"/>
      <c r="D258" s="218" t="s">
        <v>176</v>
      </c>
      <c r="E258" s="42"/>
      <c r="F258" s="219" t="s">
        <v>1118</v>
      </c>
      <c r="G258" s="42"/>
      <c r="H258" s="42"/>
      <c r="I258" s="220"/>
      <c r="J258" s="42"/>
      <c r="K258" s="42"/>
      <c r="L258" s="46"/>
      <c r="M258" s="221"/>
      <c r="N258" s="222"/>
      <c r="O258" s="86"/>
      <c r="P258" s="86"/>
      <c r="Q258" s="86"/>
      <c r="R258" s="86"/>
      <c r="S258" s="86"/>
      <c r="T258" s="86"/>
      <c r="U258" s="87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176</v>
      </c>
      <c r="AU258" s="19" t="s">
        <v>82</v>
      </c>
    </row>
    <row r="259" s="2" customFormat="1">
      <c r="A259" s="40"/>
      <c r="B259" s="41"/>
      <c r="C259" s="42"/>
      <c r="D259" s="273" t="s">
        <v>840</v>
      </c>
      <c r="E259" s="42"/>
      <c r="F259" s="274" t="s">
        <v>1119</v>
      </c>
      <c r="G259" s="42"/>
      <c r="H259" s="42"/>
      <c r="I259" s="220"/>
      <c r="J259" s="42"/>
      <c r="K259" s="42"/>
      <c r="L259" s="46"/>
      <c r="M259" s="221"/>
      <c r="N259" s="222"/>
      <c r="O259" s="86"/>
      <c r="P259" s="86"/>
      <c r="Q259" s="86"/>
      <c r="R259" s="86"/>
      <c r="S259" s="86"/>
      <c r="T259" s="86"/>
      <c r="U259" s="87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840</v>
      </c>
      <c r="AU259" s="19" t="s">
        <v>82</v>
      </c>
    </row>
    <row r="260" s="2" customFormat="1" ht="16.5" customHeight="1">
      <c r="A260" s="40"/>
      <c r="B260" s="41"/>
      <c r="C260" s="205" t="s">
        <v>623</v>
      </c>
      <c r="D260" s="205" t="s">
        <v>170</v>
      </c>
      <c r="E260" s="206" t="s">
        <v>1120</v>
      </c>
      <c r="F260" s="207" t="s">
        <v>1121</v>
      </c>
      <c r="G260" s="208" t="s">
        <v>798</v>
      </c>
      <c r="H260" s="209">
        <v>16</v>
      </c>
      <c r="I260" s="210"/>
      <c r="J260" s="211">
        <f>ROUND(I260*H260,2)</f>
        <v>0</v>
      </c>
      <c r="K260" s="207" t="s">
        <v>837</v>
      </c>
      <c r="L260" s="46"/>
      <c r="M260" s="212" t="s">
        <v>19</v>
      </c>
      <c r="N260" s="213" t="s">
        <v>43</v>
      </c>
      <c r="O260" s="86"/>
      <c r="P260" s="214">
        <f>O260*H260</f>
        <v>0</v>
      </c>
      <c r="Q260" s="214">
        <v>0.00023000000000000001</v>
      </c>
      <c r="R260" s="214">
        <f>Q260*H260</f>
        <v>0.0036800000000000001</v>
      </c>
      <c r="S260" s="214">
        <v>0</v>
      </c>
      <c r="T260" s="214">
        <f>S260*H260</f>
        <v>0</v>
      </c>
      <c r="U260" s="215" t="s">
        <v>19</v>
      </c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6" t="s">
        <v>295</v>
      </c>
      <c r="AT260" s="216" t="s">
        <v>170</v>
      </c>
      <c r="AU260" s="216" t="s">
        <v>82</v>
      </c>
      <c r="AY260" s="19" t="s">
        <v>167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9" t="s">
        <v>80</v>
      </c>
      <c r="BK260" s="217">
        <f>ROUND(I260*H260,2)</f>
        <v>0</v>
      </c>
      <c r="BL260" s="19" t="s">
        <v>295</v>
      </c>
      <c r="BM260" s="216" t="s">
        <v>1122</v>
      </c>
    </row>
    <row r="261" s="2" customFormat="1">
      <c r="A261" s="40"/>
      <c r="B261" s="41"/>
      <c r="C261" s="42"/>
      <c r="D261" s="218" t="s">
        <v>176</v>
      </c>
      <c r="E261" s="42"/>
      <c r="F261" s="219" t="s">
        <v>1123</v>
      </c>
      <c r="G261" s="42"/>
      <c r="H261" s="42"/>
      <c r="I261" s="220"/>
      <c r="J261" s="42"/>
      <c r="K261" s="42"/>
      <c r="L261" s="46"/>
      <c r="M261" s="221"/>
      <c r="N261" s="222"/>
      <c r="O261" s="86"/>
      <c r="P261" s="86"/>
      <c r="Q261" s="86"/>
      <c r="R261" s="86"/>
      <c r="S261" s="86"/>
      <c r="T261" s="86"/>
      <c r="U261" s="87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176</v>
      </c>
      <c r="AU261" s="19" t="s">
        <v>82</v>
      </c>
    </row>
    <row r="262" s="2" customFormat="1">
      <c r="A262" s="40"/>
      <c r="B262" s="41"/>
      <c r="C262" s="42"/>
      <c r="D262" s="273" t="s">
        <v>840</v>
      </c>
      <c r="E262" s="42"/>
      <c r="F262" s="274" t="s">
        <v>1124</v>
      </c>
      <c r="G262" s="42"/>
      <c r="H262" s="42"/>
      <c r="I262" s="220"/>
      <c r="J262" s="42"/>
      <c r="K262" s="42"/>
      <c r="L262" s="46"/>
      <c r="M262" s="221"/>
      <c r="N262" s="222"/>
      <c r="O262" s="86"/>
      <c r="P262" s="86"/>
      <c r="Q262" s="86"/>
      <c r="R262" s="86"/>
      <c r="S262" s="86"/>
      <c r="T262" s="86"/>
      <c r="U262" s="87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840</v>
      </c>
      <c r="AU262" s="19" t="s">
        <v>82</v>
      </c>
    </row>
    <row r="263" s="2" customFormat="1" ht="16.5" customHeight="1">
      <c r="A263" s="40"/>
      <c r="B263" s="41"/>
      <c r="C263" s="205" t="s">
        <v>629</v>
      </c>
      <c r="D263" s="205" t="s">
        <v>170</v>
      </c>
      <c r="E263" s="206" t="s">
        <v>1125</v>
      </c>
      <c r="F263" s="207" t="s">
        <v>1126</v>
      </c>
      <c r="G263" s="208" t="s">
        <v>798</v>
      </c>
      <c r="H263" s="209">
        <v>20</v>
      </c>
      <c r="I263" s="210"/>
      <c r="J263" s="211">
        <f>ROUND(I263*H263,2)</f>
        <v>0</v>
      </c>
      <c r="K263" s="207" t="s">
        <v>837</v>
      </c>
      <c r="L263" s="46"/>
      <c r="M263" s="212" t="s">
        <v>19</v>
      </c>
      <c r="N263" s="213" t="s">
        <v>43</v>
      </c>
      <c r="O263" s="86"/>
      <c r="P263" s="214">
        <f>O263*H263</f>
        <v>0</v>
      </c>
      <c r="Q263" s="214">
        <v>0.00023000000000000001</v>
      </c>
      <c r="R263" s="214">
        <f>Q263*H263</f>
        <v>0.0045999999999999999</v>
      </c>
      <c r="S263" s="214">
        <v>0</v>
      </c>
      <c r="T263" s="214">
        <f>S263*H263</f>
        <v>0</v>
      </c>
      <c r="U263" s="215" t="s">
        <v>19</v>
      </c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6" t="s">
        <v>295</v>
      </c>
      <c r="AT263" s="216" t="s">
        <v>170</v>
      </c>
      <c r="AU263" s="216" t="s">
        <v>82</v>
      </c>
      <c r="AY263" s="19" t="s">
        <v>167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9" t="s">
        <v>80</v>
      </c>
      <c r="BK263" s="217">
        <f>ROUND(I263*H263,2)</f>
        <v>0</v>
      </c>
      <c r="BL263" s="19" t="s">
        <v>295</v>
      </c>
      <c r="BM263" s="216" t="s">
        <v>1127</v>
      </c>
    </row>
    <row r="264" s="2" customFormat="1">
      <c r="A264" s="40"/>
      <c r="B264" s="41"/>
      <c r="C264" s="42"/>
      <c r="D264" s="218" t="s">
        <v>176</v>
      </c>
      <c r="E264" s="42"/>
      <c r="F264" s="219" t="s">
        <v>1128</v>
      </c>
      <c r="G264" s="42"/>
      <c r="H264" s="42"/>
      <c r="I264" s="220"/>
      <c r="J264" s="42"/>
      <c r="K264" s="42"/>
      <c r="L264" s="46"/>
      <c r="M264" s="221"/>
      <c r="N264" s="222"/>
      <c r="O264" s="86"/>
      <c r="P264" s="86"/>
      <c r="Q264" s="86"/>
      <c r="R264" s="86"/>
      <c r="S264" s="86"/>
      <c r="T264" s="86"/>
      <c r="U264" s="87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176</v>
      </c>
      <c r="AU264" s="19" t="s">
        <v>82</v>
      </c>
    </row>
    <row r="265" s="2" customFormat="1">
      <c r="A265" s="40"/>
      <c r="B265" s="41"/>
      <c r="C265" s="42"/>
      <c r="D265" s="273" t="s">
        <v>840</v>
      </c>
      <c r="E265" s="42"/>
      <c r="F265" s="274" t="s">
        <v>1129</v>
      </c>
      <c r="G265" s="42"/>
      <c r="H265" s="42"/>
      <c r="I265" s="220"/>
      <c r="J265" s="42"/>
      <c r="K265" s="42"/>
      <c r="L265" s="46"/>
      <c r="M265" s="221"/>
      <c r="N265" s="222"/>
      <c r="O265" s="86"/>
      <c r="P265" s="86"/>
      <c r="Q265" s="86"/>
      <c r="R265" s="86"/>
      <c r="S265" s="86"/>
      <c r="T265" s="86"/>
      <c r="U265" s="87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840</v>
      </c>
      <c r="AU265" s="19" t="s">
        <v>82</v>
      </c>
    </row>
    <row r="266" s="2" customFormat="1" ht="16.5" customHeight="1">
      <c r="A266" s="40"/>
      <c r="B266" s="41"/>
      <c r="C266" s="205" t="s">
        <v>634</v>
      </c>
      <c r="D266" s="205" t="s">
        <v>170</v>
      </c>
      <c r="E266" s="206" t="s">
        <v>1130</v>
      </c>
      <c r="F266" s="207" t="s">
        <v>1131</v>
      </c>
      <c r="G266" s="208" t="s">
        <v>798</v>
      </c>
      <c r="H266" s="209">
        <v>30</v>
      </c>
      <c r="I266" s="210"/>
      <c r="J266" s="211">
        <f>ROUND(I266*H266,2)</f>
        <v>0</v>
      </c>
      <c r="K266" s="207" t="s">
        <v>837</v>
      </c>
      <c r="L266" s="46"/>
      <c r="M266" s="212" t="s">
        <v>19</v>
      </c>
      <c r="N266" s="213" t="s">
        <v>43</v>
      </c>
      <c r="O266" s="86"/>
      <c r="P266" s="214">
        <f>O266*H266</f>
        <v>0</v>
      </c>
      <c r="Q266" s="214">
        <v>0.00022000000000000001</v>
      </c>
      <c r="R266" s="214">
        <f>Q266*H266</f>
        <v>0.0066</v>
      </c>
      <c r="S266" s="214">
        <v>0</v>
      </c>
      <c r="T266" s="214">
        <f>S266*H266</f>
        <v>0</v>
      </c>
      <c r="U266" s="215" t="s">
        <v>19</v>
      </c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6" t="s">
        <v>295</v>
      </c>
      <c r="AT266" s="216" t="s">
        <v>170</v>
      </c>
      <c r="AU266" s="216" t="s">
        <v>82</v>
      </c>
      <c r="AY266" s="19" t="s">
        <v>167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9" t="s">
        <v>80</v>
      </c>
      <c r="BK266" s="217">
        <f>ROUND(I266*H266,2)</f>
        <v>0</v>
      </c>
      <c r="BL266" s="19" t="s">
        <v>295</v>
      </c>
      <c r="BM266" s="216" t="s">
        <v>1132</v>
      </c>
    </row>
    <row r="267" s="2" customFormat="1">
      <c r="A267" s="40"/>
      <c r="B267" s="41"/>
      <c r="C267" s="42"/>
      <c r="D267" s="218" t="s">
        <v>176</v>
      </c>
      <c r="E267" s="42"/>
      <c r="F267" s="219" t="s">
        <v>1133</v>
      </c>
      <c r="G267" s="42"/>
      <c r="H267" s="42"/>
      <c r="I267" s="220"/>
      <c r="J267" s="42"/>
      <c r="K267" s="42"/>
      <c r="L267" s="46"/>
      <c r="M267" s="221"/>
      <c r="N267" s="222"/>
      <c r="O267" s="86"/>
      <c r="P267" s="86"/>
      <c r="Q267" s="86"/>
      <c r="R267" s="86"/>
      <c r="S267" s="86"/>
      <c r="T267" s="86"/>
      <c r="U267" s="87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176</v>
      </c>
      <c r="AU267" s="19" t="s">
        <v>82</v>
      </c>
    </row>
    <row r="268" s="2" customFormat="1">
      <c r="A268" s="40"/>
      <c r="B268" s="41"/>
      <c r="C268" s="42"/>
      <c r="D268" s="273" t="s">
        <v>840</v>
      </c>
      <c r="E268" s="42"/>
      <c r="F268" s="274" t="s">
        <v>1134</v>
      </c>
      <c r="G268" s="42"/>
      <c r="H268" s="42"/>
      <c r="I268" s="220"/>
      <c r="J268" s="42"/>
      <c r="K268" s="42"/>
      <c r="L268" s="46"/>
      <c r="M268" s="221"/>
      <c r="N268" s="222"/>
      <c r="O268" s="86"/>
      <c r="P268" s="86"/>
      <c r="Q268" s="86"/>
      <c r="R268" s="86"/>
      <c r="S268" s="86"/>
      <c r="T268" s="86"/>
      <c r="U268" s="87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840</v>
      </c>
      <c r="AU268" s="19" t="s">
        <v>82</v>
      </c>
    </row>
    <row r="269" s="2" customFormat="1" ht="16.5" customHeight="1">
      <c r="A269" s="40"/>
      <c r="B269" s="41"/>
      <c r="C269" s="205" t="s">
        <v>639</v>
      </c>
      <c r="D269" s="205" t="s">
        <v>170</v>
      </c>
      <c r="E269" s="206" t="s">
        <v>1135</v>
      </c>
      <c r="F269" s="207" t="s">
        <v>1136</v>
      </c>
      <c r="G269" s="208" t="s">
        <v>798</v>
      </c>
      <c r="H269" s="209">
        <v>45</v>
      </c>
      <c r="I269" s="210"/>
      <c r="J269" s="211">
        <f>ROUND(I269*H269,2)</f>
        <v>0</v>
      </c>
      <c r="K269" s="207" t="s">
        <v>837</v>
      </c>
      <c r="L269" s="46"/>
      <c r="M269" s="212" t="s">
        <v>19</v>
      </c>
      <c r="N269" s="213" t="s">
        <v>43</v>
      </c>
      <c r="O269" s="86"/>
      <c r="P269" s="214">
        <f>O269*H269</f>
        <v>0</v>
      </c>
      <c r="Q269" s="214">
        <v>0.00021000000000000001</v>
      </c>
      <c r="R269" s="214">
        <f>Q269*H269</f>
        <v>0.0094500000000000001</v>
      </c>
      <c r="S269" s="214">
        <v>0</v>
      </c>
      <c r="T269" s="214">
        <f>S269*H269</f>
        <v>0</v>
      </c>
      <c r="U269" s="215" t="s">
        <v>19</v>
      </c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6" t="s">
        <v>295</v>
      </c>
      <c r="AT269" s="216" t="s">
        <v>170</v>
      </c>
      <c r="AU269" s="216" t="s">
        <v>82</v>
      </c>
      <c r="AY269" s="19" t="s">
        <v>167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9" t="s">
        <v>80</v>
      </c>
      <c r="BK269" s="217">
        <f>ROUND(I269*H269,2)</f>
        <v>0</v>
      </c>
      <c r="BL269" s="19" t="s">
        <v>295</v>
      </c>
      <c r="BM269" s="216" t="s">
        <v>1137</v>
      </c>
    </row>
    <row r="270" s="2" customFormat="1">
      <c r="A270" s="40"/>
      <c r="B270" s="41"/>
      <c r="C270" s="42"/>
      <c r="D270" s="218" t="s">
        <v>176</v>
      </c>
      <c r="E270" s="42"/>
      <c r="F270" s="219" t="s">
        <v>1138</v>
      </c>
      <c r="G270" s="42"/>
      <c r="H270" s="42"/>
      <c r="I270" s="220"/>
      <c r="J270" s="42"/>
      <c r="K270" s="42"/>
      <c r="L270" s="46"/>
      <c r="M270" s="221"/>
      <c r="N270" s="222"/>
      <c r="O270" s="86"/>
      <c r="P270" s="86"/>
      <c r="Q270" s="86"/>
      <c r="R270" s="86"/>
      <c r="S270" s="86"/>
      <c r="T270" s="86"/>
      <c r="U270" s="87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176</v>
      </c>
      <c r="AU270" s="19" t="s">
        <v>82</v>
      </c>
    </row>
    <row r="271" s="2" customFormat="1">
      <c r="A271" s="40"/>
      <c r="B271" s="41"/>
      <c r="C271" s="42"/>
      <c r="D271" s="273" t="s">
        <v>840</v>
      </c>
      <c r="E271" s="42"/>
      <c r="F271" s="274" t="s">
        <v>1139</v>
      </c>
      <c r="G271" s="42"/>
      <c r="H271" s="42"/>
      <c r="I271" s="220"/>
      <c r="J271" s="42"/>
      <c r="K271" s="42"/>
      <c r="L271" s="46"/>
      <c r="M271" s="221"/>
      <c r="N271" s="222"/>
      <c r="O271" s="86"/>
      <c r="P271" s="86"/>
      <c r="Q271" s="86"/>
      <c r="R271" s="86"/>
      <c r="S271" s="86"/>
      <c r="T271" s="86"/>
      <c r="U271" s="87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840</v>
      </c>
      <c r="AU271" s="19" t="s">
        <v>82</v>
      </c>
    </row>
    <row r="272" s="2" customFormat="1" ht="16.5" customHeight="1">
      <c r="A272" s="40"/>
      <c r="B272" s="41"/>
      <c r="C272" s="205" t="s">
        <v>645</v>
      </c>
      <c r="D272" s="205" t="s">
        <v>170</v>
      </c>
      <c r="E272" s="206" t="s">
        <v>1140</v>
      </c>
      <c r="F272" s="207" t="s">
        <v>1141</v>
      </c>
      <c r="G272" s="208" t="s">
        <v>798</v>
      </c>
      <c r="H272" s="209">
        <v>15</v>
      </c>
      <c r="I272" s="210"/>
      <c r="J272" s="211">
        <f>ROUND(I272*H272,2)</f>
        <v>0</v>
      </c>
      <c r="K272" s="207" t="s">
        <v>837</v>
      </c>
      <c r="L272" s="46"/>
      <c r="M272" s="212" t="s">
        <v>19</v>
      </c>
      <c r="N272" s="213" t="s">
        <v>43</v>
      </c>
      <c r="O272" s="86"/>
      <c r="P272" s="214">
        <f>O272*H272</f>
        <v>0</v>
      </c>
      <c r="Q272" s="214">
        <v>0.00024000000000000001</v>
      </c>
      <c r="R272" s="214">
        <f>Q272*H272</f>
        <v>0.0035999999999999999</v>
      </c>
      <c r="S272" s="214">
        <v>0</v>
      </c>
      <c r="T272" s="214">
        <f>S272*H272</f>
        <v>0</v>
      </c>
      <c r="U272" s="215" t="s">
        <v>19</v>
      </c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6" t="s">
        <v>295</v>
      </c>
      <c r="AT272" s="216" t="s">
        <v>170</v>
      </c>
      <c r="AU272" s="216" t="s">
        <v>82</v>
      </c>
      <c r="AY272" s="19" t="s">
        <v>167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9" t="s">
        <v>80</v>
      </c>
      <c r="BK272" s="217">
        <f>ROUND(I272*H272,2)</f>
        <v>0</v>
      </c>
      <c r="BL272" s="19" t="s">
        <v>295</v>
      </c>
      <c r="BM272" s="216" t="s">
        <v>1142</v>
      </c>
    </row>
    <row r="273" s="2" customFormat="1">
      <c r="A273" s="40"/>
      <c r="B273" s="41"/>
      <c r="C273" s="42"/>
      <c r="D273" s="218" t="s">
        <v>176</v>
      </c>
      <c r="E273" s="42"/>
      <c r="F273" s="219" t="s">
        <v>1143</v>
      </c>
      <c r="G273" s="42"/>
      <c r="H273" s="42"/>
      <c r="I273" s="220"/>
      <c r="J273" s="42"/>
      <c r="K273" s="42"/>
      <c r="L273" s="46"/>
      <c r="M273" s="221"/>
      <c r="N273" s="222"/>
      <c r="O273" s="86"/>
      <c r="P273" s="86"/>
      <c r="Q273" s="86"/>
      <c r="R273" s="86"/>
      <c r="S273" s="86"/>
      <c r="T273" s="86"/>
      <c r="U273" s="87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176</v>
      </c>
      <c r="AU273" s="19" t="s">
        <v>82</v>
      </c>
    </row>
    <row r="274" s="2" customFormat="1">
      <c r="A274" s="40"/>
      <c r="B274" s="41"/>
      <c r="C274" s="42"/>
      <c r="D274" s="273" t="s">
        <v>840</v>
      </c>
      <c r="E274" s="42"/>
      <c r="F274" s="274" t="s">
        <v>1144</v>
      </c>
      <c r="G274" s="42"/>
      <c r="H274" s="42"/>
      <c r="I274" s="220"/>
      <c r="J274" s="42"/>
      <c r="K274" s="42"/>
      <c r="L274" s="46"/>
      <c r="M274" s="221"/>
      <c r="N274" s="222"/>
      <c r="O274" s="86"/>
      <c r="P274" s="86"/>
      <c r="Q274" s="86"/>
      <c r="R274" s="86"/>
      <c r="S274" s="86"/>
      <c r="T274" s="86"/>
      <c r="U274" s="87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840</v>
      </c>
      <c r="AU274" s="19" t="s">
        <v>82</v>
      </c>
    </row>
    <row r="275" s="2" customFormat="1" ht="16.5" customHeight="1">
      <c r="A275" s="40"/>
      <c r="B275" s="41"/>
      <c r="C275" s="205" t="s">
        <v>650</v>
      </c>
      <c r="D275" s="205" t="s">
        <v>170</v>
      </c>
      <c r="E275" s="206" t="s">
        <v>1145</v>
      </c>
      <c r="F275" s="207" t="s">
        <v>1146</v>
      </c>
      <c r="G275" s="208" t="s">
        <v>798</v>
      </c>
      <c r="H275" s="209">
        <v>16</v>
      </c>
      <c r="I275" s="210"/>
      <c r="J275" s="211">
        <f>ROUND(I275*H275,2)</f>
        <v>0</v>
      </c>
      <c r="K275" s="207" t="s">
        <v>837</v>
      </c>
      <c r="L275" s="46"/>
      <c r="M275" s="212" t="s">
        <v>19</v>
      </c>
      <c r="N275" s="213" t="s">
        <v>43</v>
      </c>
      <c r="O275" s="86"/>
      <c r="P275" s="214">
        <f>O275*H275</f>
        <v>0</v>
      </c>
      <c r="Q275" s="214">
        <v>0.00023000000000000001</v>
      </c>
      <c r="R275" s="214">
        <f>Q275*H275</f>
        <v>0.0036800000000000001</v>
      </c>
      <c r="S275" s="214">
        <v>0</v>
      </c>
      <c r="T275" s="214">
        <f>S275*H275</f>
        <v>0</v>
      </c>
      <c r="U275" s="215" t="s">
        <v>19</v>
      </c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6" t="s">
        <v>295</v>
      </c>
      <c r="AT275" s="216" t="s">
        <v>170</v>
      </c>
      <c r="AU275" s="216" t="s">
        <v>82</v>
      </c>
      <c r="AY275" s="19" t="s">
        <v>167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9" t="s">
        <v>80</v>
      </c>
      <c r="BK275" s="217">
        <f>ROUND(I275*H275,2)</f>
        <v>0</v>
      </c>
      <c r="BL275" s="19" t="s">
        <v>295</v>
      </c>
      <c r="BM275" s="216" t="s">
        <v>1147</v>
      </c>
    </row>
    <row r="276" s="2" customFormat="1">
      <c r="A276" s="40"/>
      <c r="B276" s="41"/>
      <c r="C276" s="42"/>
      <c r="D276" s="218" t="s">
        <v>176</v>
      </c>
      <c r="E276" s="42"/>
      <c r="F276" s="219" t="s">
        <v>1148</v>
      </c>
      <c r="G276" s="42"/>
      <c r="H276" s="42"/>
      <c r="I276" s="220"/>
      <c r="J276" s="42"/>
      <c r="K276" s="42"/>
      <c r="L276" s="46"/>
      <c r="M276" s="221"/>
      <c r="N276" s="222"/>
      <c r="O276" s="86"/>
      <c r="P276" s="86"/>
      <c r="Q276" s="86"/>
      <c r="R276" s="86"/>
      <c r="S276" s="86"/>
      <c r="T276" s="86"/>
      <c r="U276" s="87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176</v>
      </c>
      <c r="AU276" s="19" t="s">
        <v>82</v>
      </c>
    </row>
    <row r="277" s="2" customFormat="1">
      <c r="A277" s="40"/>
      <c r="B277" s="41"/>
      <c r="C277" s="42"/>
      <c r="D277" s="273" t="s">
        <v>840</v>
      </c>
      <c r="E277" s="42"/>
      <c r="F277" s="274" t="s">
        <v>1149</v>
      </c>
      <c r="G277" s="42"/>
      <c r="H277" s="42"/>
      <c r="I277" s="220"/>
      <c r="J277" s="42"/>
      <c r="K277" s="42"/>
      <c r="L277" s="46"/>
      <c r="M277" s="221"/>
      <c r="N277" s="222"/>
      <c r="O277" s="86"/>
      <c r="P277" s="86"/>
      <c r="Q277" s="86"/>
      <c r="R277" s="86"/>
      <c r="S277" s="86"/>
      <c r="T277" s="86"/>
      <c r="U277" s="87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840</v>
      </c>
      <c r="AU277" s="19" t="s">
        <v>82</v>
      </c>
    </row>
    <row r="278" s="2" customFormat="1" ht="16.5" customHeight="1">
      <c r="A278" s="40"/>
      <c r="B278" s="41"/>
      <c r="C278" s="205" t="s">
        <v>656</v>
      </c>
      <c r="D278" s="205" t="s">
        <v>170</v>
      </c>
      <c r="E278" s="206" t="s">
        <v>1150</v>
      </c>
      <c r="F278" s="207" t="s">
        <v>1151</v>
      </c>
      <c r="G278" s="208" t="s">
        <v>798</v>
      </c>
      <c r="H278" s="209">
        <v>20</v>
      </c>
      <c r="I278" s="210"/>
      <c r="J278" s="211">
        <f>ROUND(I278*H278,2)</f>
        <v>0</v>
      </c>
      <c r="K278" s="207" t="s">
        <v>837</v>
      </c>
      <c r="L278" s="46"/>
      <c r="M278" s="212" t="s">
        <v>19</v>
      </c>
      <c r="N278" s="213" t="s">
        <v>43</v>
      </c>
      <c r="O278" s="86"/>
      <c r="P278" s="214">
        <f>O278*H278</f>
        <v>0</v>
      </c>
      <c r="Q278" s="214">
        <v>0.00023000000000000001</v>
      </c>
      <c r="R278" s="214">
        <f>Q278*H278</f>
        <v>0.0045999999999999999</v>
      </c>
      <c r="S278" s="214">
        <v>0</v>
      </c>
      <c r="T278" s="214">
        <f>S278*H278</f>
        <v>0</v>
      </c>
      <c r="U278" s="215" t="s">
        <v>19</v>
      </c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6" t="s">
        <v>295</v>
      </c>
      <c r="AT278" s="216" t="s">
        <v>170</v>
      </c>
      <c r="AU278" s="216" t="s">
        <v>82</v>
      </c>
      <c r="AY278" s="19" t="s">
        <v>167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9" t="s">
        <v>80</v>
      </c>
      <c r="BK278" s="217">
        <f>ROUND(I278*H278,2)</f>
        <v>0</v>
      </c>
      <c r="BL278" s="19" t="s">
        <v>295</v>
      </c>
      <c r="BM278" s="216" t="s">
        <v>1152</v>
      </c>
    </row>
    <row r="279" s="2" customFormat="1">
      <c r="A279" s="40"/>
      <c r="B279" s="41"/>
      <c r="C279" s="42"/>
      <c r="D279" s="218" t="s">
        <v>176</v>
      </c>
      <c r="E279" s="42"/>
      <c r="F279" s="219" t="s">
        <v>1153</v>
      </c>
      <c r="G279" s="42"/>
      <c r="H279" s="42"/>
      <c r="I279" s="220"/>
      <c r="J279" s="42"/>
      <c r="K279" s="42"/>
      <c r="L279" s="46"/>
      <c r="M279" s="221"/>
      <c r="N279" s="222"/>
      <c r="O279" s="86"/>
      <c r="P279" s="86"/>
      <c r="Q279" s="86"/>
      <c r="R279" s="86"/>
      <c r="S279" s="86"/>
      <c r="T279" s="86"/>
      <c r="U279" s="87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176</v>
      </c>
      <c r="AU279" s="19" t="s">
        <v>82</v>
      </c>
    </row>
    <row r="280" s="2" customFormat="1">
      <c r="A280" s="40"/>
      <c r="B280" s="41"/>
      <c r="C280" s="42"/>
      <c r="D280" s="273" t="s">
        <v>840</v>
      </c>
      <c r="E280" s="42"/>
      <c r="F280" s="274" t="s">
        <v>1154</v>
      </c>
      <c r="G280" s="42"/>
      <c r="H280" s="42"/>
      <c r="I280" s="220"/>
      <c r="J280" s="42"/>
      <c r="K280" s="42"/>
      <c r="L280" s="46"/>
      <c r="M280" s="221"/>
      <c r="N280" s="222"/>
      <c r="O280" s="86"/>
      <c r="P280" s="86"/>
      <c r="Q280" s="86"/>
      <c r="R280" s="86"/>
      <c r="S280" s="86"/>
      <c r="T280" s="86"/>
      <c r="U280" s="87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840</v>
      </c>
      <c r="AU280" s="19" t="s">
        <v>82</v>
      </c>
    </row>
    <row r="281" s="2" customFormat="1" ht="16.5" customHeight="1">
      <c r="A281" s="40"/>
      <c r="B281" s="41"/>
      <c r="C281" s="205" t="s">
        <v>660</v>
      </c>
      <c r="D281" s="205" t="s">
        <v>170</v>
      </c>
      <c r="E281" s="206" t="s">
        <v>1155</v>
      </c>
      <c r="F281" s="207" t="s">
        <v>1156</v>
      </c>
      <c r="G281" s="208" t="s">
        <v>798</v>
      </c>
      <c r="H281" s="209">
        <v>30</v>
      </c>
      <c r="I281" s="210"/>
      <c r="J281" s="211">
        <f>ROUND(I281*H281,2)</f>
        <v>0</v>
      </c>
      <c r="K281" s="207" t="s">
        <v>837</v>
      </c>
      <c r="L281" s="46"/>
      <c r="M281" s="212" t="s">
        <v>19</v>
      </c>
      <c r="N281" s="213" t="s">
        <v>43</v>
      </c>
      <c r="O281" s="86"/>
      <c r="P281" s="214">
        <f>O281*H281</f>
        <v>0</v>
      </c>
      <c r="Q281" s="214">
        <v>0.00022000000000000001</v>
      </c>
      <c r="R281" s="214">
        <f>Q281*H281</f>
        <v>0.0066</v>
      </c>
      <c r="S281" s="214">
        <v>0</v>
      </c>
      <c r="T281" s="214">
        <f>S281*H281</f>
        <v>0</v>
      </c>
      <c r="U281" s="215" t="s">
        <v>19</v>
      </c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6" t="s">
        <v>295</v>
      </c>
      <c r="AT281" s="216" t="s">
        <v>170</v>
      </c>
      <c r="AU281" s="216" t="s">
        <v>82</v>
      </c>
      <c r="AY281" s="19" t="s">
        <v>167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9" t="s">
        <v>80</v>
      </c>
      <c r="BK281" s="217">
        <f>ROUND(I281*H281,2)</f>
        <v>0</v>
      </c>
      <c r="BL281" s="19" t="s">
        <v>295</v>
      </c>
      <c r="BM281" s="216" t="s">
        <v>1157</v>
      </c>
    </row>
    <row r="282" s="2" customFormat="1">
      <c r="A282" s="40"/>
      <c r="B282" s="41"/>
      <c r="C282" s="42"/>
      <c r="D282" s="218" t="s">
        <v>176</v>
      </c>
      <c r="E282" s="42"/>
      <c r="F282" s="219" t="s">
        <v>1158</v>
      </c>
      <c r="G282" s="42"/>
      <c r="H282" s="42"/>
      <c r="I282" s="220"/>
      <c r="J282" s="42"/>
      <c r="K282" s="42"/>
      <c r="L282" s="46"/>
      <c r="M282" s="221"/>
      <c r="N282" s="222"/>
      <c r="O282" s="86"/>
      <c r="P282" s="86"/>
      <c r="Q282" s="86"/>
      <c r="R282" s="86"/>
      <c r="S282" s="86"/>
      <c r="T282" s="86"/>
      <c r="U282" s="87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176</v>
      </c>
      <c r="AU282" s="19" t="s">
        <v>82</v>
      </c>
    </row>
    <row r="283" s="2" customFormat="1">
      <c r="A283" s="40"/>
      <c r="B283" s="41"/>
      <c r="C283" s="42"/>
      <c r="D283" s="273" t="s">
        <v>840</v>
      </c>
      <c r="E283" s="42"/>
      <c r="F283" s="274" t="s">
        <v>1159</v>
      </c>
      <c r="G283" s="42"/>
      <c r="H283" s="42"/>
      <c r="I283" s="220"/>
      <c r="J283" s="42"/>
      <c r="K283" s="42"/>
      <c r="L283" s="46"/>
      <c r="M283" s="221"/>
      <c r="N283" s="222"/>
      <c r="O283" s="86"/>
      <c r="P283" s="86"/>
      <c r="Q283" s="86"/>
      <c r="R283" s="86"/>
      <c r="S283" s="86"/>
      <c r="T283" s="86"/>
      <c r="U283" s="87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840</v>
      </c>
      <c r="AU283" s="19" t="s">
        <v>82</v>
      </c>
    </row>
    <row r="284" s="2" customFormat="1" ht="16.5" customHeight="1">
      <c r="A284" s="40"/>
      <c r="B284" s="41"/>
      <c r="C284" s="205" t="s">
        <v>665</v>
      </c>
      <c r="D284" s="205" t="s">
        <v>170</v>
      </c>
      <c r="E284" s="206" t="s">
        <v>1160</v>
      </c>
      <c r="F284" s="207" t="s">
        <v>1161</v>
      </c>
      <c r="G284" s="208" t="s">
        <v>798</v>
      </c>
      <c r="H284" s="209">
        <v>45</v>
      </c>
      <c r="I284" s="210"/>
      <c r="J284" s="211">
        <f>ROUND(I284*H284,2)</f>
        <v>0</v>
      </c>
      <c r="K284" s="207" t="s">
        <v>837</v>
      </c>
      <c r="L284" s="46"/>
      <c r="M284" s="212" t="s">
        <v>19</v>
      </c>
      <c r="N284" s="213" t="s">
        <v>43</v>
      </c>
      <c r="O284" s="86"/>
      <c r="P284" s="214">
        <f>O284*H284</f>
        <v>0</v>
      </c>
      <c r="Q284" s="214">
        <v>0.00021000000000000001</v>
      </c>
      <c r="R284" s="214">
        <f>Q284*H284</f>
        <v>0.0094500000000000001</v>
      </c>
      <c r="S284" s="214">
        <v>0</v>
      </c>
      <c r="T284" s="214">
        <f>S284*H284</f>
        <v>0</v>
      </c>
      <c r="U284" s="215" t="s">
        <v>19</v>
      </c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6" t="s">
        <v>295</v>
      </c>
      <c r="AT284" s="216" t="s">
        <v>170</v>
      </c>
      <c r="AU284" s="216" t="s">
        <v>82</v>
      </c>
      <c r="AY284" s="19" t="s">
        <v>167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9" t="s">
        <v>80</v>
      </c>
      <c r="BK284" s="217">
        <f>ROUND(I284*H284,2)</f>
        <v>0</v>
      </c>
      <c r="BL284" s="19" t="s">
        <v>295</v>
      </c>
      <c r="BM284" s="216" t="s">
        <v>1162</v>
      </c>
    </row>
    <row r="285" s="2" customFormat="1">
      <c r="A285" s="40"/>
      <c r="B285" s="41"/>
      <c r="C285" s="42"/>
      <c r="D285" s="218" t="s">
        <v>176</v>
      </c>
      <c r="E285" s="42"/>
      <c r="F285" s="219" t="s">
        <v>1163</v>
      </c>
      <c r="G285" s="42"/>
      <c r="H285" s="42"/>
      <c r="I285" s="220"/>
      <c r="J285" s="42"/>
      <c r="K285" s="42"/>
      <c r="L285" s="46"/>
      <c r="M285" s="221"/>
      <c r="N285" s="222"/>
      <c r="O285" s="86"/>
      <c r="P285" s="86"/>
      <c r="Q285" s="86"/>
      <c r="R285" s="86"/>
      <c r="S285" s="86"/>
      <c r="T285" s="86"/>
      <c r="U285" s="87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176</v>
      </c>
      <c r="AU285" s="19" t="s">
        <v>82</v>
      </c>
    </row>
    <row r="286" s="2" customFormat="1">
      <c r="A286" s="40"/>
      <c r="B286" s="41"/>
      <c r="C286" s="42"/>
      <c r="D286" s="273" t="s">
        <v>840</v>
      </c>
      <c r="E286" s="42"/>
      <c r="F286" s="274" t="s">
        <v>1164</v>
      </c>
      <c r="G286" s="42"/>
      <c r="H286" s="42"/>
      <c r="I286" s="220"/>
      <c r="J286" s="42"/>
      <c r="K286" s="42"/>
      <c r="L286" s="46"/>
      <c r="M286" s="221"/>
      <c r="N286" s="222"/>
      <c r="O286" s="86"/>
      <c r="P286" s="86"/>
      <c r="Q286" s="86"/>
      <c r="R286" s="86"/>
      <c r="S286" s="86"/>
      <c r="T286" s="86"/>
      <c r="U286" s="87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840</v>
      </c>
      <c r="AU286" s="19" t="s">
        <v>82</v>
      </c>
    </row>
    <row r="287" s="2" customFormat="1" ht="16.5" customHeight="1">
      <c r="A287" s="40"/>
      <c r="B287" s="41"/>
      <c r="C287" s="205" t="s">
        <v>672</v>
      </c>
      <c r="D287" s="205" t="s">
        <v>170</v>
      </c>
      <c r="E287" s="206" t="s">
        <v>1165</v>
      </c>
      <c r="F287" s="207" t="s">
        <v>1166</v>
      </c>
      <c r="G287" s="208" t="s">
        <v>1167</v>
      </c>
      <c r="H287" s="209">
        <v>4.7670000000000003</v>
      </c>
      <c r="I287" s="210"/>
      <c r="J287" s="211">
        <f>ROUND(I287*H287,2)</f>
        <v>0</v>
      </c>
      <c r="K287" s="207" t="s">
        <v>837</v>
      </c>
      <c r="L287" s="46"/>
      <c r="M287" s="212" t="s">
        <v>19</v>
      </c>
      <c r="N287" s="213" t="s">
        <v>43</v>
      </c>
      <c r="O287" s="86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4">
        <f>S287*H287</f>
        <v>0</v>
      </c>
      <c r="U287" s="215" t="s">
        <v>19</v>
      </c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6" t="s">
        <v>295</v>
      </c>
      <c r="AT287" s="216" t="s">
        <v>170</v>
      </c>
      <c r="AU287" s="216" t="s">
        <v>82</v>
      </c>
      <c r="AY287" s="19" t="s">
        <v>167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9" t="s">
        <v>80</v>
      </c>
      <c r="BK287" s="217">
        <f>ROUND(I287*H287,2)</f>
        <v>0</v>
      </c>
      <c r="BL287" s="19" t="s">
        <v>295</v>
      </c>
      <c r="BM287" s="216" t="s">
        <v>1168</v>
      </c>
    </row>
    <row r="288" s="2" customFormat="1">
      <c r="A288" s="40"/>
      <c r="B288" s="41"/>
      <c r="C288" s="42"/>
      <c r="D288" s="218" t="s">
        <v>176</v>
      </c>
      <c r="E288" s="42"/>
      <c r="F288" s="219" t="s">
        <v>1169</v>
      </c>
      <c r="G288" s="42"/>
      <c r="H288" s="42"/>
      <c r="I288" s="220"/>
      <c r="J288" s="42"/>
      <c r="K288" s="42"/>
      <c r="L288" s="46"/>
      <c r="M288" s="221"/>
      <c r="N288" s="222"/>
      <c r="O288" s="86"/>
      <c r="P288" s="86"/>
      <c r="Q288" s="86"/>
      <c r="R288" s="86"/>
      <c r="S288" s="86"/>
      <c r="T288" s="86"/>
      <c r="U288" s="87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176</v>
      </c>
      <c r="AU288" s="19" t="s">
        <v>82</v>
      </c>
    </row>
    <row r="289" s="2" customFormat="1">
      <c r="A289" s="40"/>
      <c r="B289" s="41"/>
      <c r="C289" s="42"/>
      <c r="D289" s="273" t="s">
        <v>840</v>
      </c>
      <c r="E289" s="42"/>
      <c r="F289" s="274" t="s">
        <v>1170</v>
      </c>
      <c r="G289" s="42"/>
      <c r="H289" s="42"/>
      <c r="I289" s="220"/>
      <c r="J289" s="42"/>
      <c r="K289" s="42"/>
      <c r="L289" s="46"/>
      <c r="M289" s="221"/>
      <c r="N289" s="222"/>
      <c r="O289" s="86"/>
      <c r="P289" s="86"/>
      <c r="Q289" s="86"/>
      <c r="R289" s="86"/>
      <c r="S289" s="86"/>
      <c r="T289" s="86"/>
      <c r="U289" s="87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840</v>
      </c>
      <c r="AU289" s="19" t="s">
        <v>82</v>
      </c>
    </row>
    <row r="290" s="2" customFormat="1" ht="16.5" customHeight="1">
      <c r="A290" s="40"/>
      <c r="B290" s="41"/>
      <c r="C290" s="205" t="s">
        <v>1171</v>
      </c>
      <c r="D290" s="205" t="s">
        <v>170</v>
      </c>
      <c r="E290" s="206" t="s">
        <v>1172</v>
      </c>
      <c r="F290" s="207" t="s">
        <v>1173</v>
      </c>
      <c r="G290" s="208" t="s">
        <v>1167</v>
      </c>
      <c r="H290" s="209">
        <v>4.7670000000000003</v>
      </c>
      <c r="I290" s="210"/>
      <c r="J290" s="211">
        <f>ROUND(I290*H290,2)</f>
        <v>0</v>
      </c>
      <c r="K290" s="207" t="s">
        <v>837</v>
      </c>
      <c r="L290" s="46"/>
      <c r="M290" s="212" t="s">
        <v>19</v>
      </c>
      <c r="N290" s="213" t="s">
        <v>43</v>
      </c>
      <c r="O290" s="86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4">
        <f>S290*H290</f>
        <v>0</v>
      </c>
      <c r="U290" s="215" t="s">
        <v>19</v>
      </c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6" t="s">
        <v>295</v>
      </c>
      <c r="AT290" s="216" t="s">
        <v>170</v>
      </c>
      <c r="AU290" s="216" t="s">
        <v>82</v>
      </c>
      <c r="AY290" s="19" t="s">
        <v>167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9" t="s">
        <v>80</v>
      </c>
      <c r="BK290" s="217">
        <f>ROUND(I290*H290,2)</f>
        <v>0</v>
      </c>
      <c r="BL290" s="19" t="s">
        <v>295</v>
      </c>
      <c r="BM290" s="216" t="s">
        <v>1174</v>
      </c>
    </row>
    <row r="291" s="2" customFormat="1">
      <c r="A291" s="40"/>
      <c r="B291" s="41"/>
      <c r="C291" s="42"/>
      <c r="D291" s="218" t="s">
        <v>176</v>
      </c>
      <c r="E291" s="42"/>
      <c r="F291" s="219" t="s">
        <v>1175</v>
      </c>
      <c r="G291" s="42"/>
      <c r="H291" s="42"/>
      <c r="I291" s="220"/>
      <c r="J291" s="42"/>
      <c r="K291" s="42"/>
      <c r="L291" s="46"/>
      <c r="M291" s="221"/>
      <c r="N291" s="222"/>
      <c r="O291" s="86"/>
      <c r="P291" s="86"/>
      <c r="Q291" s="86"/>
      <c r="R291" s="86"/>
      <c r="S291" s="86"/>
      <c r="T291" s="86"/>
      <c r="U291" s="87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176</v>
      </c>
      <c r="AU291" s="19" t="s">
        <v>82</v>
      </c>
    </row>
    <row r="292" s="2" customFormat="1">
      <c r="A292" s="40"/>
      <c r="B292" s="41"/>
      <c r="C292" s="42"/>
      <c r="D292" s="273" t="s">
        <v>840</v>
      </c>
      <c r="E292" s="42"/>
      <c r="F292" s="274" t="s">
        <v>1176</v>
      </c>
      <c r="G292" s="42"/>
      <c r="H292" s="42"/>
      <c r="I292" s="220"/>
      <c r="J292" s="42"/>
      <c r="K292" s="42"/>
      <c r="L292" s="46"/>
      <c r="M292" s="221"/>
      <c r="N292" s="222"/>
      <c r="O292" s="86"/>
      <c r="P292" s="86"/>
      <c r="Q292" s="86"/>
      <c r="R292" s="86"/>
      <c r="S292" s="86"/>
      <c r="T292" s="86"/>
      <c r="U292" s="87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840</v>
      </c>
      <c r="AU292" s="19" t="s">
        <v>82</v>
      </c>
    </row>
    <row r="293" s="2" customFormat="1" ht="16.5" customHeight="1">
      <c r="A293" s="40"/>
      <c r="B293" s="41"/>
      <c r="C293" s="205" t="s">
        <v>1177</v>
      </c>
      <c r="D293" s="205" t="s">
        <v>170</v>
      </c>
      <c r="E293" s="206" t="s">
        <v>1178</v>
      </c>
      <c r="F293" s="207" t="s">
        <v>1179</v>
      </c>
      <c r="G293" s="208" t="s">
        <v>1167</v>
      </c>
      <c r="H293" s="209">
        <v>4.7670000000000003</v>
      </c>
      <c r="I293" s="210"/>
      <c r="J293" s="211">
        <f>ROUND(I293*H293,2)</f>
        <v>0</v>
      </c>
      <c r="K293" s="207" t="s">
        <v>837</v>
      </c>
      <c r="L293" s="46"/>
      <c r="M293" s="212" t="s">
        <v>19</v>
      </c>
      <c r="N293" s="213" t="s">
        <v>43</v>
      </c>
      <c r="O293" s="86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4">
        <f>S293*H293</f>
        <v>0</v>
      </c>
      <c r="U293" s="215" t="s">
        <v>19</v>
      </c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6" t="s">
        <v>295</v>
      </c>
      <c r="AT293" s="216" t="s">
        <v>170</v>
      </c>
      <c r="AU293" s="216" t="s">
        <v>82</v>
      </c>
      <c r="AY293" s="19" t="s">
        <v>167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9" t="s">
        <v>80</v>
      </c>
      <c r="BK293" s="217">
        <f>ROUND(I293*H293,2)</f>
        <v>0</v>
      </c>
      <c r="BL293" s="19" t="s">
        <v>295</v>
      </c>
      <c r="BM293" s="216" t="s">
        <v>1180</v>
      </c>
    </row>
    <row r="294" s="2" customFormat="1">
      <c r="A294" s="40"/>
      <c r="B294" s="41"/>
      <c r="C294" s="42"/>
      <c r="D294" s="218" t="s">
        <v>176</v>
      </c>
      <c r="E294" s="42"/>
      <c r="F294" s="219" t="s">
        <v>1181</v>
      </c>
      <c r="G294" s="42"/>
      <c r="H294" s="42"/>
      <c r="I294" s="220"/>
      <c r="J294" s="42"/>
      <c r="K294" s="42"/>
      <c r="L294" s="46"/>
      <c r="M294" s="221"/>
      <c r="N294" s="222"/>
      <c r="O294" s="86"/>
      <c r="P294" s="86"/>
      <c r="Q294" s="86"/>
      <c r="R294" s="86"/>
      <c r="S294" s="86"/>
      <c r="T294" s="86"/>
      <c r="U294" s="87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176</v>
      </c>
      <c r="AU294" s="19" t="s">
        <v>82</v>
      </c>
    </row>
    <row r="295" s="2" customFormat="1">
      <c r="A295" s="40"/>
      <c r="B295" s="41"/>
      <c r="C295" s="42"/>
      <c r="D295" s="273" t="s">
        <v>840</v>
      </c>
      <c r="E295" s="42"/>
      <c r="F295" s="274" t="s">
        <v>1182</v>
      </c>
      <c r="G295" s="42"/>
      <c r="H295" s="42"/>
      <c r="I295" s="220"/>
      <c r="J295" s="42"/>
      <c r="K295" s="42"/>
      <c r="L295" s="46"/>
      <c r="M295" s="221"/>
      <c r="N295" s="222"/>
      <c r="O295" s="86"/>
      <c r="P295" s="86"/>
      <c r="Q295" s="86"/>
      <c r="R295" s="86"/>
      <c r="S295" s="86"/>
      <c r="T295" s="86"/>
      <c r="U295" s="87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840</v>
      </c>
      <c r="AU295" s="19" t="s">
        <v>82</v>
      </c>
    </row>
    <row r="296" s="2" customFormat="1" ht="16.5" customHeight="1">
      <c r="A296" s="40"/>
      <c r="B296" s="41"/>
      <c r="C296" s="205" t="s">
        <v>1183</v>
      </c>
      <c r="D296" s="205" t="s">
        <v>170</v>
      </c>
      <c r="E296" s="206" t="s">
        <v>1184</v>
      </c>
      <c r="F296" s="207" t="s">
        <v>1185</v>
      </c>
      <c r="G296" s="208" t="s">
        <v>1167</v>
      </c>
      <c r="H296" s="209">
        <v>4.7670000000000003</v>
      </c>
      <c r="I296" s="210"/>
      <c r="J296" s="211">
        <f>ROUND(I296*H296,2)</f>
        <v>0</v>
      </c>
      <c r="K296" s="207" t="s">
        <v>837</v>
      </c>
      <c r="L296" s="46"/>
      <c r="M296" s="212" t="s">
        <v>19</v>
      </c>
      <c r="N296" s="213" t="s">
        <v>43</v>
      </c>
      <c r="O296" s="86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4">
        <f>S296*H296</f>
        <v>0</v>
      </c>
      <c r="U296" s="215" t="s">
        <v>19</v>
      </c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6" t="s">
        <v>295</v>
      </c>
      <c r="AT296" s="216" t="s">
        <v>170</v>
      </c>
      <c r="AU296" s="216" t="s">
        <v>82</v>
      </c>
      <c r="AY296" s="19" t="s">
        <v>167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9" t="s">
        <v>80</v>
      </c>
      <c r="BK296" s="217">
        <f>ROUND(I296*H296,2)</f>
        <v>0</v>
      </c>
      <c r="BL296" s="19" t="s">
        <v>295</v>
      </c>
      <c r="BM296" s="216" t="s">
        <v>1186</v>
      </c>
    </row>
    <row r="297" s="2" customFormat="1">
      <c r="A297" s="40"/>
      <c r="B297" s="41"/>
      <c r="C297" s="42"/>
      <c r="D297" s="218" t="s">
        <v>176</v>
      </c>
      <c r="E297" s="42"/>
      <c r="F297" s="219" t="s">
        <v>1187</v>
      </c>
      <c r="G297" s="42"/>
      <c r="H297" s="42"/>
      <c r="I297" s="220"/>
      <c r="J297" s="42"/>
      <c r="K297" s="42"/>
      <c r="L297" s="46"/>
      <c r="M297" s="221"/>
      <c r="N297" s="222"/>
      <c r="O297" s="86"/>
      <c r="P297" s="86"/>
      <c r="Q297" s="86"/>
      <c r="R297" s="86"/>
      <c r="S297" s="86"/>
      <c r="T297" s="86"/>
      <c r="U297" s="87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176</v>
      </c>
      <c r="AU297" s="19" t="s">
        <v>82</v>
      </c>
    </row>
    <row r="298" s="2" customFormat="1">
      <c r="A298" s="40"/>
      <c r="B298" s="41"/>
      <c r="C298" s="42"/>
      <c r="D298" s="273" t="s">
        <v>840</v>
      </c>
      <c r="E298" s="42"/>
      <c r="F298" s="274" t="s">
        <v>1188</v>
      </c>
      <c r="G298" s="42"/>
      <c r="H298" s="42"/>
      <c r="I298" s="220"/>
      <c r="J298" s="42"/>
      <c r="K298" s="42"/>
      <c r="L298" s="46"/>
      <c r="M298" s="221"/>
      <c r="N298" s="222"/>
      <c r="O298" s="86"/>
      <c r="P298" s="86"/>
      <c r="Q298" s="86"/>
      <c r="R298" s="86"/>
      <c r="S298" s="86"/>
      <c r="T298" s="86"/>
      <c r="U298" s="87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840</v>
      </c>
      <c r="AU298" s="19" t="s">
        <v>82</v>
      </c>
    </row>
    <row r="299" s="2" customFormat="1" ht="16.5" customHeight="1">
      <c r="A299" s="40"/>
      <c r="B299" s="41"/>
      <c r="C299" s="205" t="s">
        <v>1189</v>
      </c>
      <c r="D299" s="205" t="s">
        <v>170</v>
      </c>
      <c r="E299" s="206" t="s">
        <v>1190</v>
      </c>
      <c r="F299" s="207" t="s">
        <v>1191</v>
      </c>
      <c r="G299" s="208" t="s">
        <v>1167</v>
      </c>
      <c r="H299" s="209">
        <v>4.7670000000000003</v>
      </c>
      <c r="I299" s="210"/>
      <c r="J299" s="211">
        <f>ROUND(I299*H299,2)</f>
        <v>0</v>
      </c>
      <c r="K299" s="207" t="s">
        <v>837</v>
      </c>
      <c r="L299" s="46"/>
      <c r="M299" s="212" t="s">
        <v>19</v>
      </c>
      <c r="N299" s="213" t="s">
        <v>43</v>
      </c>
      <c r="O299" s="86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4">
        <f>S299*H299</f>
        <v>0</v>
      </c>
      <c r="U299" s="215" t="s">
        <v>19</v>
      </c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6" t="s">
        <v>295</v>
      </c>
      <c r="AT299" s="216" t="s">
        <v>170</v>
      </c>
      <c r="AU299" s="216" t="s">
        <v>82</v>
      </c>
      <c r="AY299" s="19" t="s">
        <v>167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9" t="s">
        <v>80</v>
      </c>
      <c r="BK299" s="217">
        <f>ROUND(I299*H299,2)</f>
        <v>0</v>
      </c>
      <c r="BL299" s="19" t="s">
        <v>295</v>
      </c>
      <c r="BM299" s="216" t="s">
        <v>1192</v>
      </c>
    </row>
    <row r="300" s="2" customFormat="1">
      <c r="A300" s="40"/>
      <c r="B300" s="41"/>
      <c r="C300" s="42"/>
      <c r="D300" s="218" t="s">
        <v>176</v>
      </c>
      <c r="E300" s="42"/>
      <c r="F300" s="219" t="s">
        <v>1193</v>
      </c>
      <c r="G300" s="42"/>
      <c r="H300" s="42"/>
      <c r="I300" s="220"/>
      <c r="J300" s="42"/>
      <c r="K300" s="42"/>
      <c r="L300" s="46"/>
      <c r="M300" s="221"/>
      <c r="N300" s="222"/>
      <c r="O300" s="86"/>
      <c r="P300" s="86"/>
      <c r="Q300" s="86"/>
      <c r="R300" s="86"/>
      <c r="S300" s="86"/>
      <c r="T300" s="86"/>
      <c r="U300" s="87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176</v>
      </c>
      <c r="AU300" s="19" t="s">
        <v>82</v>
      </c>
    </row>
    <row r="301" s="2" customFormat="1">
      <c r="A301" s="40"/>
      <c r="B301" s="41"/>
      <c r="C301" s="42"/>
      <c r="D301" s="273" t="s">
        <v>840</v>
      </c>
      <c r="E301" s="42"/>
      <c r="F301" s="274" t="s">
        <v>1194</v>
      </c>
      <c r="G301" s="42"/>
      <c r="H301" s="42"/>
      <c r="I301" s="220"/>
      <c r="J301" s="42"/>
      <c r="K301" s="42"/>
      <c r="L301" s="46"/>
      <c r="M301" s="221"/>
      <c r="N301" s="222"/>
      <c r="O301" s="86"/>
      <c r="P301" s="86"/>
      <c r="Q301" s="86"/>
      <c r="R301" s="86"/>
      <c r="S301" s="86"/>
      <c r="T301" s="86"/>
      <c r="U301" s="87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840</v>
      </c>
      <c r="AU301" s="19" t="s">
        <v>82</v>
      </c>
    </row>
    <row r="302" s="2" customFormat="1" ht="16.5" customHeight="1">
      <c r="A302" s="40"/>
      <c r="B302" s="41"/>
      <c r="C302" s="205" t="s">
        <v>1195</v>
      </c>
      <c r="D302" s="205" t="s">
        <v>170</v>
      </c>
      <c r="E302" s="206" t="s">
        <v>1196</v>
      </c>
      <c r="F302" s="207" t="s">
        <v>1197</v>
      </c>
      <c r="G302" s="208" t="s">
        <v>1167</v>
      </c>
      <c r="H302" s="209">
        <v>4.7670000000000003</v>
      </c>
      <c r="I302" s="210"/>
      <c r="J302" s="211">
        <f>ROUND(I302*H302,2)</f>
        <v>0</v>
      </c>
      <c r="K302" s="207" t="s">
        <v>837</v>
      </c>
      <c r="L302" s="46"/>
      <c r="M302" s="212" t="s">
        <v>19</v>
      </c>
      <c r="N302" s="213" t="s">
        <v>43</v>
      </c>
      <c r="O302" s="86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4">
        <f>S302*H302</f>
        <v>0</v>
      </c>
      <c r="U302" s="215" t="s">
        <v>19</v>
      </c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6" t="s">
        <v>295</v>
      </c>
      <c r="AT302" s="216" t="s">
        <v>170</v>
      </c>
      <c r="AU302" s="216" t="s">
        <v>82</v>
      </c>
      <c r="AY302" s="19" t="s">
        <v>167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9" t="s">
        <v>80</v>
      </c>
      <c r="BK302" s="217">
        <f>ROUND(I302*H302,2)</f>
        <v>0</v>
      </c>
      <c r="BL302" s="19" t="s">
        <v>295</v>
      </c>
      <c r="BM302" s="216" t="s">
        <v>1198</v>
      </c>
    </row>
    <row r="303" s="2" customFormat="1">
      <c r="A303" s="40"/>
      <c r="B303" s="41"/>
      <c r="C303" s="42"/>
      <c r="D303" s="218" t="s">
        <v>176</v>
      </c>
      <c r="E303" s="42"/>
      <c r="F303" s="219" t="s">
        <v>1199</v>
      </c>
      <c r="G303" s="42"/>
      <c r="H303" s="42"/>
      <c r="I303" s="220"/>
      <c r="J303" s="42"/>
      <c r="K303" s="42"/>
      <c r="L303" s="46"/>
      <c r="M303" s="221"/>
      <c r="N303" s="222"/>
      <c r="O303" s="86"/>
      <c r="P303" s="86"/>
      <c r="Q303" s="86"/>
      <c r="R303" s="86"/>
      <c r="S303" s="86"/>
      <c r="T303" s="86"/>
      <c r="U303" s="87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176</v>
      </c>
      <c r="AU303" s="19" t="s">
        <v>82</v>
      </c>
    </row>
    <row r="304" s="2" customFormat="1">
      <c r="A304" s="40"/>
      <c r="B304" s="41"/>
      <c r="C304" s="42"/>
      <c r="D304" s="273" t="s">
        <v>840</v>
      </c>
      <c r="E304" s="42"/>
      <c r="F304" s="274" t="s">
        <v>1200</v>
      </c>
      <c r="G304" s="42"/>
      <c r="H304" s="42"/>
      <c r="I304" s="220"/>
      <c r="J304" s="42"/>
      <c r="K304" s="42"/>
      <c r="L304" s="46"/>
      <c r="M304" s="221"/>
      <c r="N304" s="222"/>
      <c r="O304" s="86"/>
      <c r="P304" s="86"/>
      <c r="Q304" s="86"/>
      <c r="R304" s="86"/>
      <c r="S304" s="86"/>
      <c r="T304" s="86"/>
      <c r="U304" s="87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840</v>
      </c>
      <c r="AU304" s="19" t="s">
        <v>82</v>
      </c>
    </row>
    <row r="305" s="2" customFormat="1" ht="16.5" customHeight="1">
      <c r="A305" s="40"/>
      <c r="B305" s="41"/>
      <c r="C305" s="205" t="s">
        <v>1201</v>
      </c>
      <c r="D305" s="205" t="s">
        <v>170</v>
      </c>
      <c r="E305" s="206" t="s">
        <v>1202</v>
      </c>
      <c r="F305" s="207" t="s">
        <v>1203</v>
      </c>
      <c r="G305" s="208" t="s">
        <v>1167</v>
      </c>
      <c r="H305" s="209">
        <v>4.7670000000000003</v>
      </c>
      <c r="I305" s="210"/>
      <c r="J305" s="211">
        <f>ROUND(I305*H305,2)</f>
        <v>0</v>
      </c>
      <c r="K305" s="207" t="s">
        <v>837</v>
      </c>
      <c r="L305" s="46"/>
      <c r="M305" s="212" t="s">
        <v>19</v>
      </c>
      <c r="N305" s="213" t="s">
        <v>43</v>
      </c>
      <c r="O305" s="86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4">
        <f>S305*H305</f>
        <v>0</v>
      </c>
      <c r="U305" s="215" t="s">
        <v>19</v>
      </c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6" t="s">
        <v>295</v>
      </c>
      <c r="AT305" s="216" t="s">
        <v>170</v>
      </c>
      <c r="AU305" s="216" t="s">
        <v>82</v>
      </c>
      <c r="AY305" s="19" t="s">
        <v>167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9" t="s">
        <v>80</v>
      </c>
      <c r="BK305" s="217">
        <f>ROUND(I305*H305,2)</f>
        <v>0</v>
      </c>
      <c r="BL305" s="19" t="s">
        <v>295</v>
      </c>
      <c r="BM305" s="216" t="s">
        <v>1204</v>
      </c>
    </row>
    <row r="306" s="2" customFormat="1">
      <c r="A306" s="40"/>
      <c r="B306" s="41"/>
      <c r="C306" s="42"/>
      <c r="D306" s="218" t="s">
        <v>176</v>
      </c>
      <c r="E306" s="42"/>
      <c r="F306" s="219" t="s">
        <v>1205</v>
      </c>
      <c r="G306" s="42"/>
      <c r="H306" s="42"/>
      <c r="I306" s="220"/>
      <c r="J306" s="42"/>
      <c r="K306" s="42"/>
      <c r="L306" s="46"/>
      <c r="M306" s="221"/>
      <c r="N306" s="222"/>
      <c r="O306" s="86"/>
      <c r="P306" s="86"/>
      <c r="Q306" s="86"/>
      <c r="R306" s="86"/>
      <c r="S306" s="86"/>
      <c r="T306" s="86"/>
      <c r="U306" s="87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176</v>
      </c>
      <c r="AU306" s="19" t="s">
        <v>82</v>
      </c>
    </row>
    <row r="307" s="2" customFormat="1">
      <c r="A307" s="40"/>
      <c r="B307" s="41"/>
      <c r="C307" s="42"/>
      <c r="D307" s="273" t="s">
        <v>840</v>
      </c>
      <c r="E307" s="42"/>
      <c r="F307" s="274" t="s">
        <v>1206</v>
      </c>
      <c r="G307" s="42"/>
      <c r="H307" s="42"/>
      <c r="I307" s="220"/>
      <c r="J307" s="42"/>
      <c r="K307" s="42"/>
      <c r="L307" s="46"/>
      <c r="M307" s="221"/>
      <c r="N307" s="222"/>
      <c r="O307" s="86"/>
      <c r="P307" s="86"/>
      <c r="Q307" s="86"/>
      <c r="R307" s="86"/>
      <c r="S307" s="86"/>
      <c r="T307" s="86"/>
      <c r="U307" s="87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840</v>
      </c>
      <c r="AU307" s="19" t="s">
        <v>82</v>
      </c>
    </row>
    <row r="308" s="12" customFormat="1" ht="25.92" customHeight="1">
      <c r="A308" s="12"/>
      <c r="B308" s="189"/>
      <c r="C308" s="190"/>
      <c r="D308" s="191" t="s">
        <v>71</v>
      </c>
      <c r="E308" s="192" t="s">
        <v>708</v>
      </c>
      <c r="F308" s="192" t="s">
        <v>1207</v>
      </c>
      <c r="G308" s="190"/>
      <c r="H308" s="190"/>
      <c r="I308" s="193"/>
      <c r="J308" s="194">
        <f>BK308</f>
        <v>0</v>
      </c>
      <c r="K308" s="190"/>
      <c r="L308" s="195"/>
      <c r="M308" s="196"/>
      <c r="N308" s="197"/>
      <c r="O308" s="197"/>
      <c r="P308" s="198">
        <f>P309</f>
        <v>0</v>
      </c>
      <c r="Q308" s="197"/>
      <c r="R308" s="198">
        <f>R309</f>
        <v>3.58202</v>
      </c>
      <c r="S308" s="197"/>
      <c r="T308" s="198">
        <f>T309</f>
        <v>0</v>
      </c>
      <c r="U308" s="199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192</v>
      </c>
      <c r="AT308" s="201" t="s">
        <v>71</v>
      </c>
      <c r="AU308" s="201" t="s">
        <v>72</v>
      </c>
      <c r="AY308" s="200" t="s">
        <v>167</v>
      </c>
      <c r="BK308" s="202">
        <f>BK309</f>
        <v>0</v>
      </c>
    </row>
    <row r="309" s="12" customFormat="1" ht="22.8" customHeight="1">
      <c r="A309" s="12"/>
      <c r="B309" s="189"/>
      <c r="C309" s="190"/>
      <c r="D309" s="191" t="s">
        <v>71</v>
      </c>
      <c r="E309" s="203" t="s">
        <v>1208</v>
      </c>
      <c r="F309" s="203" t="s">
        <v>1209</v>
      </c>
      <c r="G309" s="190"/>
      <c r="H309" s="190"/>
      <c r="I309" s="193"/>
      <c r="J309" s="204">
        <f>BK309</f>
        <v>0</v>
      </c>
      <c r="K309" s="190"/>
      <c r="L309" s="195"/>
      <c r="M309" s="196"/>
      <c r="N309" s="197"/>
      <c r="O309" s="197"/>
      <c r="P309" s="198">
        <f>SUM(P310:P342)</f>
        <v>0</v>
      </c>
      <c r="Q309" s="197"/>
      <c r="R309" s="198">
        <f>SUM(R310:R342)</f>
        <v>3.58202</v>
      </c>
      <c r="S309" s="197"/>
      <c r="T309" s="198">
        <f>SUM(T310:T342)</f>
        <v>0</v>
      </c>
      <c r="U309" s="199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0" t="s">
        <v>192</v>
      </c>
      <c r="AT309" s="201" t="s">
        <v>71</v>
      </c>
      <c r="AU309" s="201" t="s">
        <v>80</v>
      </c>
      <c r="AY309" s="200" t="s">
        <v>167</v>
      </c>
      <c r="BK309" s="202">
        <f>SUM(BK310:BK342)</f>
        <v>0</v>
      </c>
    </row>
    <row r="310" s="2" customFormat="1" ht="16.5" customHeight="1">
      <c r="A310" s="40"/>
      <c r="B310" s="41"/>
      <c r="C310" s="205" t="s">
        <v>1210</v>
      </c>
      <c r="D310" s="205" t="s">
        <v>170</v>
      </c>
      <c r="E310" s="206" t="s">
        <v>1211</v>
      </c>
      <c r="F310" s="207" t="s">
        <v>1212</v>
      </c>
      <c r="G310" s="208" t="s">
        <v>806</v>
      </c>
      <c r="H310" s="209">
        <v>4</v>
      </c>
      <c r="I310" s="210"/>
      <c r="J310" s="211">
        <f>ROUND(I310*H310,2)</f>
        <v>0</v>
      </c>
      <c r="K310" s="207" t="s">
        <v>837</v>
      </c>
      <c r="L310" s="46"/>
      <c r="M310" s="212" t="s">
        <v>19</v>
      </c>
      <c r="N310" s="213" t="s">
        <v>43</v>
      </c>
      <c r="O310" s="86"/>
      <c r="P310" s="214">
        <f>O310*H310</f>
        <v>0</v>
      </c>
      <c r="Q310" s="214">
        <v>0.78010000000000002</v>
      </c>
      <c r="R310" s="214">
        <f>Q310*H310</f>
        <v>3.1204000000000001</v>
      </c>
      <c r="S310" s="214">
        <v>0</v>
      </c>
      <c r="T310" s="214">
        <f>S310*H310</f>
        <v>0</v>
      </c>
      <c r="U310" s="215" t="s">
        <v>19</v>
      </c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6" t="s">
        <v>580</v>
      </c>
      <c r="AT310" s="216" t="s">
        <v>170</v>
      </c>
      <c r="AU310" s="216" t="s">
        <v>82</v>
      </c>
      <c r="AY310" s="19" t="s">
        <v>167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9" t="s">
        <v>80</v>
      </c>
      <c r="BK310" s="217">
        <f>ROUND(I310*H310,2)</f>
        <v>0</v>
      </c>
      <c r="BL310" s="19" t="s">
        <v>580</v>
      </c>
      <c r="BM310" s="216" t="s">
        <v>1213</v>
      </c>
    </row>
    <row r="311" s="2" customFormat="1">
      <c r="A311" s="40"/>
      <c r="B311" s="41"/>
      <c r="C311" s="42"/>
      <c r="D311" s="218" t="s">
        <v>176</v>
      </c>
      <c r="E311" s="42"/>
      <c r="F311" s="219" t="s">
        <v>1214</v>
      </c>
      <c r="G311" s="42"/>
      <c r="H311" s="42"/>
      <c r="I311" s="220"/>
      <c r="J311" s="42"/>
      <c r="K311" s="42"/>
      <c r="L311" s="46"/>
      <c r="M311" s="221"/>
      <c r="N311" s="222"/>
      <c r="O311" s="86"/>
      <c r="P311" s="86"/>
      <c r="Q311" s="86"/>
      <c r="R311" s="86"/>
      <c r="S311" s="86"/>
      <c r="T311" s="86"/>
      <c r="U311" s="87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176</v>
      </c>
      <c r="AU311" s="19" t="s">
        <v>82</v>
      </c>
    </row>
    <row r="312" s="2" customFormat="1">
      <c r="A312" s="40"/>
      <c r="B312" s="41"/>
      <c r="C312" s="42"/>
      <c r="D312" s="273" t="s">
        <v>840</v>
      </c>
      <c r="E312" s="42"/>
      <c r="F312" s="274" t="s">
        <v>1215</v>
      </c>
      <c r="G312" s="42"/>
      <c r="H312" s="42"/>
      <c r="I312" s="220"/>
      <c r="J312" s="42"/>
      <c r="K312" s="42"/>
      <c r="L312" s="46"/>
      <c r="M312" s="221"/>
      <c r="N312" s="222"/>
      <c r="O312" s="86"/>
      <c r="P312" s="86"/>
      <c r="Q312" s="86"/>
      <c r="R312" s="86"/>
      <c r="S312" s="86"/>
      <c r="T312" s="86"/>
      <c r="U312" s="87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840</v>
      </c>
      <c r="AU312" s="19" t="s">
        <v>82</v>
      </c>
    </row>
    <row r="313" s="2" customFormat="1" ht="16.5" customHeight="1">
      <c r="A313" s="40"/>
      <c r="B313" s="41"/>
      <c r="C313" s="263" t="s">
        <v>1216</v>
      </c>
      <c r="D313" s="263" t="s">
        <v>708</v>
      </c>
      <c r="E313" s="264" t="s">
        <v>1217</v>
      </c>
      <c r="F313" s="265" t="s">
        <v>1218</v>
      </c>
      <c r="G313" s="266" t="s">
        <v>806</v>
      </c>
      <c r="H313" s="267">
        <v>1</v>
      </c>
      <c r="I313" s="268"/>
      <c r="J313" s="269">
        <f>ROUND(I313*H313,2)</f>
        <v>0</v>
      </c>
      <c r="K313" s="265" t="s">
        <v>837</v>
      </c>
      <c r="L313" s="270"/>
      <c r="M313" s="271" t="s">
        <v>19</v>
      </c>
      <c r="N313" s="272" t="s">
        <v>43</v>
      </c>
      <c r="O313" s="86"/>
      <c r="P313" s="214">
        <f>O313*H313</f>
        <v>0</v>
      </c>
      <c r="Q313" s="214">
        <v>0.080000000000000002</v>
      </c>
      <c r="R313" s="214">
        <f>Q313*H313</f>
        <v>0.080000000000000002</v>
      </c>
      <c r="S313" s="214">
        <v>0</v>
      </c>
      <c r="T313" s="214">
        <f>S313*H313</f>
        <v>0</v>
      </c>
      <c r="U313" s="215" t="s">
        <v>19</v>
      </c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6" t="s">
        <v>1053</v>
      </c>
      <c r="AT313" s="216" t="s">
        <v>708</v>
      </c>
      <c r="AU313" s="216" t="s">
        <v>82</v>
      </c>
      <c r="AY313" s="19" t="s">
        <v>167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9" t="s">
        <v>80</v>
      </c>
      <c r="BK313" s="217">
        <f>ROUND(I313*H313,2)</f>
        <v>0</v>
      </c>
      <c r="BL313" s="19" t="s">
        <v>1053</v>
      </c>
      <c r="BM313" s="216" t="s">
        <v>1219</v>
      </c>
    </row>
    <row r="314" s="2" customFormat="1">
      <c r="A314" s="40"/>
      <c r="B314" s="41"/>
      <c r="C314" s="42"/>
      <c r="D314" s="218" t="s">
        <v>176</v>
      </c>
      <c r="E314" s="42"/>
      <c r="F314" s="219" t="s">
        <v>1218</v>
      </c>
      <c r="G314" s="42"/>
      <c r="H314" s="42"/>
      <c r="I314" s="220"/>
      <c r="J314" s="42"/>
      <c r="K314" s="42"/>
      <c r="L314" s="46"/>
      <c r="M314" s="221"/>
      <c r="N314" s="222"/>
      <c r="O314" s="86"/>
      <c r="P314" s="86"/>
      <c r="Q314" s="86"/>
      <c r="R314" s="86"/>
      <c r="S314" s="86"/>
      <c r="T314" s="86"/>
      <c r="U314" s="87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176</v>
      </c>
      <c r="AU314" s="19" t="s">
        <v>82</v>
      </c>
    </row>
    <row r="315" s="2" customFormat="1" ht="16.5" customHeight="1">
      <c r="A315" s="40"/>
      <c r="B315" s="41"/>
      <c r="C315" s="263" t="s">
        <v>1220</v>
      </c>
      <c r="D315" s="263" t="s">
        <v>708</v>
      </c>
      <c r="E315" s="264" t="s">
        <v>1221</v>
      </c>
      <c r="F315" s="265" t="s">
        <v>1222</v>
      </c>
      <c r="G315" s="266" t="s">
        <v>806</v>
      </c>
      <c r="H315" s="267">
        <v>1</v>
      </c>
      <c r="I315" s="268"/>
      <c r="J315" s="269">
        <f>ROUND(I315*H315,2)</f>
        <v>0</v>
      </c>
      <c r="K315" s="265" t="s">
        <v>837</v>
      </c>
      <c r="L315" s="270"/>
      <c r="M315" s="271" t="s">
        <v>19</v>
      </c>
      <c r="N315" s="272" t="s">
        <v>43</v>
      </c>
      <c r="O315" s="86"/>
      <c r="P315" s="214">
        <f>O315*H315</f>
        <v>0</v>
      </c>
      <c r="Q315" s="214">
        <v>0.080000000000000002</v>
      </c>
      <c r="R315" s="214">
        <f>Q315*H315</f>
        <v>0.080000000000000002</v>
      </c>
      <c r="S315" s="214">
        <v>0</v>
      </c>
      <c r="T315" s="214">
        <f>S315*H315</f>
        <v>0</v>
      </c>
      <c r="U315" s="215" t="s">
        <v>19</v>
      </c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6" t="s">
        <v>1053</v>
      </c>
      <c r="AT315" s="216" t="s">
        <v>708</v>
      </c>
      <c r="AU315" s="216" t="s">
        <v>82</v>
      </c>
      <c r="AY315" s="19" t="s">
        <v>167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9" t="s">
        <v>80</v>
      </c>
      <c r="BK315" s="217">
        <f>ROUND(I315*H315,2)</f>
        <v>0</v>
      </c>
      <c r="BL315" s="19" t="s">
        <v>1053</v>
      </c>
      <c r="BM315" s="216" t="s">
        <v>1223</v>
      </c>
    </row>
    <row r="316" s="2" customFormat="1">
      <c r="A316" s="40"/>
      <c r="B316" s="41"/>
      <c r="C316" s="42"/>
      <c r="D316" s="218" t="s">
        <v>176</v>
      </c>
      <c r="E316" s="42"/>
      <c r="F316" s="219" t="s">
        <v>1222</v>
      </c>
      <c r="G316" s="42"/>
      <c r="H316" s="42"/>
      <c r="I316" s="220"/>
      <c r="J316" s="42"/>
      <c r="K316" s="42"/>
      <c r="L316" s="46"/>
      <c r="M316" s="221"/>
      <c r="N316" s="222"/>
      <c r="O316" s="86"/>
      <c r="P316" s="86"/>
      <c r="Q316" s="86"/>
      <c r="R316" s="86"/>
      <c r="S316" s="86"/>
      <c r="T316" s="86"/>
      <c r="U316" s="87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176</v>
      </c>
      <c r="AU316" s="19" t="s">
        <v>82</v>
      </c>
    </row>
    <row r="317" s="2" customFormat="1" ht="16.5" customHeight="1">
      <c r="A317" s="40"/>
      <c r="B317" s="41"/>
      <c r="C317" s="263" t="s">
        <v>1224</v>
      </c>
      <c r="D317" s="263" t="s">
        <v>708</v>
      </c>
      <c r="E317" s="264" t="s">
        <v>1225</v>
      </c>
      <c r="F317" s="265" t="s">
        <v>1226</v>
      </c>
      <c r="G317" s="266" t="s">
        <v>806</v>
      </c>
      <c r="H317" s="267">
        <v>1</v>
      </c>
      <c r="I317" s="268"/>
      <c r="J317" s="269">
        <f>ROUND(I317*H317,2)</f>
        <v>0</v>
      </c>
      <c r="K317" s="265" t="s">
        <v>837</v>
      </c>
      <c r="L317" s="270"/>
      <c r="M317" s="271" t="s">
        <v>19</v>
      </c>
      <c r="N317" s="272" t="s">
        <v>43</v>
      </c>
      <c r="O317" s="86"/>
      <c r="P317" s="214">
        <f>O317*H317</f>
        <v>0</v>
      </c>
      <c r="Q317" s="214">
        <v>0.12</v>
      </c>
      <c r="R317" s="214">
        <f>Q317*H317</f>
        <v>0.12</v>
      </c>
      <c r="S317" s="214">
        <v>0</v>
      </c>
      <c r="T317" s="214">
        <f>S317*H317</f>
        <v>0</v>
      </c>
      <c r="U317" s="215" t="s">
        <v>19</v>
      </c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6" t="s">
        <v>1053</v>
      </c>
      <c r="AT317" s="216" t="s">
        <v>708</v>
      </c>
      <c r="AU317" s="216" t="s">
        <v>82</v>
      </c>
      <c r="AY317" s="19" t="s">
        <v>167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9" t="s">
        <v>80</v>
      </c>
      <c r="BK317" s="217">
        <f>ROUND(I317*H317,2)</f>
        <v>0</v>
      </c>
      <c r="BL317" s="19" t="s">
        <v>1053</v>
      </c>
      <c r="BM317" s="216" t="s">
        <v>1227</v>
      </c>
    </row>
    <row r="318" s="2" customFormat="1">
      <c r="A318" s="40"/>
      <c r="B318" s="41"/>
      <c r="C318" s="42"/>
      <c r="D318" s="218" t="s">
        <v>176</v>
      </c>
      <c r="E318" s="42"/>
      <c r="F318" s="219" t="s">
        <v>1226</v>
      </c>
      <c r="G318" s="42"/>
      <c r="H318" s="42"/>
      <c r="I318" s="220"/>
      <c r="J318" s="42"/>
      <c r="K318" s="42"/>
      <c r="L318" s="46"/>
      <c r="M318" s="221"/>
      <c r="N318" s="222"/>
      <c r="O318" s="86"/>
      <c r="P318" s="86"/>
      <c r="Q318" s="86"/>
      <c r="R318" s="86"/>
      <c r="S318" s="86"/>
      <c r="T318" s="86"/>
      <c r="U318" s="87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176</v>
      </c>
      <c r="AU318" s="19" t="s">
        <v>82</v>
      </c>
    </row>
    <row r="319" s="2" customFormat="1" ht="16.5" customHeight="1">
      <c r="A319" s="40"/>
      <c r="B319" s="41"/>
      <c r="C319" s="263" t="s">
        <v>1228</v>
      </c>
      <c r="D319" s="263" t="s">
        <v>708</v>
      </c>
      <c r="E319" s="264" t="s">
        <v>1229</v>
      </c>
      <c r="F319" s="265" t="s">
        <v>1230</v>
      </c>
      <c r="G319" s="266" t="s">
        <v>806</v>
      </c>
      <c r="H319" s="267">
        <v>1</v>
      </c>
      <c r="I319" s="268"/>
      <c r="J319" s="269">
        <f>ROUND(I319*H319,2)</f>
        <v>0</v>
      </c>
      <c r="K319" s="265" t="s">
        <v>837</v>
      </c>
      <c r="L319" s="270"/>
      <c r="M319" s="271" t="s">
        <v>19</v>
      </c>
      <c r="N319" s="272" t="s">
        <v>43</v>
      </c>
      <c r="O319" s="86"/>
      <c r="P319" s="214">
        <f>O319*H319</f>
        <v>0</v>
      </c>
      <c r="Q319" s="214">
        <v>0.125</v>
      </c>
      <c r="R319" s="214">
        <f>Q319*H319</f>
        <v>0.125</v>
      </c>
      <c r="S319" s="214">
        <v>0</v>
      </c>
      <c r="T319" s="214">
        <f>S319*H319</f>
        <v>0</v>
      </c>
      <c r="U319" s="215" t="s">
        <v>19</v>
      </c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6" t="s">
        <v>1053</v>
      </c>
      <c r="AT319" s="216" t="s">
        <v>708</v>
      </c>
      <c r="AU319" s="216" t="s">
        <v>82</v>
      </c>
      <c r="AY319" s="19" t="s">
        <v>167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9" t="s">
        <v>80</v>
      </c>
      <c r="BK319" s="217">
        <f>ROUND(I319*H319,2)</f>
        <v>0</v>
      </c>
      <c r="BL319" s="19" t="s">
        <v>1053</v>
      </c>
      <c r="BM319" s="216" t="s">
        <v>1231</v>
      </c>
    </row>
    <row r="320" s="2" customFormat="1">
      <c r="A320" s="40"/>
      <c r="B320" s="41"/>
      <c r="C320" s="42"/>
      <c r="D320" s="218" t="s">
        <v>176</v>
      </c>
      <c r="E320" s="42"/>
      <c r="F320" s="219" t="s">
        <v>1230</v>
      </c>
      <c r="G320" s="42"/>
      <c r="H320" s="42"/>
      <c r="I320" s="220"/>
      <c r="J320" s="42"/>
      <c r="K320" s="42"/>
      <c r="L320" s="46"/>
      <c r="M320" s="221"/>
      <c r="N320" s="222"/>
      <c r="O320" s="86"/>
      <c r="P320" s="86"/>
      <c r="Q320" s="86"/>
      <c r="R320" s="86"/>
      <c r="S320" s="86"/>
      <c r="T320" s="86"/>
      <c r="U320" s="87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176</v>
      </c>
      <c r="AU320" s="19" t="s">
        <v>82</v>
      </c>
    </row>
    <row r="321" s="2" customFormat="1" ht="16.5" customHeight="1">
      <c r="A321" s="40"/>
      <c r="B321" s="41"/>
      <c r="C321" s="263" t="s">
        <v>1232</v>
      </c>
      <c r="D321" s="263" t="s">
        <v>708</v>
      </c>
      <c r="E321" s="264" t="s">
        <v>1233</v>
      </c>
      <c r="F321" s="265" t="s">
        <v>1234</v>
      </c>
      <c r="G321" s="266" t="s">
        <v>806</v>
      </c>
      <c r="H321" s="267">
        <v>2</v>
      </c>
      <c r="I321" s="268"/>
      <c r="J321" s="269">
        <f>ROUND(I321*H321,2)</f>
        <v>0</v>
      </c>
      <c r="K321" s="265" t="s">
        <v>837</v>
      </c>
      <c r="L321" s="270"/>
      <c r="M321" s="271" t="s">
        <v>19</v>
      </c>
      <c r="N321" s="272" t="s">
        <v>43</v>
      </c>
      <c r="O321" s="86"/>
      <c r="P321" s="214">
        <f>O321*H321</f>
        <v>0</v>
      </c>
      <c r="Q321" s="214">
        <v>0.001</v>
      </c>
      <c r="R321" s="214">
        <f>Q321*H321</f>
        <v>0.002</v>
      </c>
      <c r="S321" s="214">
        <v>0</v>
      </c>
      <c r="T321" s="214">
        <f>S321*H321</f>
        <v>0</v>
      </c>
      <c r="U321" s="215" t="s">
        <v>19</v>
      </c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6" t="s">
        <v>1053</v>
      </c>
      <c r="AT321" s="216" t="s">
        <v>708</v>
      </c>
      <c r="AU321" s="216" t="s">
        <v>82</v>
      </c>
      <c r="AY321" s="19" t="s">
        <v>167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9" t="s">
        <v>80</v>
      </c>
      <c r="BK321" s="217">
        <f>ROUND(I321*H321,2)</f>
        <v>0</v>
      </c>
      <c r="BL321" s="19" t="s">
        <v>1053</v>
      </c>
      <c r="BM321" s="216" t="s">
        <v>1235</v>
      </c>
    </row>
    <row r="322" s="2" customFormat="1">
      <c r="A322" s="40"/>
      <c r="B322" s="41"/>
      <c r="C322" s="42"/>
      <c r="D322" s="218" t="s">
        <v>176</v>
      </c>
      <c r="E322" s="42"/>
      <c r="F322" s="219" t="s">
        <v>1234</v>
      </c>
      <c r="G322" s="42"/>
      <c r="H322" s="42"/>
      <c r="I322" s="220"/>
      <c r="J322" s="42"/>
      <c r="K322" s="42"/>
      <c r="L322" s="46"/>
      <c r="M322" s="221"/>
      <c r="N322" s="222"/>
      <c r="O322" s="86"/>
      <c r="P322" s="86"/>
      <c r="Q322" s="86"/>
      <c r="R322" s="86"/>
      <c r="S322" s="86"/>
      <c r="T322" s="86"/>
      <c r="U322" s="87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176</v>
      </c>
      <c r="AU322" s="19" t="s">
        <v>82</v>
      </c>
    </row>
    <row r="323" s="2" customFormat="1" ht="16.5" customHeight="1">
      <c r="A323" s="40"/>
      <c r="B323" s="41"/>
      <c r="C323" s="263" t="s">
        <v>1236</v>
      </c>
      <c r="D323" s="263" t="s">
        <v>708</v>
      </c>
      <c r="E323" s="264" t="s">
        <v>1237</v>
      </c>
      <c r="F323" s="265" t="s">
        <v>1238</v>
      </c>
      <c r="G323" s="266" t="s">
        <v>806</v>
      </c>
      <c r="H323" s="267">
        <v>2</v>
      </c>
      <c r="I323" s="268"/>
      <c r="J323" s="269">
        <f>ROUND(I323*H323,2)</f>
        <v>0</v>
      </c>
      <c r="K323" s="265" t="s">
        <v>837</v>
      </c>
      <c r="L323" s="270"/>
      <c r="M323" s="271" t="s">
        <v>19</v>
      </c>
      <c r="N323" s="272" t="s">
        <v>43</v>
      </c>
      <c r="O323" s="86"/>
      <c r="P323" s="214">
        <f>O323*H323</f>
        <v>0</v>
      </c>
      <c r="Q323" s="214">
        <v>0.001</v>
      </c>
      <c r="R323" s="214">
        <f>Q323*H323</f>
        <v>0.002</v>
      </c>
      <c r="S323" s="214">
        <v>0</v>
      </c>
      <c r="T323" s="214">
        <f>S323*H323</f>
        <v>0</v>
      </c>
      <c r="U323" s="215" t="s">
        <v>19</v>
      </c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6" t="s">
        <v>1053</v>
      </c>
      <c r="AT323" s="216" t="s">
        <v>708</v>
      </c>
      <c r="AU323" s="216" t="s">
        <v>82</v>
      </c>
      <c r="AY323" s="19" t="s">
        <v>167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9" t="s">
        <v>80</v>
      </c>
      <c r="BK323" s="217">
        <f>ROUND(I323*H323,2)</f>
        <v>0</v>
      </c>
      <c r="BL323" s="19" t="s">
        <v>1053</v>
      </c>
      <c r="BM323" s="216" t="s">
        <v>1239</v>
      </c>
    </row>
    <row r="324" s="2" customFormat="1">
      <c r="A324" s="40"/>
      <c r="B324" s="41"/>
      <c r="C324" s="42"/>
      <c r="D324" s="218" t="s">
        <v>176</v>
      </c>
      <c r="E324" s="42"/>
      <c r="F324" s="219" t="s">
        <v>1238</v>
      </c>
      <c r="G324" s="42"/>
      <c r="H324" s="42"/>
      <c r="I324" s="220"/>
      <c r="J324" s="42"/>
      <c r="K324" s="42"/>
      <c r="L324" s="46"/>
      <c r="M324" s="221"/>
      <c r="N324" s="222"/>
      <c r="O324" s="86"/>
      <c r="P324" s="86"/>
      <c r="Q324" s="86"/>
      <c r="R324" s="86"/>
      <c r="S324" s="86"/>
      <c r="T324" s="86"/>
      <c r="U324" s="87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176</v>
      </c>
      <c r="AU324" s="19" t="s">
        <v>82</v>
      </c>
    </row>
    <row r="325" s="2" customFormat="1" ht="16.5" customHeight="1">
      <c r="A325" s="40"/>
      <c r="B325" s="41"/>
      <c r="C325" s="263" t="s">
        <v>1240</v>
      </c>
      <c r="D325" s="263" t="s">
        <v>708</v>
      </c>
      <c r="E325" s="264" t="s">
        <v>1241</v>
      </c>
      <c r="F325" s="265" t="s">
        <v>1242</v>
      </c>
      <c r="G325" s="266" t="s">
        <v>806</v>
      </c>
      <c r="H325" s="267">
        <v>2</v>
      </c>
      <c r="I325" s="268"/>
      <c r="J325" s="269">
        <f>ROUND(I325*H325,2)</f>
        <v>0</v>
      </c>
      <c r="K325" s="265" t="s">
        <v>837</v>
      </c>
      <c r="L325" s="270"/>
      <c r="M325" s="271" t="s">
        <v>19</v>
      </c>
      <c r="N325" s="272" t="s">
        <v>43</v>
      </c>
      <c r="O325" s="86"/>
      <c r="P325" s="214">
        <f>O325*H325</f>
        <v>0</v>
      </c>
      <c r="Q325" s="214">
        <v>0.012500000000000001</v>
      </c>
      <c r="R325" s="214">
        <f>Q325*H325</f>
        <v>0.025000000000000001</v>
      </c>
      <c r="S325" s="214">
        <v>0</v>
      </c>
      <c r="T325" s="214">
        <f>S325*H325</f>
        <v>0</v>
      </c>
      <c r="U325" s="215" t="s">
        <v>19</v>
      </c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6" t="s">
        <v>1053</v>
      </c>
      <c r="AT325" s="216" t="s">
        <v>708</v>
      </c>
      <c r="AU325" s="216" t="s">
        <v>82</v>
      </c>
      <c r="AY325" s="19" t="s">
        <v>167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9" t="s">
        <v>80</v>
      </c>
      <c r="BK325" s="217">
        <f>ROUND(I325*H325,2)</f>
        <v>0</v>
      </c>
      <c r="BL325" s="19" t="s">
        <v>1053</v>
      </c>
      <c r="BM325" s="216" t="s">
        <v>1243</v>
      </c>
    </row>
    <row r="326" s="2" customFormat="1">
      <c r="A326" s="40"/>
      <c r="B326" s="41"/>
      <c r="C326" s="42"/>
      <c r="D326" s="218" t="s">
        <v>176</v>
      </c>
      <c r="E326" s="42"/>
      <c r="F326" s="219" t="s">
        <v>1242</v>
      </c>
      <c r="G326" s="42"/>
      <c r="H326" s="42"/>
      <c r="I326" s="220"/>
      <c r="J326" s="42"/>
      <c r="K326" s="42"/>
      <c r="L326" s="46"/>
      <c r="M326" s="221"/>
      <c r="N326" s="222"/>
      <c r="O326" s="86"/>
      <c r="P326" s="86"/>
      <c r="Q326" s="86"/>
      <c r="R326" s="86"/>
      <c r="S326" s="86"/>
      <c r="T326" s="86"/>
      <c r="U326" s="87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176</v>
      </c>
      <c r="AU326" s="19" t="s">
        <v>82</v>
      </c>
    </row>
    <row r="327" s="2" customFormat="1" ht="16.5" customHeight="1">
      <c r="A327" s="40"/>
      <c r="B327" s="41"/>
      <c r="C327" s="263" t="s">
        <v>1244</v>
      </c>
      <c r="D327" s="263" t="s">
        <v>708</v>
      </c>
      <c r="E327" s="264" t="s">
        <v>1245</v>
      </c>
      <c r="F327" s="265" t="s">
        <v>1246</v>
      </c>
      <c r="G327" s="266" t="s">
        <v>806</v>
      </c>
      <c r="H327" s="267">
        <v>4</v>
      </c>
      <c r="I327" s="268"/>
      <c r="J327" s="269">
        <f>ROUND(I327*H327,2)</f>
        <v>0</v>
      </c>
      <c r="K327" s="265" t="s">
        <v>837</v>
      </c>
      <c r="L327" s="270"/>
      <c r="M327" s="271" t="s">
        <v>19</v>
      </c>
      <c r="N327" s="272" t="s">
        <v>43</v>
      </c>
      <c r="O327" s="86"/>
      <c r="P327" s="214">
        <f>O327*H327</f>
        <v>0</v>
      </c>
      <c r="Q327" s="214">
        <v>0.0050000000000000001</v>
      </c>
      <c r="R327" s="214">
        <f>Q327*H327</f>
        <v>0.02</v>
      </c>
      <c r="S327" s="214">
        <v>0</v>
      </c>
      <c r="T327" s="214">
        <f>S327*H327</f>
        <v>0</v>
      </c>
      <c r="U327" s="215" t="s">
        <v>19</v>
      </c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6" t="s">
        <v>1053</v>
      </c>
      <c r="AT327" s="216" t="s">
        <v>708</v>
      </c>
      <c r="AU327" s="216" t="s">
        <v>82</v>
      </c>
      <c r="AY327" s="19" t="s">
        <v>167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9" t="s">
        <v>80</v>
      </c>
      <c r="BK327" s="217">
        <f>ROUND(I327*H327,2)</f>
        <v>0</v>
      </c>
      <c r="BL327" s="19" t="s">
        <v>1053</v>
      </c>
      <c r="BM327" s="216" t="s">
        <v>1247</v>
      </c>
    </row>
    <row r="328" s="2" customFormat="1">
      <c r="A328" s="40"/>
      <c r="B328" s="41"/>
      <c r="C328" s="42"/>
      <c r="D328" s="218" t="s">
        <v>176</v>
      </c>
      <c r="E328" s="42"/>
      <c r="F328" s="219" t="s">
        <v>1246</v>
      </c>
      <c r="G328" s="42"/>
      <c r="H328" s="42"/>
      <c r="I328" s="220"/>
      <c r="J328" s="42"/>
      <c r="K328" s="42"/>
      <c r="L328" s="46"/>
      <c r="M328" s="221"/>
      <c r="N328" s="222"/>
      <c r="O328" s="86"/>
      <c r="P328" s="86"/>
      <c r="Q328" s="86"/>
      <c r="R328" s="86"/>
      <c r="S328" s="86"/>
      <c r="T328" s="86"/>
      <c r="U328" s="87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176</v>
      </c>
      <c r="AU328" s="19" t="s">
        <v>82</v>
      </c>
    </row>
    <row r="329" s="2" customFormat="1" ht="16.5" customHeight="1">
      <c r="A329" s="40"/>
      <c r="B329" s="41"/>
      <c r="C329" s="205" t="s">
        <v>1248</v>
      </c>
      <c r="D329" s="205" t="s">
        <v>170</v>
      </c>
      <c r="E329" s="206" t="s">
        <v>1249</v>
      </c>
      <c r="F329" s="207" t="s">
        <v>1250</v>
      </c>
      <c r="G329" s="208" t="s">
        <v>806</v>
      </c>
      <c r="H329" s="209">
        <v>2</v>
      </c>
      <c r="I329" s="210"/>
      <c r="J329" s="211">
        <f>ROUND(I329*H329,2)</f>
        <v>0</v>
      </c>
      <c r="K329" s="207" t="s">
        <v>837</v>
      </c>
      <c r="L329" s="46"/>
      <c r="M329" s="212" t="s">
        <v>19</v>
      </c>
      <c r="N329" s="213" t="s">
        <v>43</v>
      </c>
      <c r="O329" s="86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4">
        <f>S329*H329</f>
        <v>0</v>
      </c>
      <c r="U329" s="215" t="s">
        <v>19</v>
      </c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6" t="s">
        <v>580</v>
      </c>
      <c r="AT329" s="216" t="s">
        <v>170</v>
      </c>
      <c r="AU329" s="216" t="s">
        <v>82</v>
      </c>
      <c r="AY329" s="19" t="s">
        <v>167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9" t="s">
        <v>80</v>
      </c>
      <c r="BK329" s="217">
        <f>ROUND(I329*H329,2)</f>
        <v>0</v>
      </c>
      <c r="BL329" s="19" t="s">
        <v>580</v>
      </c>
      <c r="BM329" s="216" t="s">
        <v>1251</v>
      </c>
    </row>
    <row r="330" s="2" customFormat="1">
      <c r="A330" s="40"/>
      <c r="B330" s="41"/>
      <c r="C330" s="42"/>
      <c r="D330" s="218" t="s">
        <v>176</v>
      </c>
      <c r="E330" s="42"/>
      <c r="F330" s="219" t="s">
        <v>1252</v>
      </c>
      <c r="G330" s="42"/>
      <c r="H330" s="42"/>
      <c r="I330" s="220"/>
      <c r="J330" s="42"/>
      <c r="K330" s="42"/>
      <c r="L330" s="46"/>
      <c r="M330" s="221"/>
      <c r="N330" s="222"/>
      <c r="O330" s="86"/>
      <c r="P330" s="86"/>
      <c r="Q330" s="86"/>
      <c r="R330" s="86"/>
      <c r="S330" s="86"/>
      <c r="T330" s="86"/>
      <c r="U330" s="87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176</v>
      </c>
      <c r="AU330" s="19" t="s">
        <v>82</v>
      </c>
    </row>
    <row r="331" s="2" customFormat="1">
      <c r="A331" s="40"/>
      <c r="B331" s="41"/>
      <c r="C331" s="42"/>
      <c r="D331" s="273" t="s">
        <v>840</v>
      </c>
      <c r="E331" s="42"/>
      <c r="F331" s="274" t="s">
        <v>1253</v>
      </c>
      <c r="G331" s="42"/>
      <c r="H331" s="42"/>
      <c r="I331" s="220"/>
      <c r="J331" s="42"/>
      <c r="K331" s="42"/>
      <c r="L331" s="46"/>
      <c r="M331" s="221"/>
      <c r="N331" s="222"/>
      <c r="O331" s="86"/>
      <c r="P331" s="86"/>
      <c r="Q331" s="86"/>
      <c r="R331" s="86"/>
      <c r="S331" s="86"/>
      <c r="T331" s="86"/>
      <c r="U331" s="87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840</v>
      </c>
      <c r="AU331" s="19" t="s">
        <v>82</v>
      </c>
    </row>
    <row r="332" s="2" customFormat="1" ht="16.5" customHeight="1">
      <c r="A332" s="40"/>
      <c r="B332" s="41"/>
      <c r="C332" s="205" t="s">
        <v>1254</v>
      </c>
      <c r="D332" s="205" t="s">
        <v>170</v>
      </c>
      <c r="E332" s="206" t="s">
        <v>1255</v>
      </c>
      <c r="F332" s="207" t="s">
        <v>1256</v>
      </c>
      <c r="G332" s="208" t="s">
        <v>806</v>
      </c>
      <c r="H332" s="209">
        <v>3</v>
      </c>
      <c r="I332" s="210"/>
      <c r="J332" s="211">
        <f>ROUND(I332*H332,2)</f>
        <v>0</v>
      </c>
      <c r="K332" s="207" t="s">
        <v>837</v>
      </c>
      <c r="L332" s="46"/>
      <c r="M332" s="212" t="s">
        <v>19</v>
      </c>
      <c r="N332" s="213" t="s">
        <v>43</v>
      </c>
      <c r="O332" s="86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4">
        <f>S332*H332</f>
        <v>0</v>
      </c>
      <c r="U332" s="215" t="s">
        <v>19</v>
      </c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6" t="s">
        <v>580</v>
      </c>
      <c r="AT332" s="216" t="s">
        <v>170</v>
      </c>
      <c r="AU332" s="216" t="s">
        <v>82</v>
      </c>
      <c r="AY332" s="19" t="s">
        <v>167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9" t="s">
        <v>80</v>
      </c>
      <c r="BK332" s="217">
        <f>ROUND(I332*H332,2)</f>
        <v>0</v>
      </c>
      <c r="BL332" s="19" t="s">
        <v>580</v>
      </c>
      <c r="BM332" s="216" t="s">
        <v>1257</v>
      </c>
    </row>
    <row r="333" s="2" customFormat="1">
      <c r="A333" s="40"/>
      <c r="B333" s="41"/>
      <c r="C333" s="42"/>
      <c r="D333" s="218" t="s">
        <v>176</v>
      </c>
      <c r="E333" s="42"/>
      <c r="F333" s="219" t="s">
        <v>1258</v>
      </c>
      <c r="G333" s="42"/>
      <c r="H333" s="42"/>
      <c r="I333" s="220"/>
      <c r="J333" s="42"/>
      <c r="K333" s="42"/>
      <c r="L333" s="46"/>
      <c r="M333" s="221"/>
      <c r="N333" s="222"/>
      <c r="O333" s="86"/>
      <c r="P333" s="86"/>
      <c r="Q333" s="86"/>
      <c r="R333" s="86"/>
      <c r="S333" s="86"/>
      <c r="T333" s="86"/>
      <c r="U333" s="87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176</v>
      </c>
      <c r="AU333" s="19" t="s">
        <v>82</v>
      </c>
    </row>
    <row r="334" s="2" customFormat="1">
      <c r="A334" s="40"/>
      <c r="B334" s="41"/>
      <c r="C334" s="42"/>
      <c r="D334" s="273" t="s">
        <v>840</v>
      </c>
      <c r="E334" s="42"/>
      <c r="F334" s="274" t="s">
        <v>1259</v>
      </c>
      <c r="G334" s="42"/>
      <c r="H334" s="42"/>
      <c r="I334" s="220"/>
      <c r="J334" s="42"/>
      <c r="K334" s="42"/>
      <c r="L334" s="46"/>
      <c r="M334" s="221"/>
      <c r="N334" s="222"/>
      <c r="O334" s="86"/>
      <c r="P334" s="86"/>
      <c r="Q334" s="86"/>
      <c r="R334" s="86"/>
      <c r="S334" s="86"/>
      <c r="T334" s="86"/>
      <c r="U334" s="87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840</v>
      </c>
      <c r="AU334" s="19" t="s">
        <v>82</v>
      </c>
    </row>
    <row r="335" s="2" customFormat="1" ht="16.5" customHeight="1">
      <c r="A335" s="40"/>
      <c r="B335" s="41"/>
      <c r="C335" s="263" t="s">
        <v>1260</v>
      </c>
      <c r="D335" s="263" t="s">
        <v>708</v>
      </c>
      <c r="E335" s="264" t="s">
        <v>1261</v>
      </c>
      <c r="F335" s="265" t="s">
        <v>1262</v>
      </c>
      <c r="G335" s="266" t="s">
        <v>806</v>
      </c>
      <c r="H335" s="267">
        <v>3</v>
      </c>
      <c r="I335" s="268"/>
      <c r="J335" s="269">
        <f>ROUND(I335*H335,2)</f>
        <v>0</v>
      </c>
      <c r="K335" s="265" t="s">
        <v>837</v>
      </c>
      <c r="L335" s="270"/>
      <c r="M335" s="271" t="s">
        <v>19</v>
      </c>
      <c r="N335" s="272" t="s">
        <v>43</v>
      </c>
      <c r="O335" s="86"/>
      <c r="P335" s="214">
        <f>O335*H335</f>
        <v>0</v>
      </c>
      <c r="Q335" s="214">
        <v>0.001</v>
      </c>
      <c r="R335" s="214">
        <f>Q335*H335</f>
        <v>0.0030000000000000001</v>
      </c>
      <c r="S335" s="214">
        <v>0</v>
      </c>
      <c r="T335" s="214">
        <f>S335*H335</f>
        <v>0</v>
      </c>
      <c r="U335" s="215" t="s">
        <v>19</v>
      </c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6" t="s">
        <v>1263</v>
      </c>
      <c r="AT335" s="216" t="s">
        <v>708</v>
      </c>
      <c r="AU335" s="216" t="s">
        <v>82</v>
      </c>
      <c r="AY335" s="19" t="s">
        <v>167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9" t="s">
        <v>80</v>
      </c>
      <c r="BK335" s="217">
        <f>ROUND(I335*H335,2)</f>
        <v>0</v>
      </c>
      <c r="BL335" s="19" t="s">
        <v>580</v>
      </c>
      <c r="BM335" s="216" t="s">
        <v>1264</v>
      </c>
    </row>
    <row r="336" s="2" customFormat="1">
      <c r="A336" s="40"/>
      <c r="B336" s="41"/>
      <c r="C336" s="42"/>
      <c r="D336" s="218" t="s">
        <v>176</v>
      </c>
      <c r="E336" s="42"/>
      <c r="F336" s="219" t="s">
        <v>1262</v>
      </c>
      <c r="G336" s="42"/>
      <c r="H336" s="42"/>
      <c r="I336" s="220"/>
      <c r="J336" s="42"/>
      <c r="K336" s="42"/>
      <c r="L336" s="46"/>
      <c r="M336" s="221"/>
      <c r="N336" s="222"/>
      <c r="O336" s="86"/>
      <c r="P336" s="86"/>
      <c r="Q336" s="86"/>
      <c r="R336" s="86"/>
      <c r="S336" s="86"/>
      <c r="T336" s="86"/>
      <c r="U336" s="87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176</v>
      </c>
      <c r="AU336" s="19" t="s">
        <v>82</v>
      </c>
    </row>
    <row r="337" s="2" customFormat="1" ht="16.5" customHeight="1">
      <c r="A337" s="40"/>
      <c r="B337" s="41"/>
      <c r="C337" s="205" t="s">
        <v>1265</v>
      </c>
      <c r="D337" s="205" t="s">
        <v>170</v>
      </c>
      <c r="E337" s="206" t="s">
        <v>1266</v>
      </c>
      <c r="F337" s="207" t="s">
        <v>1267</v>
      </c>
      <c r="G337" s="208" t="s">
        <v>806</v>
      </c>
      <c r="H337" s="209">
        <v>3</v>
      </c>
      <c r="I337" s="210"/>
      <c r="J337" s="211">
        <f>ROUND(I337*H337,2)</f>
        <v>0</v>
      </c>
      <c r="K337" s="207" t="s">
        <v>837</v>
      </c>
      <c r="L337" s="46"/>
      <c r="M337" s="212" t="s">
        <v>19</v>
      </c>
      <c r="N337" s="213" t="s">
        <v>43</v>
      </c>
      <c r="O337" s="86"/>
      <c r="P337" s="214">
        <f>O337*H337</f>
        <v>0</v>
      </c>
      <c r="Q337" s="214">
        <v>0.00066</v>
      </c>
      <c r="R337" s="214">
        <f>Q337*H337</f>
        <v>0.00198</v>
      </c>
      <c r="S337" s="214">
        <v>0</v>
      </c>
      <c r="T337" s="214">
        <f>S337*H337</f>
        <v>0</v>
      </c>
      <c r="U337" s="215" t="s">
        <v>19</v>
      </c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6" t="s">
        <v>580</v>
      </c>
      <c r="AT337" s="216" t="s">
        <v>170</v>
      </c>
      <c r="AU337" s="216" t="s">
        <v>82</v>
      </c>
      <c r="AY337" s="19" t="s">
        <v>167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9" t="s">
        <v>80</v>
      </c>
      <c r="BK337" s="217">
        <f>ROUND(I337*H337,2)</f>
        <v>0</v>
      </c>
      <c r="BL337" s="19" t="s">
        <v>580</v>
      </c>
      <c r="BM337" s="216" t="s">
        <v>1268</v>
      </c>
    </row>
    <row r="338" s="2" customFormat="1">
      <c r="A338" s="40"/>
      <c r="B338" s="41"/>
      <c r="C338" s="42"/>
      <c r="D338" s="218" t="s">
        <v>176</v>
      </c>
      <c r="E338" s="42"/>
      <c r="F338" s="219" t="s">
        <v>1269</v>
      </c>
      <c r="G338" s="42"/>
      <c r="H338" s="42"/>
      <c r="I338" s="220"/>
      <c r="J338" s="42"/>
      <c r="K338" s="42"/>
      <c r="L338" s="46"/>
      <c r="M338" s="221"/>
      <c r="N338" s="222"/>
      <c r="O338" s="86"/>
      <c r="P338" s="86"/>
      <c r="Q338" s="86"/>
      <c r="R338" s="86"/>
      <c r="S338" s="86"/>
      <c r="T338" s="86"/>
      <c r="U338" s="87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176</v>
      </c>
      <c r="AU338" s="19" t="s">
        <v>82</v>
      </c>
    </row>
    <row r="339" s="2" customFormat="1">
      <c r="A339" s="40"/>
      <c r="B339" s="41"/>
      <c r="C339" s="42"/>
      <c r="D339" s="273" t="s">
        <v>840</v>
      </c>
      <c r="E339" s="42"/>
      <c r="F339" s="274" t="s">
        <v>1270</v>
      </c>
      <c r="G339" s="42"/>
      <c r="H339" s="42"/>
      <c r="I339" s="220"/>
      <c r="J339" s="42"/>
      <c r="K339" s="42"/>
      <c r="L339" s="46"/>
      <c r="M339" s="221"/>
      <c r="N339" s="222"/>
      <c r="O339" s="86"/>
      <c r="P339" s="86"/>
      <c r="Q339" s="86"/>
      <c r="R339" s="86"/>
      <c r="S339" s="86"/>
      <c r="T339" s="86"/>
      <c r="U339" s="87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840</v>
      </c>
      <c r="AU339" s="19" t="s">
        <v>82</v>
      </c>
    </row>
    <row r="340" s="2" customFormat="1" ht="16.5" customHeight="1">
      <c r="A340" s="40"/>
      <c r="B340" s="41"/>
      <c r="C340" s="205" t="s">
        <v>1271</v>
      </c>
      <c r="D340" s="205" t="s">
        <v>170</v>
      </c>
      <c r="E340" s="206" t="s">
        <v>1272</v>
      </c>
      <c r="F340" s="207" t="s">
        <v>1273</v>
      </c>
      <c r="G340" s="208" t="s">
        <v>806</v>
      </c>
      <c r="H340" s="209">
        <v>2</v>
      </c>
      <c r="I340" s="210"/>
      <c r="J340" s="211">
        <f>ROUND(I340*H340,2)</f>
        <v>0</v>
      </c>
      <c r="K340" s="207" t="s">
        <v>837</v>
      </c>
      <c r="L340" s="46"/>
      <c r="M340" s="212" t="s">
        <v>19</v>
      </c>
      <c r="N340" s="213" t="s">
        <v>43</v>
      </c>
      <c r="O340" s="86"/>
      <c r="P340" s="214">
        <f>O340*H340</f>
        <v>0</v>
      </c>
      <c r="Q340" s="214">
        <v>0.00132</v>
      </c>
      <c r="R340" s="214">
        <f>Q340*H340</f>
        <v>0.00264</v>
      </c>
      <c r="S340" s="214">
        <v>0</v>
      </c>
      <c r="T340" s="214">
        <f>S340*H340</f>
        <v>0</v>
      </c>
      <c r="U340" s="215" t="s">
        <v>19</v>
      </c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6" t="s">
        <v>580</v>
      </c>
      <c r="AT340" s="216" t="s">
        <v>170</v>
      </c>
      <c r="AU340" s="216" t="s">
        <v>82</v>
      </c>
      <c r="AY340" s="19" t="s">
        <v>167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9" t="s">
        <v>80</v>
      </c>
      <c r="BK340" s="217">
        <f>ROUND(I340*H340,2)</f>
        <v>0</v>
      </c>
      <c r="BL340" s="19" t="s">
        <v>580</v>
      </c>
      <c r="BM340" s="216" t="s">
        <v>1274</v>
      </c>
    </row>
    <row r="341" s="2" customFormat="1">
      <c r="A341" s="40"/>
      <c r="B341" s="41"/>
      <c r="C341" s="42"/>
      <c r="D341" s="218" t="s">
        <v>176</v>
      </c>
      <c r="E341" s="42"/>
      <c r="F341" s="219" t="s">
        <v>1275</v>
      </c>
      <c r="G341" s="42"/>
      <c r="H341" s="42"/>
      <c r="I341" s="220"/>
      <c r="J341" s="42"/>
      <c r="K341" s="42"/>
      <c r="L341" s="46"/>
      <c r="M341" s="221"/>
      <c r="N341" s="222"/>
      <c r="O341" s="86"/>
      <c r="P341" s="86"/>
      <c r="Q341" s="86"/>
      <c r="R341" s="86"/>
      <c r="S341" s="86"/>
      <c r="T341" s="86"/>
      <c r="U341" s="87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176</v>
      </c>
      <c r="AU341" s="19" t="s">
        <v>82</v>
      </c>
    </row>
    <row r="342" s="2" customFormat="1">
      <c r="A342" s="40"/>
      <c r="B342" s="41"/>
      <c r="C342" s="42"/>
      <c r="D342" s="273" t="s">
        <v>840</v>
      </c>
      <c r="E342" s="42"/>
      <c r="F342" s="274" t="s">
        <v>1276</v>
      </c>
      <c r="G342" s="42"/>
      <c r="H342" s="42"/>
      <c r="I342" s="220"/>
      <c r="J342" s="42"/>
      <c r="K342" s="42"/>
      <c r="L342" s="46"/>
      <c r="M342" s="259"/>
      <c r="N342" s="260"/>
      <c r="O342" s="261"/>
      <c r="P342" s="261"/>
      <c r="Q342" s="261"/>
      <c r="R342" s="261"/>
      <c r="S342" s="261"/>
      <c r="T342" s="261"/>
      <c r="U342" s="262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840</v>
      </c>
      <c r="AU342" s="19" t="s">
        <v>82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62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S4anBDgT9XZgh1XzVyECfgXYshi+5wKvdxOC03FfJDGRrmETtvUjcmve+twcJtdBsbQy56++OVpV8rckSIRiww==" hashValue="BPesWAWYAxiFutugbSCgShVa1CRDwCmwbRhMN5oSMBprX/5hFeeL4aRzciBjrMbzEcs9Teg5WbMUCBG/oVuUZg==" algorithmName="SHA-512" password="CC35"/>
  <autoFilter ref="C82:K34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767641111"/>
    <hyperlink ref="F93" r:id="rId2" display="https://podminky.urs.cz/item/CS_URS_2024_02/767641112"/>
    <hyperlink ref="F104" r:id="rId3" display="https://podminky.urs.cz/item/CS_URS_2024_02/767641114"/>
    <hyperlink ref="F115" r:id="rId4" display="https://podminky.urs.cz/item/CS_URS_2024_02/767642111"/>
    <hyperlink ref="F118" r:id="rId5" display="https://podminky.urs.cz/item/CS_URS_2024_02/767642112"/>
    <hyperlink ref="F121" r:id="rId6" display="https://podminky.urs.cz/item/CS_URS_2024_02/767642114"/>
    <hyperlink ref="F124" r:id="rId7" display="https://podminky.urs.cz/item/CS_URS_2024_02/767651111"/>
    <hyperlink ref="F129" r:id="rId8" display="https://podminky.urs.cz/item/CS_URS_2024_02/767651112"/>
    <hyperlink ref="F134" r:id="rId9" display="https://podminky.urs.cz/item/CS_URS_2024_02/767651113"/>
    <hyperlink ref="F139" r:id="rId10" display="https://podminky.urs.cz/item/CS_URS_2024_02/767651114"/>
    <hyperlink ref="F144" r:id="rId11" display="https://podminky.urs.cz/item/CS_URS_2024_02/767651121"/>
    <hyperlink ref="F149" r:id="rId12" display="https://podminky.urs.cz/item/CS_URS_2024_02/767651126"/>
    <hyperlink ref="F156" r:id="rId13" display="https://podminky.urs.cz/item/CS_URS_2024_02/767651131"/>
    <hyperlink ref="F161" r:id="rId14" display="https://podminky.urs.cz/item/CS_URS_2024_02/767658911"/>
    <hyperlink ref="F164" r:id="rId15" display="https://podminky.urs.cz/item/CS_URS_2024_02/767658912"/>
    <hyperlink ref="F167" r:id="rId16" display="https://podminky.urs.cz/item/CS_URS_2024_02/767658913"/>
    <hyperlink ref="F170" r:id="rId17" display="https://podminky.urs.cz/item/CS_URS_2024_02/767658914"/>
    <hyperlink ref="F173" r:id="rId18" display="https://podminky.urs.cz/item/CS_URS_2024_02/767658915"/>
    <hyperlink ref="F176" r:id="rId19" display="https://podminky.urs.cz/item/CS_URS_2024_02/767658916"/>
    <hyperlink ref="F179" r:id="rId20" display="https://podminky.urs.cz/item/CS_URS_2024_02/767658917"/>
    <hyperlink ref="F182" r:id="rId21" display="https://podminky.urs.cz/item/CS_URS_2024_02/767662310"/>
    <hyperlink ref="F185" r:id="rId22" display="https://podminky.urs.cz/item/CS_URS_2024_02/767662311"/>
    <hyperlink ref="F188" r:id="rId23" display="https://podminky.urs.cz/item/CS_URS_2024_02/767662312"/>
    <hyperlink ref="F191" r:id="rId24" display="https://podminky.urs.cz/item/CS_URS_2024_02/767662313"/>
    <hyperlink ref="F194" r:id="rId25" display="https://podminky.urs.cz/item/CS_URS_2024_02/767662314"/>
    <hyperlink ref="F197" r:id="rId26" display="https://podminky.urs.cz/item/CS_URS_2024_02/767662315"/>
    <hyperlink ref="F210" r:id="rId27" display="https://podminky.urs.cz/item/CS_URS_2024_02/767662322"/>
    <hyperlink ref="F215" r:id="rId28" display="https://podminky.urs.cz/item/CS_URS_2024_02/767662323"/>
    <hyperlink ref="F222" r:id="rId29" display="https://podminky.urs.cz/item/CS_URS_2024_02/767662324"/>
    <hyperlink ref="F227" r:id="rId30" display="https://podminky.urs.cz/item/CS_URS_2024_02/767662325"/>
    <hyperlink ref="F232" r:id="rId31" display="https://podminky.urs.cz/item/CS_URS_2024_02/767662326"/>
    <hyperlink ref="F237" r:id="rId32" display="https://podminky.urs.cz/item/CS_URS_2024_02/767662327"/>
    <hyperlink ref="F244" r:id="rId33" display="https://podminky.urs.cz/item/CS_URS_2024_02/767671111"/>
    <hyperlink ref="F247" r:id="rId34" display="https://podminky.urs.cz/item/CS_URS_2024_02/767671112"/>
    <hyperlink ref="F250" r:id="rId35" display="https://podminky.urs.cz/item/CS_URS_2024_02/767671113"/>
    <hyperlink ref="F253" r:id="rId36" display="https://podminky.urs.cz/item/CS_URS_2024_02/767671114"/>
    <hyperlink ref="F256" r:id="rId37" display="https://podminky.urs.cz/item/CS_URS_2024_02/767671115"/>
    <hyperlink ref="F259" r:id="rId38" display="https://podminky.urs.cz/item/CS_URS_2024_02/767671131"/>
    <hyperlink ref="F262" r:id="rId39" display="https://podminky.urs.cz/item/CS_URS_2024_02/767671132"/>
    <hyperlink ref="F265" r:id="rId40" display="https://podminky.urs.cz/item/CS_URS_2024_02/767671133"/>
    <hyperlink ref="F268" r:id="rId41" display="https://podminky.urs.cz/item/CS_URS_2024_02/767671134"/>
    <hyperlink ref="F271" r:id="rId42" display="https://podminky.urs.cz/item/CS_URS_2024_02/767671135"/>
    <hyperlink ref="F274" r:id="rId43" display="https://podminky.urs.cz/item/CS_URS_2024_02/767671151"/>
    <hyperlink ref="F277" r:id="rId44" display="https://podminky.urs.cz/item/CS_URS_2024_02/767671152"/>
    <hyperlink ref="F280" r:id="rId45" display="https://podminky.urs.cz/item/CS_URS_2024_02/767671153"/>
    <hyperlink ref="F283" r:id="rId46" display="https://podminky.urs.cz/item/CS_URS_2024_02/767671154"/>
    <hyperlink ref="F286" r:id="rId47" display="https://podminky.urs.cz/item/CS_URS_2024_02/767671155"/>
    <hyperlink ref="F289" r:id="rId48" display="https://podminky.urs.cz/item/CS_URS_2024_02/998767101"/>
    <hyperlink ref="F292" r:id="rId49" display="https://podminky.urs.cz/item/CS_URS_2024_02/998767102"/>
    <hyperlink ref="F295" r:id="rId50" display="https://podminky.urs.cz/item/CS_URS_2024_02/998767103"/>
    <hyperlink ref="F298" r:id="rId51" display="https://podminky.urs.cz/item/CS_URS_2024_02/998767104"/>
    <hyperlink ref="F301" r:id="rId52" display="https://podminky.urs.cz/item/CS_URS_2024_02/998767121"/>
    <hyperlink ref="F304" r:id="rId53" display="https://podminky.urs.cz/item/CS_URS_2024_02/998767122"/>
    <hyperlink ref="F307" r:id="rId54" display="https://podminky.urs.cz/item/CS_URS_2024_02/998767123"/>
    <hyperlink ref="F312" r:id="rId55" display="https://podminky.urs.cz/item/CS_URS_2024_02/220860205"/>
    <hyperlink ref="F331" r:id="rId56" display="https://podminky.urs.cz/item/CS_URS_2024_02/220860206"/>
    <hyperlink ref="F334" r:id="rId57" display="https://podminky.urs.cz/item/CS_URS_2024_02/220960116"/>
    <hyperlink ref="F339" r:id="rId58" display="https://podminky.urs.cz/item/CS_URS_2024_02/220960161"/>
    <hyperlink ref="F342" r:id="rId59" display="https://podminky.urs.cz/item/CS_URS_2024_02/22096016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1277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1278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1279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1280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1281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1282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1283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1284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1285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1286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1287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79</v>
      </c>
      <c r="F18" s="286" t="s">
        <v>1288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1289</v>
      </c>
      <c r="F19" s="286" t="s">
        <v>1290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1291</v>
      </c>
      <c r="F20" s="286" t="s">
        <v>1292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1293</v>
      </c>
      <c r="F21" s="286" t="s">
        <v>1294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706</v>
      </c>
      <c r="F22" s="286" t="s">
        <v>1295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1296</v>
      </c>
      <c r="F23" s="286" t="s">
        <v>1297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1298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1299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1300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1301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1302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1303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1304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1305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1306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153</v>
      </c>
      <c r="F36" s="286"/>
      <c r="G36" s="286" t="s">
        <v>1307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1308</v>
      </c>
      <c r="F37" s="286"/>
      <c r="G37" s="286" t="s">
        <v>1309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1310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1311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154</v>
      </c>
      <c r="F40" s="286"/>
      <c r="G40" s="286" t="s">
        <v>1312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155</v>
      </c>
      <c r="F41" s="286"/>
      <c r="G41" s="286" t="s">
        <v>1313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1314</v>
      </c>
      <c r="F42" s="286"/>
      <c r="G42" s="286" t="s">
        <v>1315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1316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1317</v>
      </c>
      <c r="F44" s="286"/>
      <c r="G44" s="286" t="s">
        <v>1318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157</v>
      </c>
      <c r="F45" s="286"/>
      <c r="G45" s="286" t="s">
        <v>1319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1320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1321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1322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1323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1324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1325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1326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1327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1328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1329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1330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1331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1332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1333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1334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1335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1336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1337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1338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1339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1340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1341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1342</v>
      </c>
      <c r="D76" s="304"/>
      <c r="E76" s="304"/>
      <c r="F76" s="304" t="s">
        <v>1343</v>
      </c>
      <c r="G76" s="305"/>
      <c r="H76" s="304" t="s">
        <v>54</v>
      </c>
      <c r="I76" s="304" t="s">
        <v>57</v>
      </c>
      <c r="J76" s="304" t="s">
        <v>1344</v>
      </c>
      <c r="K76" s="303"/>
    </row>
    <row r="77" s="1" customFormat="1" ht="17.25" customHeight="1">
      <c r="B77" s="301"/>
      <c r="C77" s="306" t="s">
        <v>1345</v>
      </c>
      <c r="D77" s="306"/>
      <c r="E77" s="306"/>
      <c r="F77" s="307" t="s">
        <v>1346</v>
      </c>
      <c r="G77" s="308"/>
      <c r="H77" s="306"/>
      <c r="I77" s="306"/>
      <c r="J77" s="306" t="s">
        <v>1347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1348</v>
      </c>
      <c r="G79" s="313"/>
      <c r="H79" s="289" t="s">
        <v>1349</v>
      </c>
      <c r="I79" s="289" t="s">
        <v>1350</v>
      </c>
      <c r="J79" s="289">
        <v>20</v>
      </c>
      <c r="K79" s="303"/>
    </row>
    <row r="80" s="1" customFormat="1" ht="15" customHeight="1">
      <c r="B80" s="301"/>
      <c r="C80" s="289" t="s">
        <v>1351</v>
      </c>
      <c r="D80" s="289"/>
      <c r="E80" s="289"/>
      <c r="F80" s="312" t="s">
        <v>1348</v>
      </c>
      <c r="G80" s="313"/>
      <c r="H80" s="289" t="s">
        <v>1352</v>
      </c>
      <c r="I80" s="289" t="s">
        <v>1350</v>
      </c>
      <c r="J80" s="289">
        <v>120</v>
      </c>
      <c r="K80" s="303"/>
    </row>
    <row r="81" s="1" customFormat="1" ht="15" customHeight="1">
      <c r="B81" s="314"/>
      <c r="C81" s="289" t="s">
        <v>1353</v>
      </c>
      <c r="D81" s="289"/>
      <c r="E81" s="289"/>
      <c r="F81" s="312" t="s">
        <v>1354</v>
      </c>
      <c r="G81" s="313"/>
      <c r="H81" s="289" t="s">
        <v>1355</v>
      </c>
      <c r="I81" s="289" t="s">
        <v>1350</v>
      </c>
      <c r="J81" s="289">
        <v>50</v>
      </c>
      <c r="K81" s="303"/>
    </row>
    <row r="82" s="1" customFormat="1" ht="15" customHeight="1">
      <c r="B82" s="314"/>
      <c r="C82" s="289" t="s">
        <v>1356</v>
      </c>
      <c r="D82" s="289"/>
      <c r="E82" s="289"/>
      <c r="F82" s="312" t="s">
        <v>1348</v>
      </c>
      <c r="G82" s="313"/>
      <c r="H82" s="289" t="s">
        <v>1357</v>
      </c>
      <c r="I82" s="289" t="s">
        <v>1358</v>
      </c>
      <c r="J82" s="289"/>
      <c r="K82" s="303"/>
    </row>
    <row r="83" s="1" customFormat="1" ht="15" customHeight="1">
      <c r="B83" s="314"/>
      <c r="C83" s="315" t="s">
        <v>1359</v>
      </c>
      <c r="D83" s="315"/>
      <c r="E83" s="315"/>
      <c r="F83" s="316" t="s">
        <v>1354</v>
      </c>
      <c r="G83" s="315"/>
      <c r="H83" s="315" t="s">
        <v>1360</v>
      </c>
      <c r="I83" s="315" t="s">
        <v>1350</v>
      </c>
      <c r="J83" s="315">
        <v>15</v>
      </c>
      <c r="K83" s="303"/>
    </row>
    <row r="84" s="1" customFormat="1" ht="15" customHeight="1">
      <c r="B84" s="314"/>
      <c r="C84" s="315" t="s">
        <v>1361</v>
      </c>
      <c r="D84" s="315"/>
      <c r="E84" s="315"/>
      <c r="F84" s="316" t="s">
        <v>1354</v>
      </c>
      <c r="G84" s="315"/>
      <c r="H84" s="315" t="s">
        <v>1362</v>
      </c>
      <c r="I84" s="315" t="s">
        <v>1350</v>
      </c>
      <c r="J84" s="315">
        <v>15</v>
      </c>
      <c r="K84" s="303"/>
    </row>
    <row r="85" s="1" customFormat="1" ht="15" customHeight="1">
      <c r="B85" s="314"/>
      <c r="C85" s="315" t="s">
        <v>1363</v>
      </c>
      <c r="D85" s="315"/>
      <c r="E85" s="315"/>
      <c r="F85" s="316" t="s">
        <v>1354</v>
      </c>
      <c r="G85" s="315"/>
      <c r="H85" s="315" t="s">
        <v>1364</v>
      </c>
      <c r="I85" s="315" t="s">
        <v>1350</v>
      </c>
      <c r="J85" s="315">
        <v>20</v>
      </c>
      <c r="K85" s="303"/>
    </row>
    <row r="86" s="1" customFormat="1" ht="15" customHeight="1">
      <c r="B86" s="314"/>
      <c r="C86" s="315" t="s">
        <v>1365</v>
      </c>
      <c r="D86" s="315"/>
      <c r="E86" s="315"/>
      <c r="F86" s="316" t="s">
        <v>1354</v>
      </c>
      <c r="G86" s="315"/>
      <c r="H86" s="315" t="s">
        <v>1366</v>
      </c>
      <c r="I86" s="315" t="s">
        <v>1350</v>
      </c>
      <c r="J86" s="315">
        <v>20</v>
      </c>
      <c r="K86" s="303"/>
    </row>
    <row r="87" s="1" customFormat="1" ht="15" customHeight="1">
      <c r="B87" s="314"/>
      <c r="C87" s="289" t="s">
        <v>1367</v>
      </c>
      <c r="D87" s="289"/>
      <c r="E87" s="289"/>
      <c r="F87" s="312" t="s">
        <v>1354</v>
      </c>
      <c r="G87" s="313"/>
      <c r="H87" s="289" t="s">
        <v>1368</v>
      </c>
      <c r="I87" s="289" t="s">
        <v>1350</v>
      </c>
      <c r="J87" s="289">
        <v>50</v>
      </c>
      <c r="K87" s="303"/>
    </row>
    <row r="88" s="1" customFormat="1" ht="15" customHeight="1">
      <c r="B88" s="314"/>
      <c r="C88" s="289" t="s">
        <v>1369</v>
      </c>
      <c r="D88" s="289"/>
      <c r="E88" s="289"/>
      <c r="F88" s="312" t="s">
        <v>1354</v>
      </c>
      <c r="G88" s="313"/>
      <c r="H88" s="289" t="s">
        <v>1370</v>
      </c>
      <c r="I88" s="289" t="s">
        <v>1350</v>
      </c>
      <c r="J88" s="289">
        <v>20</v>
      </c>
      <c r="K88" s="303"/>
    </row>
    <row r="89" s="1" customFormat="1" ht="15" customHeight="1">
      <c r="B89" s="314"/>
      <c r="C89" s="289" t="s">
        <v>1371</v>
      </c>
      <c r="D89" s="289"/>
      <c r="E89" s="289"/>
      <c r="F89" s="312" t="s">
        <v>1354</v>
      </c>
      <c r="G89" s="313"/>
      <c r="H89" s="289" t="s">
        <v>1372</v>
      </c>
      <c r="I89" s="289" t="s">
        <v>1350</v>
      </c>
      <c r="J89" s="289">
        <v>20</v>
      </c>
      <c r="K89" s="303"/>
    </row>
    <row r="90" s="1" customFormat="1" ht="15" customHeight="1">
      <c r="B90" s="314"/>
      <c r="C90" s="289" t="s">
        <v>1373</v>
      </c>
      <c r="D90" s="289"/>
      <c r="E90" s="289"/>
      <c r="F90" s="312" t="s">
        <v>1354</v>
      </c>
      <c r="G90" s="313"/>
      <c r="H90" s="289" t="s">
        <v>1374</v>
      </c>
      <c r="I90" s="289" t="s">
        <v>1350</v>
      </c>
      <c r="J90" s="289">
        <v>50</v>
      </c>
      <c r="K90" s="303"/>
    </row>
    <row r="91" s="1" customFormat="1" ht="15" customHeight="1">
      <c r="B91" s="314"/>
      <c r="C91" s="289" t="s">
        <v>1375</v>
      </c>
      <c r="D91" s="289"/>
      <c r="E91" s="289"/>
      <c r="F91" s="312" t="s">
        <v>1354</v>
      </c>
      <c r="G91" s="313"/>
      <c r="H91" s="289" t="s">
        <v>1375</v>
      </c>
      <c r="I91" s="289" t="s">
        <v>1350</v>
      </c>
      <c r="J91" s="289">
        <v>50</v>
      </c>
      <c r="K91" s="303"/>
    </row>
    <row r="92" s="1" customFormat="1" ht="15" customHeight="1">
      <c r="B92" s="314"/>
      <c r="C92" s="289" t="s">
        <v>1376</v>
      </c>
      <c r="D92" s="289"/>
      <c r="E92" s="289"/>
      <c r="F92" s="312" t="s">
        <v>1354</v>
      </c>
      <c r="G92" s="313"/>
      <c r="H92" s="289" t="s">
        <v>1377</v>
      </c>
      <c r="I92" s="289" t="s">
        <v>1350</v>
      </c>
      <c r="J92" s="289">
        <v>255</v>
      </c>
      <c r="K92" s="303"/>
    </row>
    <row r="93" s="1" customFormat="1" ht="15" customHeight="1">
      <c r="B93" s="314"/>
      <c r="C93" s="289" t="s">
        <v>1378</v>
      </c>
      <c r="D93" s="289"/>
      <c r="E93" s="289"/>
      <c r="F93" s="312" t="s">
        <v>1348</v>
      </c>
      <c r="G93" s="313"/>
      <c r="H93" s="289" t="s">
        <v>1379</v>
      </c>
      <c r="I93" s="289" t="s">
        <v>1380</v>
      </c>
      <c r="J93" s="289"/>
      <c r="K93" s="303"/>
    </row>
    <row r="94" s="1" customFormat="1" ht="15" customHeight="1">
      <c r="B94" s="314"/>
      <c r="C94" s="289" t="s">
        <v>1381</v>
      </c>
      <c r="D94" s="289"/>
      <c r="E94" s="289"/>
      <c r="F94" s="312" t="s">
        <v>1348</v>
      </c>
      <c r="G94" s="313"/>
      <c r="H94" s="289" t="s">
        <v>1382</v>
      </c>
      <c r="I94" s="289" t="s">
        <v>1383</v>
      </c>
      <c r="J94" s="289"/>
      <c r="K94" s="303"/>
    </row>
    <row r="95" s="1" customFormat="1" ht="15" customHeight="1">
      <c r="B95" s="314"/>
      <c r="C95" s="289" t="s">
        <v>1384</v>
      </c>
      <c r="D95" s="289"/>
      <c r="E95" s="289"/>
      <c r="F95" s="312" t="s">
        <v>1348</v>
      </c>
      <c r="G95" s="313"/>
      <c r="H95" s="289" t="s">
        <v>1384</v>
      </c>
      <c r="I95" s="289" t="s">
        <v>1383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1348</v>
      </c>
      <c r="G96" s="313"/>
      <c r="H96" s="289" t="s">
        <v>1385</v>
      </c>
      <c r="I96" s="289" t="s">
        <v>1383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1348</v>
      </c>
      <c r="G97" s="313"/>
      <c r="H97" s="289" t="s">
        <v>1386</v>
      </c>
      <c r="I97" s="289" t="s">
        <v>1383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1387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1342</v>
      </c>
      <c r="D103" s="304"/>
      <c r="E103" s="304"/>
      <c r="F103" s="304" t="s">
        <v>1343</v>
      </c>
      <c r="G103" s="305"/>
      <c r="H103" s="304" t="s">
        <v>54</v>
      </c>
      <c r="I103" s="304" t="s">
        <v>57</v>
      </c>
      <c r="J103" s="304" t="s">
        <v>1344</v>
      </c>
      <c r="K103" s="303"/>
    </row>
    <row r="104" s="1" customFormat="1" ht="17.25" customHeight="1">
      <c r="B104" s="301"/>
      <c r="C104" s="306" t="s">
        <v>1345</v>
      </c>
      <c r="D104" s="306"/>
      <c r="E104" s="306"/>
      <c r="F104" s="307" t="s">
        <v>1346</v>
      </c>
      <c r="G104" s="308"/>
      <c r="H104" s="306"/>
      <c r="I104" s="306"/>
      <c r="J104" s="306" t="s">
        <v>1347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1348</v>
      </c>
      <c r="G106" s="289"/>
      <c r="H106" s="289" t="s">
        <v>1388</v>
      </c>
      <c r="I106" s="289" t="s">
        <v>1350</v>
      </c>
      <c r="J106" s="289">
        <v>20</v>
      </c>
      <c r="K106" s="303"/>
    </row>
    <row r="107" s="1" customFormat="1" ht="15" customHeight="1">
      <c r="B107" s="301"/>
      <c r="C107" s="289" t="s">
        <v>1351</v>
      </c>
      <c r="D107" s="289"/>
      <c r="E107" s="289"/>
      <c r="F107" s="312" t="s">
        <v>1348</v>
      </c>
      <c r="G107" s="289"/>
      <c r="H107" s="289" t="s">
        <v>1388</v>
      </c>
      <c r="I107" s="289" t="s">
        <v>1350</v>
      </c>
      <c r="J107" s="289">
        <v>120</v>
      </c>
      <c r="K107" s="303"/>
    </row>
    <row r="108" s="1" customFormat="1" ht="15" customHeight="1">
      <c r="B108" s="314"/>
      <c r="C108" s="289" t="s">
        <v>1353</v>
      </c>
      <c r="D108" s="289"/>
      <c r="E108" s="289"/>
      <c r="F108" s="312" t="s">
        <v>1354</v>
      </c>
      <c r="G108" s="289"/>
      <c r="H108" s="289" t="s">
        <v>1388</v>
      </c>
      <c r="I108" s="289" t="s">
        <v>1350</v>
      </c>
      <c r="J108" s="289">
        <v>50</v>
      </c>
      <c r="K108" s="303"/>
    </row>
    <row r="109" s="1" customFormat="1" ht="15" customHeight="1">
      <c r="B109" s="314"/>
      <c r="C109" s="289" t="s">
        <v>1356</v>
      </c>
      <c r="D109" s="289"/>
      <c r="E109" s="289"/>
      <c r="F109" s="312" t="s">
        <v>1348</v>
      </c>
      <c r="G109" s="289"/>
      <c r="H109" s="289" t="s">
        <v>1388</v>
      </c>
      <c r="I109" s="289" t="s">
        <v>1358</v>
      </c>
      <c r="J109" s="289"/>
      <c r="K109" s="303"/>
    </row>
    <row r="110" s="1" customFormat="1" ht="15" customHeight="1">
      <c r="B110" s="314"/>
      <c r="C110" s="289" t="s">
        <v>1367</v>
      </c>
      <c r="D110" s="289"/>
      <c r="E110" s="289"/>
      <c r="F110" s="312" t="s">
        <v>1354</v>
      </c>
      <c r="G110" s="289"/>
      <c r="H110" s="289" t="s">
        <v>1388</v>
      </c>
      <c r="I110" s="289" t="s">
        <v>1350</v>
      </c>
      <c r="J110" s="289">
        <v>50</v>
      </c>
      <c r="K110" s="303"/>
    </row>
    <row r="111" s="1" customFormat="1" ht="15" customHeight="1">
      <c r="B111" s="314"/>
      <c r="C111" s="289" t="s">
        <v>1375</v>
      </c>
      <c r="D111" s="289"/>
      <c r="E111" s="289"/>
      <c r="F111" s="312" t="s">
        <v>1354</v>
      </c>
      <c r="G111" s="289"/>
      <c r="H111" s="289" t="s">
        <v>1388</v>
      </c>
      <c r="I111" s="289" t="s">
        <v>1350</v>
      </c>
      <c r="J111" s="289">
        <v>50</v>
      </c>
      <c r="K111" s="303"/>
    </row>
    <row r="112" s="1" customFormat="1" ht="15" customHeight="1">
      <c r="B112" s="314"/>
      <c r="C112" s="289" t="s">
        <v>1373</v>
      </c>
      <c r="D112" s="289"/>
      <c r="E112" s="289"/>
      <c r="F112" s="312" t="s">
        <v>1354</v>
      </c>
      <c r="G112" s="289"/>
      <c r="H112" s="289" t="s">
        <v>1388</v>
      </c>
      <c r="I112" s="289" t="s">
        <v>1350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1348</v>
      </c>
      <c r="G113" s="289"/>
      <c r="H113" s="289" t="s">
        <v>1389</v>
      </c>
      <c r="I113" s="289" t="s">
        <v>1350</v>
      </c>
      <c r="J113" s="289">
        <v>20</v>
      </c>
      <c r="K113" s="303"/>
    </row>
    <row r="114" s="1" customFormat="1" ht="15" customHeight="1">
      <c r="B114" s="314"/>
      <c r="C114" s="289" t="s">
        <v>1390</v>
      </c>
      <c r="D114" s="289"/>
      <c r="E114" s="289"/>
      <c r="F114" s="312" t="s">
        <v>1348</v>
      </c>
      <c r="G114" s="289"/>
      <c r="H114" s="289" t="s">
        <v>1391</v>
      </c>
      <c r="I114" s="289" t="s">
        <v>1350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1348</v>
      </c>
      <c r="G115" s="289"/>
      <c r="H115" s="289" t="s">
        <v>1392</v>
      </c>
      <c r="I115" s="289" t="s">
        <v>1383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1348</v>
      </c>
      <c r="G116" s="289"/>
      <c r="H116" s="289" t="s">
        <v>1393</v>
      </c>
      <c r="I116" s="289" t="s">
        <v>1383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1348</v>
      </c>
      <c r="G117" s="289"/>
      <c r="H117" s="289" t="s">
        <v>1394</v>
      </c>
      <c r="I117" s="289" t="s">
        <v>1395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1396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1342</v>
      </c>
      <c r="D123" s="304"/>
      <c r="E123" s="304"/>
      <c r="F123" s="304" t="s">
        <v>1343</v>
      </c>
      <c r="G123" s="305"/>
      <c r="H123" s="304" t="s">
        <v>54</v>
      </c>
      <c r="I123" s="304" t="s">
        <v>57</v>
      </c>
      <c r="J123" s="304" t="s">
        <v>1344</v>
      </c>
      <c r="K123" s="333"/>
    </row>
    <row r="124" s="1" customFormat="1" ht="17.25" customHeight="1">
      <c r="B124" s="332"/>
      <c r="C124" s="306" t="s">
        <v>1345</v>
      </c>
      <c r="D124" s="306"/>
      <c r="E124" s="306"/>
      <c r="F124" s="307" t="s">
        <v>1346</v>
      </c>
      <c r="G124" s="308"/>
      <c r="H124" s="306"/>
      <c r="I124" s="306"/>
      <c r="J124" s="306" t="s">
        <v>1347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1351</v>
      </c>
      <c r="D126" s="311"/>
      <c r="E126" s="311"/>
      <c r="F126" s="312" t="s">
        <v>1348</v>
      </c>
      <c r="G126" s="289"/>
      <c r="H126" s="289" t="s">
        <v>1388</v>
      </c>
      <c r="I126" s="289" t="s">
        <v>1350</v>
      </c>
      <c r="J126" s="289">
        <v>120</v>
      </c>
      <c r="K126" s="337"/>
    </row>
    <row r="127" s="1" customFormat="1" ht="15" customHeight="1">
      <c r="B127" s="334"/>
      <c r="C127" s="289" t="s">
        <v>1397</v>
      </c>
      <c r="D127" s="289"/>
      <c r="E127" s="289"/>
      <c r="F127" s="312" t="s">
        <v>1348</v>
      </c>
      <c r="G127" s="289"/>
      <c r="H127" s="289" t="s">
        <v>1398</v>
      </c>
      <c r="I127" s="289" t="s">
        <v>1350</v>
      </c>
      <c r="J127" s="289" t="s">
        <v>1399</v>
      </c>
      <c r="K127" s="337"/>
    </row>
    <row r="128" s="1" customFormat="1" ht="15" customHeight="1">
      <c r="B128" s="334"/>
      <c r="C128" s="289" t="s">
        <v>1296</v>
      </c>
      <c r="D128" s="289"/>
      <c r="E128" s="289"/>
      <c r="F128" s="312" t="s">
        <v>1348</v>
      </c>
      <c r="G128" s="289"/>
      <c r="H128" s="289" t="s">
        <v>1400</v>
      </c>
      <c r="I128" s="289" t="s">
        <v>1350</v>
      </c>
      <c r="J128" s="289" t="s">
        <v>1399</v>
      </c>
      <c r="K128" s="337"/>
    </row>
    <row r="129" s="1" customFormat="1" ht="15" customHeight="1">
      <c r="B129" s="334"/>
      <c r="C129" s="289" t="s">
        <v>1359</v>
      </c>
      <c r="D129" s="289"/>
      <c r="E129" s="289"/>
      <c r="F129" s="312" t="s">
        <v>1354</v>
      </c>
      <c r="G129" s="289"/>
      <c r="H129" s="289" t="s">
        <v>1360</v>
      </c>
      <c r="I129" s="289" t="s">
        <v>1350</v>
      </c>
      <c r="J129" s="289">
        <v>15</v>
      </c>
      <c r="K129" s="337"/>
    </row>
    <row r="130" s="1" customFormat="1" ht="15" customHeight="1">
      <c r="B130" s="334"/>
      <c r="C130" s="315" t="s">
        <v>1361</v>
      </c>
      <c r="D130" s="315"/>
      <c r="E130" s="315"/>
      <c r="F130" s="316" t="s">
        <v>1354</v>
      </c>
      <c r="G130" s="315"/>
      <c r="H130" s="315" t="s">
        <v>1362</v>
      </c>
      <c r="I130" s="315" t="s">
        <v>1350</v>
      </c>
      <c r="J130" s="315">
        <v>15</v>
      </c>
      <c r="K130" s="337"/>
    </row>
    <row r="131" s="1" customFormat="1" ht="15" customHeight="1">
      <c r="B131" s="334"/>
      <c r="C131" s="315" t="s">
        <v>1363</v>
      </c>
      <c r="D131" s="315"/>
      <c r="E131" s="315"/>
      <c r="F131" s="316" t="s">
        <v>1354</v>
      </c>
      <c r="G131" s="315"/>
      <c r="H131" s="315" t="s">
        <v>1364</v>
      </c>
      <c r="I131" s="315" t="s">
        <v>1350</v>
      </c>
      <c r="J131" s="315">
        <v>20</v>
      </c>
      <c r="K131" s="337"/>
    </row>
    <row r="132" s="1" customFormat="1" ht="15" customHeight="1">
      <c r="B132" s="334"/>
      <c r="C132" s="315" t="s">
        <v>1365</v>
      </c>
      <c r="D132" s="315"/>
      <c r="E132" s="315"/>
      <c r="F132" s="316" t="s">
        <v>1354</v>
      </c>
      <c r="G132" s="315"/>
      <c r="H132" s="315" t="s">
        <v>1366</v>
      </c>
      <c r="I132" s="315" t="s">
        <v>1350</v>
      </c>
      <c r="J132" s="315">
        <v>20</v>
      </c>
      <c r="K132" s="337"/>
    </row>
    <row r="133" s="1" customFormat="1" ht="15" customHeight="1">
      <c r="B133" s="334"/>
      <c r="C133" s="289" t="s">
        <v>1353</v>
      </c>
      <c r="D133" s="289"/>
      <c r="E133" s="289"/>
      <c r="F133" s="312" t="s">
        <v>1354</v>
      </c>
      <c r="G133" s="289"/>
      <c r="H133" s="289" t="s">
        <v>1388</v>
      </c>
      <c r="I133" s="289" t="s">
        <v>1350</v>
      </c>
      <c r="J133" s="289">
        <v>50</v>
      </c>
      <c r="K133" s="337"/>
    </row>
    <row r="134" s="1" customFormat="1" ht="15" customHeight="1">
      <c r="B134" s="334"/>
      <c r="C134" s="289" t="s">
        <v>1367</v>
      </c>
      <c r="D134" s="289"/>
      <c r="E134" s="289"/>
      <c r="F134" s="312" t="s">
        <v>1354</v>
      </c>
      <c r="G134" s="289"/>
      <c r="H134" s="289" t="s">
        <v>1388</v>
      </c>
      <c r="I134" s="289" t="s">
        <v>1350</v>
      </c>
      <c r="J134" s="289">
        <v>50</v>
      </c>
      <c r="K134" s="337"/>
    </row>
    <row r="135" s="1" customFormat="1" ht="15" customHeight="1">
      <c r="B135" s="334"/>
      <c r="C135" s="289" t="s">
        <v>1373</v>
      </c>
      <c r="D135" s="289"/>
      <c r="E135" s="289"/>
      <c r="F135" s="312" t="s">
        <v>1354</v>
      </c>
      <c r="G135" s="289"/>
      <c r="H135" s="289" t="s">
        <v>1388</v>
      </c>
      <c r="I135" s="289" t="s">
        <v>1350</v>
      </c>
      <c r="J135" s="289">
        <v>50</v>
      </c>
      <c r="K135" s="337"/>
    </row>
    <row r="136" s="1" customFormat="1" ht="15" customHeight="1">
      <c r="B136" s="334"/>
      <c r="C136" s="289" t="s">
        <v>1375</v>
      </c>
      <c r="D136" s="289"/>
      <c r="E136" s="289"/>
      <c r="F136" s="312" t="s">
        <v>1354</v>
      </c>
      <c r="G136" s="289"/>
      <c r="H136" s="289" t="s">
        <v>1388</v>
      </c>
      <c r="I136" s="289" t="s">
        <v>1350</v>
      </c>
      <c r="J136" s="289">
        <v>50</v>
      </c>
      <c r="K136" s="337"/>
    </row>
    <row r="137" s="1" customFormat="1" ht="15" customHeight="1">
      <c r="B137" s="334"/>
      <c r="C137" s="289" t="s">
        <v>1376</v>
      </c>
      <c r="D137" s="289"/>
      <c r="E137" s="289"/>
      <c r="F137" s="312" t="s">
        <v>1354</v>
      </c>
      <c r="G137" s="289"/>
      <c r="H137" s="289" t="s">
        <v>1401</v>
      </c>
      <c r="I137" s="289" t="s">
        <v>1350</v>
      </c>
      <c r="J137" s="289">
        <v>255</v>
      </c>
      <c r="K137" s="337"/>
    </row>
    <row r="138" s="1" customFormat="1" ht="15" customHeight="1">
      <c r="B138" s="334"/>
      <c r="C138" s="289" t="s">
        <v>1378</v>
      </c>
      <c r="D138" s="289"/>
      <c r="E138" s="289"/>
      <c r="F138" s="312" t="s">
        <v>1348</v>
      </c>
      <c r="G138" s="289"/>
      <c r="H138" s="289" t="s">
        <v>1402</v>
      </c>
      <c r="I138" s="289" t="s">
        <v>1380</v>
      </c>
      <c r="J138" s="289"/>
      <c r="K138" s="337"/>
    </row>
    <row r="139" s="1" customFormat="1" ht="15" customHeight="1">
      <c r="B139" s="334"/>
      <c r="C139" s="289" t="s">
        <v>1381</v>
      </c>
      <c r="D139" s="289"/>
      <c r="E139" s="289"/>
      <c r="F139" s="312" t="s">
        <v>1348</v>
      </c>
      <c r="G139" s="289"/>
      <c r="H139" s="289" t="s">
        <v>1403</v>
      </c>
      <c r="I139" s="289" t="s">
        <v>1383</v>
      </c>
      <c r="J139" s="289"/>
      <c r="K139" s="337"/>
    </row>
    <row r="140" s="1" customFormat="1" ht="15" customHeight="1">
      <c r="B140" s="334"/>
      <c r="C140" s="289" t="s">
        <v>1384</v>
      </c>
      <c r="D140" s="289"/>
      <c r="E140" s="289"/>
      <c r="F140" s="312" t="s">
        <v>1348</v>
      </c>
      <c r="G140" s="289"/>
      <c r="H140" s="289" t="s">
        <v>1384</v>
      </c>
      <c r="I140" s="289" t="s">
        <v>1383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1348</v>
      </c>
      <c r="G141" s="289"/>
      <c r="H141" s="289" t="s">
        <v>1404</v>
      </c>
      <c r="I141" s="289" t="s">
        <v>1383</v>
      </c>
      <c r="J141" s="289"/>
      <c r="K141" s="337"/>
    </row>
    <row r="142" s="1" customFormat="1" ht="15" customHeight="1">
      <c r="B142" s="334"/>
      <c r="C142" s="289" t="s">
        <v>1405</v>
      </c>
      <c r="D142" s="289"/>
      <c r="E142" s="289"/>
      <c r="F142" s="312" t="s">
        <v>1348</v>
      </c>
      <c r="G142" s="289"/>
      <c r="H142" s="289" t="s">
        <v>1406</v>
      </c>
      <c r="I142" s="289" t="s">
        <v>1383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1407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1342</v>
      </c>
      <c r="D148" s="304"/>
      <c r="E148" s="304"/>
      <c r="F148" s="304" t="s">
        <v>1343</v>
      </c>
      <c r="G148" s="305"/>
      <c r="H148" s="304" t="s">
        <v>54</v>
      </c>
      <c r="I148" s="304" t="s">
        <v>57</v>
      </c>
      <c r="J148" s="304" t="s">
        <v>1344</v>
      </c>
      <c r="K148" s="303"/>
    </row>
    <row r="149" s="1" customFormat="1" ht="17.25" customHeight="1">
      <c r="B149" s="301"/>
      <c r="C149" s="306" t="s">
        <v>1345</v>
      </c>
      <c r="D149" s="306"/>
      <c r="E149" s="306"/>
      <c r="F149" s="307" t="s">
        <v>1346</v>
      </c>
      <c r="G149" s="308"/>
      <c r="H149" s="306"/>
      <c r="I149" s="306"/>
      <c r="J149" s="306" t="s">
        <v>1347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1351</v>
      </c>
      <c r="D151" s="289"/>
      <c r="E151" s="289"/>
      <c r="F151" s="342" t="s">
        <v>1348</v>
      </c>
      <c r="G151" s="289"/>
      <c r="H151" s="341" t="s">
        <v>1388</v>
      </c>
      <c r="I151" s="341" t="s">
        <v>1350</v>
      </c>
      <c r="J151" s="341">
        <v>120</v>
      </c>
      <c r="K151" s="337"/>
    </row>
    <row r="152" s="1" customFormat="1" ht="15" customHeight="1">
      <c r="B152" s="314"/>
      <c r="C152" s="341" t="s">
        <v>1397</v>
      </c>
      <c r="D152" s="289"/>
      <c r="E152" s="289"/>
      <c r="F152" s="342" t="s">
        <v>1348</v>
      </c>
      <c r="G152" s="289"/>
      <c r="H152" s="341" t="s">
        <v>1408</v>
      </c>
      <c r="I152" s="341" t="s">
        <v>1350</v>
      </c>
      <c r="J152" s="341" t="s">
        <v>1399</v>
      </c>
      <c r="K152" s="337"/>
    </row>
    <row r="153" s="1" customFormat="1" ht="15" customHeight="1">
      <c r="B153" s="314"/>
      <c r="C153" s="341" t="s">
        <v>1296</v>
      </c>
      <c r="D153" s="289"/>
      <c r="E153" s="289"/>
      <c r="F153" s="342" t="s">
        <v>1348</v>
      </c>
      <c r="G153" s="289"/>
      <c r="H153" s="341" t="s">
        <v>1409</v>
      </c>
      <c r="I153" s="341" t="s">
        <v>1350</v>
      </c>
      <c r="J153" s="341" t="s">
        <v>1399</v>
      </c>
      <c r="K153" s="337"/>
    </row>
    <row r="154" s="1" customFormat="1" ht="15" customHeight="1">
      <c r="B154" s="314"/>
      <c r="C154" s="341" t="s">
        <v>1353</v>
      </c>
      <c r="D154" s="289"/>
      <c r="E154" s="289"/>
      <c r="F154" s="342" t="s">
        <v>1354</v>
      </c>
      <c r="G154" s="289"/>
      <c r="H154" s="341" t="s">
        <v>1388</v>
      </c>
      <c r="I154" s="341" t="s">
        <v>1350</v>
      </c>
      <c r="J154" s="341">
        <v>50</v>
      </c>
      <c r="K154" s="337"/>
    </row>
    <row r="155" s="1" customFormat="1" ht="15" customHeight="1">
      <c r="B155" s="314"/>
      <c r="C155" s="341" t="s">
        <v>1356</v>
      </c>
      <c r="D155" s="289"/>
      <c r="E155" s="289"/>
      <c r="F155" s="342" t="s">
        <v>1348</v>
      </c>
      <c r="G155" s="289"/>
      <c r="H155" s="341" t="s">
        <v>1388</v>
      </c>
      <c r="I155" s="341" t="s">
        <v>1358</v>
      </c>
      <c r="J155" s="341"/>
      <c r="K155" s="337"/>
    </row>
    <row r="156" s="1" customFormat="1" ht="15" customHeight="1">
      <c r="B156" s="314"/>
      <c r="C156" s="341" t="s">
        <v>1367</v>
      </c>
      <c r="D156" s="289"/>
      <c r="E156" s="289"/>
      <c r="F156" s="342" t="s">
        <v>1354</v>
      </c>
      <c r="G156" s="289"/>
      <c r="H156" s="341" t="s">
        <v>1388</v>
      </c>
      <c r="I156" s="341" t="s">
        <v>1350</v>
      </c>
      <c r="J156" s="341">
        <v>50</v>
      </c>
      <c r="K156" s="337"/>
    </row>
    <row r="157" s="1" customFormat="1" ht="15" customHeight="1">
      <c r="B157" s="314"/>
      <c r="C157" s="341" t="s">
        <v>1375</v>
      </c>
      <c r="D157" s="289"/>
      <c r="E157" s="289"/>
      <c r="F157" s="342" t="s">
        <v>1354</v>
      </c>
      <c r="G157" s="289"/>
      <c r="H157" s="341" t="s">
        <v>1388</v>
      </c>
      <c r="I157" s="341" t="s">
        <v>1350</v>
      </c>
      <c r="J157" s="341">
        <v>50</v>
      </c>
      <c r="K157" s="337"/>
    </row>
    <row r="158" s="1" customFormat="1" ht="15" customHeight="1">
      <c r="B158" s="314"/>
      <c r="C158" s="341" t="s">
        <v>1373</v>
      </c>
      <c r="D158" s="289"/>
      <c r="E158" s="289"/>
      <c r="F158" s="342" t="s">
        <v>1354</v>
      </c>
      <c r="G158" s="289"/>
      <c r="H158" s="341" t="s">
        <v>1388</v>
      </c>
      <c r="I158" s="341" t="s">
        <v>1350</v>
      </c>
      <c r="J158" s="341">
        <v>50</v>
      </c>
      <c r="K158" s="337"/>
    </row>
    <row r="159" s="1" customFormat="1" ht="15" customHeight="1">
      <c r="B159" s="314"/>
      <c r="C159" s="341" t="s">
        <v>97</v>
      </c>
      <c r="D159" s="289"/>
      <c r="E159" s="289"/>
      <c r="F159" s="342" t="s">
        <v>1348</v>
      </c>
      <c r="G159" s="289"/>
      <c r="H159" s="341" t="s">
        <v>1410</v>
      </c>
      <c r="I159" s="341" t="s">
        <v>1350</v>
      </c>
      <c r="J159" s="341" t="s">
        <v>1411</v>
      </c>
      <c r="K159" s="337"/>
    </row>
    <row r="160" s="1" customFormat="1" ht="15" customHeight="1">
      <c r="B160" s="314"/>
      <c r="C160" s="341" t="s">
        <v>1412</v>
      </c>
      <c r="D160" s="289"/>
      <c r="E160" s="289"/>
      <c r="F160" s="342" t="s">
        <v>1348</v>
      </c>
      <c r="G160" s="289"/>
      <c r="H160" s="341" t="s">
        <v>1413</v>
      </c>
      <c r="I160" s="341" t="s">
        <v>1383</v>
      </c>
      <c r="J160" s="341"/>
      <c r="K160" s="337"/>
    </row>
    <row r="161" s="1" customFormat="1" ht="15" customHeight="1">
      <c r="B161" s="343"/>
      <c r="C161" s="344"/>
      <c r="D161" s="344"/>
      <c r="E161" s="344"/>
      <c r="F161" s="344"/>
      <c r="G161" s="344"/>
      <c r="H161" s="344"/>
      <c r="I161" s="344"/>
      <c r="J161" s="344"/>
      <c r="K161" s="345"/>
    </row>
    <row r="162" s="1" customFormat="1" ht="18.75" customHeight="1">
      <c r="B162" s="325"/>
      <c r="C162" s="335"/>
      <c r="D162" s="335"/>
      <c r="E162" s="335"/>
      <c r="F162" s="346"/>
      <c r="G162" s="335"/>
      <c r="H162" s="335"/>
      <c r="I162" s="335"/>
      <c r="J162" s="335"/>
      <c r="K162" s="325"/>
    </row>
    <row r="163" s="1" customFormat="1" ht="18.75" customHeight="1">
      <c r="B163" s="325"/>
      <c r="C163" s="335"/>
      <c r="D163" s="335"/>
      <c r="E163" s="335"/>
      <c r="F163" s="346"/>
      <c r="G163" s="335"/>
      <c r="H163" s="335"/>
      <c r="I163" s="335"/>
      <c r="J163" s="335"/>
      <c r="K163" s="325"/>
    </row>
    <row r="164" s="1" customFormat="1" ht="18.75" customHeight="1">
      <c r="B164" s="325"/>
      <c r="C164" s="335"/>
      <c r="D164" s="335"/>
      <c r="E164" s="335"/>
      <c r="F164" s="346"/>
      <c r="G164" s="335"/>
      <c r="H164" s="335"/>
      <c r="I164" s="335"/>
      <c r="J164" s="335"/>
      <c r="K164" s="325"/>
    </row>
    <row r="165" s="1" customFormat="1" ht="18.75" customHeight="1">
      <c r="B165" s="325"/>
      <c r="C165" s="335"/>
      <c r="D165" s="335"/>
      <c r="E165" s="335"/>
      <c r="F165" s="346"/>
      <c r="G165" s="335"/>
      <c r="H165" s="335"/>
      <c r="I165" s="335"/>
      <c r="J165" s="335"/>
      <c r="K165" s="325"/>
    </row>
    <row r="166" s="1" customFormat="1" ht="18.75" customHeight="1">
      <c r="B166" s="325"/>
      <c r="C166" s="335"/>
      <c r="D166" s="335"/>
      <c r="E166" s="335"/>
      <c r="F166" s="346"/>
      <c r="G166" s="335"/>
      <c r="H166" s="335"/>
      <c r="I166" s="335"/>
      <c r="J166" s="335"/>
      <c r="K166" s="325"/>
    </row>
    <row r="167" s="1" customFormat="1" ht="18.75" customHeight="1">
      <c r="B167" s="325"/>
      <c r="C167" s="335"/>
      <c r="D167" s="335"/>
      <c r="E167" s="335"/>
      <c r="F167" s="346"/>
      <c r="G167" s="335"/>
      <c r="H167" s="335"/>
      <c r="I167" s="335"/>
      <c r="J167" s="335"/>
      <c r="K167" s="325"/>
    </row>
    <row r="168" s="1" customFormat="1" ht="18.75" customHeight="1">
      <c r="B168" s="325"/>
      <c r="C168" s="335"/>
      <c r="D168" s="335"/>
      <c r="E168" s="335"/>
      <c r="F168" s="346"/>
      <c r="G168" s="335"/>
      <c r="H168" s="335"/>
      <c r="I168" s="335"/>
      <c r="J168" s="335"/>
      <c r="K168" s="325"/>
    </row>
    <row r="169" s="1" customFormat="1" ht="18.75" customHeight="1">
      <c r="B169" s="297"/>
      <c r="C169" s="297"/>
      <c r="D169" s="297"/>
      <c r="E169" s="297"/>
      <c r="F169" s="297"/>
      <c r="G169" s="297"/>
      <c r="H169" s="297"/>
      <c r="I169" s="297"/>
      <c r="J169" s="297"/>
      <c r="K169" s="297"/>
    </row>
    <row r="170" s="1" customFormat="1" ht="7.5" customHeight="1">
      <c r="B170" s="276"/>
      <c r="C170" s="277"/>
      <c r="D170" s="277"/>
      <c r="E170" s="277"/>
      <c r="F170" s="277"/>
      <c r="G170" s="277"/>
      <c r="H170" s="277"/>
      <c r="I170" s="277"/>
      <c r="J170" s="277"/>
      <c r="K170" s="278"/>
    </row>
    <row r="171" s="1" customFormat="1" ht="45" customHeight="1">
      <c r="B171" s="279"/>
      <c r="C171" s="280" t="s">
        <v>1414</v>
      </c>
      <c r="D171" s="280"/>
      <c r="E171" s="280"/>
      <c r="F171" s="280"/>
      <c r="G171" s="280"/>
      <c r="H171" s="280"/>
      <c r="I171" s="280"/>
      <c r="J171" s="280"/>
      <c r="K171" s="281"/>
    </row>
    <row r="172" s="1" customFormat="1" ht="17.25" customHeight="1">
      <c r="B172" s="279"/>
      <c r="C172" s="304" t="s">
        <v>1342</v>
      </c>
      <c r="D172" s="304"/>
      <c r="E172" s="304"/>
      <c r="F172" s="304" t="s">
        <v>1343</v>
      </c>
      <c r="G172" s="347"/>
      <c r="H172" s="348" t="s">
        <v>54</v>
      </c>
      <c r="I172" s="348" t="s">
        <v>57</v>
      </c>
      <c r="J172" s="304" t="s">
        <v>1344</v>
      </c>
      <c r="K172" s="281"/>
    </row>
    <row r="173" s="1" customFormat="1" ht="17.25" customHeight="1">
      <c r="B173" s="282"/>
      <c r="C173" s="306" t="s">
        <v>1345</v>
      </c>
      <c r="D173" s="306"/>
      <c r="E173" s="306"/>
      <c r="F173" s="307" t="s">
        <v>1346</v>
      </c>
      <c r="G173" s="349"/>
      <c r="H173" s="350"/>
      <c r="I173" s="350"/>
      <c r="J173" s="306" t="s">
        <v>1347</v>
      </c>
      <c r="K173" s="284"/>
    </row>
    <row r="174" s="1" customFormat="1" ht="5.25" customHeight="1">
      <c r="B174" s="314"/>
      <c r="C174" s="309"/>
      <c r="D174" s="309"/>
      <c r="E174" s="309"/>
      <c r="F174" s="309"/>
      <c r="G174" s="310"/>
      <c r="H174" s="309"/>
      <c r="I174" s="309"/>
      <c r="J174" s="309"/>
      <c r="K174" s="337"/>
    </row>
    <row r="175" s="1" customFormat="1" ht="15" customHeight="1">
      <c r="B175" s="314"/>
      <c r="C175" s="289" t="s">
        <v>1351</v>
      </c>
      <c r="D175" s="289"/>
      <c r="E175" s="289"/>
      <c r="F175" s="312" t="s">
        <v>1348</v>
      </c>
      <c r="G175" s="289"/>
      <c r="H175" s="289" t="s">
        <v>1388</v>
      </c>
      <c r="I175" s="289" t="s">
        <v>1350</v>
      </c>
      <c r="J175" s="289">
        <v>120</v>
      </c>
      <c r="K175" s="337"/>
    </row>
    <row r="176" s="1" customFormat="1" ht="15" customHeight="1">
      <c r="B176" s="314"/>
      <c r="C176" s="289" t="s">
        <v>1397</v>
      </c>
      <c r="D176" s="289"/>
      <c r="E176" s="289"/>
      <c r="F176" s="312" t="s">
        <v>1348</v>
      </c>
      <c r="G176" s="289"/>
      <c r="H176" s="289" t="s">
        <v>1398</v>
      </c>
      <c r="I176" s="289" t="s">
        <v>1350</v>
      </c>
      <c r="J176" s="289" t="s">
        <v>1399</v>
      </c>
      <c r="K176" s="337"/>
    </row>
    <row r="177" s="1" customFormat="1" ht="15" customHeight="1">
      <c r="B177" s="314"/>
      <c r="C177" s="289" t="s">
        <v>1296</v>
      </c>
      <c r="D177" s="289"/>
      <c r="E177" s="289"/>
      <c r="F177" s="312" t="s">
        <v>1348</v>
      </c>
      <c r="G177" s="289"/>
      <c r="H177" s="289" t="s">
        <v>1415</v>
      </c>
      <c r="I177" s="289" t="s">
        <v>1350</v>
      </c>
      <c r="J177" s="289" t="s">
        <v>1399</v>
      </c>
      <c r="K177" s="337"/>
    </row>
    <row r="178" s="1" customFormat="1" ht="15" customHeight="1">
      <c r="B178" s="314"/>
      <c r="C178" s="289" t="s">
        <v>1353</v>
      </c>
      <c r="D178" s="289"/>
      <c r="E178" s="289"/>
      <c r="F178" s="312" t="s">
        <v>1354</v>
      </c>
      <c r="G178" s="289"/>
      <c r="H178" s="289" t="s">
        <v>1415</v>
      </c>
      <c r="I178" s="289" t="s">
        <v>1350</v>
      </c>
      <c r="J178" s="289">
        <v>50</v>
      </c>
      <c r="K178" s="337"/>
    </row>
    <row r="179" s="1" customFormat="1" ht="15" customHeight="1">
      <c r="B179" s="314"/>
      <c r="C179" s="289" t="s">
        <v>1356</v>
      </c>
      <c r="D179" s="289"/>
      <c r="E179" s="289"/>
      <c r="F179" s="312" t="s">
        <v>1348</v>
      </c>
      <c r="G179" s="289"/>
      <c r="H179" s="289" t="s">
        <v>1415</v>
      </c>
      <c r="I179" s="289" t="s">
        <v>1358</v>
      </c>
      <c r="J179" s="289"/>
      <c r="K179" s="337"/>
    </row>
    <row r="180" s="1" customFormat="1" ht="15" customHeight="1">
      <c r="B180" s="314"/>
      <c r="C180" s="289" t="s">
        <v>1367</v>
      </c>
      <c r="D180" s="289"/>
      <c r="E180" s="289"/>
      <c r="F180" s="312" t="s">
        <v>1354</v>
      </c>
      <c r="G180" s="289"/>
      <c r="H180" s="289" t="s">
        <v>1415</v>
      </c>
      <c r="I180" s="289" t="s">
        <v>1350</v>
      </c>
      <c r="J180" s="289">
        <v>50</v>
      </c>
      <c r="K180" s="337"/>
    </row>
    <row r="181" s="1" customFormat="1" ht="15" customHeight="1">
      <c r="B181" s="314"/>
      <c r="C181" s="289" t="s">
        <v>1375</v>
      </c>
      <c r="D181" s="289"/>
      <c r="E181" s="289"/>
      <c r="F181" s="312" t="s">
        <v>1354</v>
      </c>
      <c r="G181" s="289"/>
      <c r="H181" s="289" t="s">
        <v>1415</v>
      </c>
      <c r="I181" s="289" t="s">
        <v>1350</v>
      </c>
      <c r="J181" s="289">
        <v>50</v>
      </c>
      <c r="K181" s="337"/>
    </row>
    <row r="182" s="1" customFormat="1" ht="15" customHeight="1">
      <c r="B182" s="314"/>
      <c r="C182" s="289" t="s">
        <v>1373</v>
      </c>
      <c r="D182" s="289"/>
      <c r="E182" s="289"/>
      <c r="F182" s="312" t="s">
        <v>1354</v>
      </c>
      <c r="G182" s="289"/>
      <c r="H182" s="289" t="s">
        <v>1415</v>
      </c>
      <c r="I182" s="289" t="s">
        <v>1350</v>
      </c>
      <c r="J182" s="289">
        <v>50</v>
      </c>
      <c r="K182" s="337"/>
    </row>
    <row r="183" s="1" customFormat="1" ht="15" customHeight="1">
      <c r="B183" s="314"/>
      <c r="C183" s="289" t="s">
        <v>153</v>
      </c>
      <c r="D183" s="289"/>
      <c r="E183" s="289"/>
      <c r="F183" s="312" t="s">
        <v>1348</v>
      </c>
      <c r="G183" s="289"/>
      <c r="H183" s="289" t="s">
        <v>1416</v>
      </c>
      <c r="I183" s="289" t="s">
        <v>1417</v>
      </c>
      <c r="J183" s="289"/>
      <c r="K183" s="337"/>
    </row>
    <row r="184" s="1" customFormat="1" ht="15" customHeight="1">
      <c r="B184" s="314"/>
      <c r="C184" s="289" t="s">
        <v>57</v>
      </c>
      <c r="D184" s="289"/>
      <c r="E184" s="289"/>
      <c r="F184" s="312" t="s">
        <v>1348</v>
      </c>
      <c r="G184" s="289"/>
      <c r="H184" s="289" t="s">
        <v>1418</v>
      </c>
      <c r="I184" s="289" t="s">
        <v>1419</v>
      </c>
      <c r="J184" s="289">
        <v>1</v>
      </c>
      <c r="K184" s="337"/>
    </row>
    <row r="185" s="1" customFormat="1" ht="15" customHeight="1">
      <c r="B185" s="314"/>
      <c r="C185" s="289" t="s">
        <v>53</v>
      </c>
      <c r="D185" s="289"/>
      <c r="E185" s="289"/>
      <c r="F185" s="312" t="s">
        <v>1348</v>
      </c>
      <c r="G185" s="289"/>
      <c r="H185" s="289" t="s">
        <v>1420</v>
      </c>
      <c r="I185" s="289" t="s">
        <v>1350</v>
      </c>
      <c r="J185" s="289">
        <v>20</v>
      </c>
      <c r="K185" s="337"/>
    </row>
    <row r="186" s="1" customFormat="1" ht="15" customHeight="1">
      <c r="B186" s="314"/>
      <c r="C186" s="289" t="s">
        <v>54</v>
      </c>
      <c r="D186" s="289"/>
      <c r="E186" s="289"/>
      <c r="F186" s="312" t="s">
        <v>1348</v>
      </c>
      <c r="G186" s="289"/>
      <c r="H186" s="289" t="s">
        <v>1421</v>
      </c>
      <c r="I186" s="289" t="s">
        <v>1350</v>
      </c>
      <c r="J186" s="289">
        <v>255</v>
      </c>
      <c r="K186" s="337"/>
    </row>
    <row r="187" s="1" customFormat="1" ht="15" customHeight="1">
      <c r="B187" s="314"/>
      <c r="C187" s="289" t="s">
        <v>154</v>
      </c>
      <c r="D187" s="289"/>
      <c r="E187" s="289"/>
      <c r="F187" s="312" t="s">
        <v>1348</v>
      </c>
      <c r="G187" s="289"/>
      <c r="H187" s="289" t="s">
        <v>1312</v>
      </c>
      <c r="I187" s="289" t="s">
        <v>1350</v>
      </c>
      <c r="J187" s="289">
        <v>10</v>
      </c>
      <c r="K187" s="337"/>
    </row>
    <row r="188" s="1" customFormat="1" ht="15" customHeight="1">
      <c r="B188" s="314"/>
      <c r="C188" s="289" t="s">
        <v>155</v>
      </c>
      <c r="D188" s="289"/>
      <c r="E188" s="289"/>
      <c r="F188" s="312" t="s">
        <v>1348</v>
      </c>
      <c r="G188" s="289"/>
      <c r="H188" s="289" t="s">
        <v>1422</v>
      </c>
      <c r="I188" s="289" t="s">
        <v>1383</v>
      </c>
      <c r="J188" s="289"/>
      <c r="K188" s="337"/>
    </row>
    <row r="189" s="1" customFormat="1" ht="15" customHeight="1">
      <c r="B189" s="314"/>
      <c r="C189" s="289" t="s">
        <v>1423</v>
      </c>
      <c r="D189" s="289"/>
      <c r="E189" s="289"/>
      <c r="F189" s="312" t="s">
        <v>1348</v>
      </c>
      <c r="G189" s="289"/>
      <c r="H189" s="289" t="s">
        <v>1424</v>
      </c>
      <c r="I189" s="289" t="s">
        <v>1383</v>
      </c>
      <c r="J189" s="289"/>
      <c r="K189" s="337"/>
    </row>
    <row r="190" s="1" customFormat="1" ht="15" customHeight="1">
      <c r="B190" s="314"/>
      <c r="C190" s="289" t="s">
        <v>1412</v>
      </c>
      <c r="D190" s="289"/>
      <c r="E190" s="289"/>
      <c r="F190" s="312" t="s">
        <v>1348</v>
      </c>
      <c r="G190" s="289"/>
      <c r="H190" s="289" t="s">
        <v>1425</v>
      </c>
      <c r="I190" s="289" t="s">
        <v>1383</v>
      </c>
      <c r="J190" s="289"/>
      <c r="K190" s="337"/>
    </row>
    <row r="191" s="1" customFormat="1" ht="15" customHeight="1">
      <c r="B191" s="314"/>
      <c r="C191" s="289" t="s">
        <v>157</v>
      </c>
      <c r="D191" s="289"/>
      <c r="E191" s="289"/>
      <c r="F191" s="312" t="s">
        <v>1354</v>
      </c>
      <c r="G191" s="289"/>
      <c r="H191" s="289" t="s">
        <v>1426</v>
      </c>
      <c r="I191" s="289" t="s">
        <v>1350</v>
      </c>
      <c r="J191" s="289">
        <v>50</v>
      </c>
      <c r="K191" s="337"/>
    </row>
    <row r="192" s="1" customFormat="1" ht="15" customHeight="1">
      <c r="B192" s="314"/>
      <c r="C192" s="289" t="s">
        <v>1427</v>
      </c>
      <c r="D192" s="289"/>
      <c r="E192" s="289"/>
      <c r="F192" s="312" t="s">
        <v>1354</v>
      </c>
      <c r="G192" s="289"/>
      <c r="H192" s="289" t="s">
        <v>1428</v>
      </c>
      <c r="I192" s="289" t="s">
        <v>1429</v>
      </c>
      <c r="J192" s="289"/>
      <c r="K192" s="337"/>
    </row>
    <row r="193" s="1" customFormat="1" ht="15" customHeight="1">
      <c r="B193" s="314"/>
      <c r="C193" s="289" t="s">
        <v>1430</v>
      </c>
      <c r="D193" s="289"/>
      <c r="E193" s="289"/>
      <c r="F193" s="312" t="s">
        <v>1354</v>
      </c>
      <c r="G193" s="289"/>
      <c r="H193" s="289" t="s">
        <v>1431</v>
      </c>
      <c r="I193" s="289" t="s">
        <v>1429</v>
      </c>
      <c r="J193" s="289"/>
      <c r="K193" s="337"/>
    </row>
    <row r="194" s="1" customFormat="1" ht="15" customHeight="1">
      <c r="B194" s="314"/>
      <c r="C194" s="289" t="s">
        <v>1432</v>
      </c>
      <c r="D194" s="289"/>
      <c r="E194" s="289"/>
      <c r="F194" s="312" t="s">
        <v>1354</v>
      </c>
      <c r="G194" s="289"/>
      <c r="H194" s="289" t="s">
        <v>1433</v>
      </c>
      <c r="I194" s="289" t="s">
        <v>1429</v>
      </c>
      <c r="J194" s="289"/>
      <c r="K194" s="337"/>
    </row>
    <row r="195" s="1" customFormat="1" ht="15" customHeight="1">
      <c r="B195" s="314"/>
      <c r="C195" s="351" t="s">
        <v>1434</v>
      </c>
      <c r="D195" s="289"/>
      <c r="E195" s="289"/>
      <c r="F195" s="312" t="s">
        <v>1354</v>
      </c>
      <c r="G195" s="289"/>
      <c r="H195" s="289" t="s">
        <v>1435</v>
      </c>
      <c r="I195" s="289" t="s">
        <v>1436</v>
      </c>
      <c r="J195" s="352" t="s">
        <v>1437</v>
      </c>
      <c r="K195" s="337"/>
    </row>
    <row r="196" s="17" customFormat="1" ht="15" customHeight="1">
      <c r="B196" s="353"/>
      <c r="C196" s="354" t="s">
        <v>1438</v>
      </c>
      <c r="D196" s="355"/>
      <c r="E196" s="355"/>
      <c r="F196" s="356" t="s">
        <v>1354</v>
      </c>
      <c r="G196" s="355"/>
      <c r="H196" s="355" t="s">
        <v>1439</v>
      </c>
      <c r="I196" s="355" t="s">
        <v>1436</v>
      </c>
      <c r="J196" s="357" t="s">
        <v>1437</v>
      </c>
      <c r="K196" s="358"/>
    </row>
    <row r="197" s="1" customFormat="1" ht="15" customHeight="1">
      <c r="B197" s="314"/>
      <c r="C197" s="351" t="s">
        <v>42</v>
      </c>
      <c r="D197" s="289"/>
      <c r="E197" s="289"/>
      <c r="F197" s="312" t="s">
        <v>1348</v>
      </c>
      <c r="G197" s="289"/>
      <c r="H197" s="286" t="s">
        <v>1440</v>
      </c>
      <c r="I197" s="289" t="s">
        <v>1441</v>
      </c>
      <c r="J197" s="289"/>
      <c r="K197" s="337"/>
    </row>
    <row r="198" s="1" customFormat="1" ht="15" customHeight="1">
      <c r="B198" s="314"/>
      <c r="C198" s="351" t="s">
        <v>1442</v>
      </c>
      <c r="D198" s="289"/>
      <c r="E198" s="289"/>
      <c r="F198" s="312" t="s">
        <v>1348</v>
      </c>
      <c r="G198" s="289"/>
      <c r="H198" s="289" t="s">
        <v>1443</v>
      </c>
      <c r="I198" s="289" t="s">
        <v>1383</v>
      </c>
      <c r="J198" s="289"/>
      <c r="K198" s="337"/>
    </row>
    <row r="199" s="1" customFormat="1" ht="15" customHeight="1">
      <c r="B199" s="314"/>
      <c r="C199" s="351" t="s">
        <v>1444</v>
      </c>
      <c r="D199" s="289"/>
      <c r="E199" s="289"/>
      <c r="F199" s="312" t="s">
        <v>1348</v>
      </c>
      <c r="G199" s="289"/>
      <c r="H199" s="289" t="s">
        <v>1445</v>
      </c>
      <c r="I199" s="289" t="s">
        <v>1383</v>
      </c>
      <c r="J199" s="289"/>
      <c r="K199" s="337"/>
    </row>
    <row r="200" s="1" customFormat="1" ht="15" customHeight="1">
      <c r="B200" s="314"/>
      <c r="C200" s="351" t="s">
        <v>1446</v>
      </c>
      <c r="D200" s="289"/>
      <c r="E200" s="289"/>
      <c r="F200" s="312" t="s">
        <v>1354</v>
      </c>
      <c r="G200" s="289"/>
      <c r="H200" s="289" t="s">
        <v>1447</v>
      </c>
      <c r="I200" s="289" t="s">
        <v>1383</v>
      </c>
      <c r="J200" s="289"/>
      <c r="K200" s="337"/>
    </row>
    <row r="201" s="1" customFormat="1" ht="15" customHeight="1">
      <c r="B201" s="343"/>
      <c r="C201" s="359"/>
      <c r="D201" s="344"/>
      <c r="E201" s="344"/>
      <c r="F201" s="344"/>
      <c r="G201" s="344"/>
      <c r="H201" s="344"/>
      <c r="I201" s="344"/>
      <c r="J201" s="344"/>
      <c r="K201" s="345"/>
    </row>
    <row r="202" s="1" customFormat="1" ht="18.75" customHeight="1">
      <c r="B202" s="325"/>
      <c r="C202" s="335"/>
      <c r="D202" s="335"/>
      <c r="E202" s="335"/>
      <c r="F202" s="346"/>
      <c r="G202" s="335"/>
      <c r="H202" s="335"/>
      <c r="I202" s="335"/>
      <c r="J202" s="335"/>
      <c r="K202" s="325"/>
    </row>
    <row r="203" s="1" customFormat="1" ht="18.75" customHeight="1">
      <c r="B203" s="297"/>
      <c r="C203" s="297"/>
      <c r="D203" s="297"/>
      <c r="E203" s="297"/>
      <c r="F203" s="297"/>
      <c r="G203" s="297"/>
      <c r="H203" s="297"/>
      <c r="I203" s="297"/>
      <c r="J203" s="297"/>
      <c r="K203" s="297"/>
    </row>
    <row r="204" s="1" customFormat="1" ht="13.5">
      <c r="B204" s="276"/>
      <c r="C204" s="277"/>
      <c r="D204" s="277"/>
      <c r="E204" s="277"/>
      <c r="F204" s="277"/>
      <c r="G204" s="277"/>
      <c r="H204" s="277"/>
      <c r="I204" s="277"/>
      <c r="J204" s="277"/>
      <c r="K204" s="278"/>
    </row>
    <row r="205" s="1" customFormat="1" ht="21" customHeight="1">
      <c r="B205" s="279"/>
      <c r="C205" s="280" t="s">
        <v>1448</v>
      </c>
      <c r="D205" s="280"/>
      <c r="E205" s="280"/>
      <c r="F205" s="280"/>
      <c r="G205" s="280"/>
      <c r="H205" s="280"/>
      <c r="I205" s="280"/>
      <c r="J205" s="280"/>
      <c r="K205" s="281"/>
    </row>
    <row r="206" s="1" customFormat="1" ht="25.5" customHeight="1">
      <c r="B206" s="279"/>
      <c r="C206" s="360" t="s">
        <v>1449</v>
      </c>
      <c r="D206" s="360"/>
      <c r="E206" s="360"/>
      <c r="F206" s="360" t="s">
        <v>1450</v>
      </c>
      <c r="G206" s="361"/>
      <c r="H206" s="360" t="s">
        <v>1451</v>
      </c>
      <c r="I206" s="360"/>
      <c r="J206" s="360"/>
      <c r="K206" s="281"/>
    </row>
    <row r="207" s="1" customFormat="1" ht="5.25" customHeight="1">
      <c r="B207" s="314"/>
      <c r="C207" s="309"/>
      <c r="D207" s="309"/>
      <c r="E207" s="309"/>
      <c r="F207" s="309"/>
      <c r="G207" s="335"/>
      <c r="H207" s="309"/>
      <c r="I207" s="309"/>
      <c r="J207" s="309"/>
      <c r="K207" s="337"/>
    </row>
    <row r="208" s="1" customFormat="1" ht="15" customHeight="1">
      <c r="B208" s="314"/>
      <c r="C208" s="289" t="s">
        <v>1441</v>
      </c>
      <c r="D208" s="289"/>
      <c r="E208" s="289"/>
      <c r="F208" s="312" t="s">
        <v>43</v>
      </c>
      <c r="G208" s="289"/>
      <c r="H208" s="289" t="s">
        <v>1452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44</v>
      </c>
      <c r="G209" s="289"/>
      <c r="H209" s="289" t="s">
        <v>1453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47</v>
      </c>
      <c r="G210" s="289"/>
      <c r="H210" s="289" t="s">
        <v>1454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45</v>
      </c>
      <c r="G211" s="289"/>
      <c r="H211" s="289" t="s">
        <v>1455</v>
      </c>
      <c r="I211" s="289"/>
      <c r="J211" s="289"/>
      <c r="K211" s="337"/>
    </row>
    <row r="212" s="1" customFormat="1" ht="15" customHeight="1">
      <c r="B212" s="314"/>
      <c r="C212" s="289"/>
      <c r="D212" s="289"/>
      <c r="E212" s="289"/>
      <c r="F212" s="312" t="s">
        <v>46</v>
      </c>
      <c r="G212" s="289"/>
      <c r="H212" s="289" t="s">
        <v>1456</v>
      </c>
      <c r="I212" s="289"/>
      <c r="J212" s="289"/>
      <c r="K212" s="337"/>
    </row>
    <row r="213" s="1" customFormat="1" ht="15" customHeight="1">
      <c r="B213" s="314"/>
      <c r="C213" s="289"/>
      <c r="D213" s="289"/>
      <c r="E213" s="289"/>
      <c r="F213" s="312"/>
      <c r="G213" s="289"/>
      <c r="H213" s="289"/>
      <c r="I213" s="289"/>
      <c r="J213" s="289"/>
      <c r="K213" s="337"/>
    </row>
    <row r="214" s="1" customFormat="1" ht="15" customHeight="1">
      <c r="B214" s="314"/>
      <c r="C214" s="289" t="s">
        <v>1395</v>
      </c>
      <c r="D214" s="289"/>
      <c r="E214" s="289"/>
      <c r="F214" s="312" t="s">
        <v>79</v>
      </c>
      <c r="G214" s="289"/>
      <c r="H214" s="289" t="s">
        <v>1457</v>
      </c>
      <c r="I214" s="289"/>
      <c r="J214" s="289"/>
      <c r="K214" s="337"/>
    </row>
    <row r="215" s="1" customFormat="1" ht="15" customHeight="1">
      <c r="B215" s="314"/>
      <c r="C215" s="289"/>
      <c r="D215" s="289"/>
      <c r="E215" s="289"/>
      <c r="F215" s="312" t="s">
        <v>1291</v>
      </c>
      <c r="G215" s="289"/>
      <c r="H215" s="289" t="s">
        <v>1292</v>
      </c>
      <c r="I215" s="289"/>
      <c r="J215" s="289"/>
      <c r="K215" s="337"/>
    </row>
    <row r="216" s="1" customFormat="1" ht="15" customHeight="1">
      <c r="B216" s="314"/>
      <c r="C216" s="289"/>
      <c r="D216" s="289"/>
      <c r="E216" s="289"/>
      <c r="F216" s="312" t="s">
        <v>1289</v>
      </c>
      <c r="G216" s="289"/>
      <c r="H216" s="289" t="s">
        <v>1458</v>
      </c>
      <c r="I216" s="289"/>
      <c r="J216" s="289"/>
      <c r="K216" s="337"/>
    </row>
    <row r="217" s="1" customFormat="1" ht="15" customHeight="1">
      <c r="B217" s="362"/>
      <c r="C217" s="289"/>
      <c r="D217" s="289"/>
      <c r="E217" s="289"/>
      <c r="F217" s="312" t="s">
        <v>1293</v>
      </c>
      <c r="G217" s="351"/>
      <c r="H217" s="341" t="s">
        <v>1294</v>
      </c>
      <c r="I217" s="341"/>
      <c r="J217" s="341"/>
      <c r="K217" s="363"/>
    </row>
    <row r="218" s="1" customFormat="1" ht="15" customHeight="1">
      <c r="B218" s="362"/>
      <c r="C218" s="289"/>
      <c r="D218" s="289"/>
      <c r="E218" s="289"/>
      <c r="F218" s="312" t="s">
        <v>706</v>
      </c>
      <c r="G218" s="351"/>
      <c r="H218" s="341" t="s">
        <v>1459</v>
      </c>
      <c r="I218" s="341"/>
      <c r="J218" s="341"/>
      <c r="K218" s="363"/>
    </row>
    <row r="219" s="1" customFormat="1" ht="15" customHeight="1">
      <c r="B219" s="362"/>
      <c r="C219" s="289"/>
      <c r="D219" s="289"/>
      <c r="E219" s="289"/>
      <c r="F219" s="312"/>
      <c r="G219" s="351"/>
      <c r="H219" s="341"/>
      <c r="I219" s="341"/>
      <c r="J219" s="341"/>
      <c r="K219" s="363"/>
    </row>
    <row r="220" s="1" customFormat="1" ht="15" customHeight="1">
      <c r="B220" s="362"/>
      <c r="C220" s="289" t="s">
        <v>1419</v>
      </c>
      <c r="D220" s="289"/>
      <c r="E220" s="289"/>
      <c r="F220" s="312">
        <v>1</v>
      </c>
      <c r="G220" s="351"/>
      <c r="H220" s="341" t="s">
        <v>1460</v>
      </c>
      <c r="I220" s="341"/>
      <c r="J220" s="341"/>
      <c r="K220" s="363"/>
    </row>
    <row r="221" s="1" customFormat="1" ht="15" customHeight="1">
      <c r="B221" s="362"/>
      <c r="C221" s="289"/>
      <c r="D221" s="289"/>
      <c r="E221" s="289"/>
      <c r="F221" s="312">
        <v>2</v>
      </c>
      <c r="G221" s="351"/>
      <c r="H221" s="341" t="s">
        <v>1461</v>
      </c>
      <c r="I221" s="341"/>
      <c r="J221" s="341"/>
      <c r="K221" s="363"/>
    </row>
    <row r="222" s="1" customFormat="1" ht="15" customHeight="1">
      <c r="B222" s="362"/>
      <c r="C222" s="289"/>
      <c r="D222" s="289"/>
      <c r="E222" s="289"/>
      <c r="F222" s="312">
        <v>3</v>
      </c>
      <c r="G222" s="351"/>
      <c r="H222" s="341" t="s">
        <v>1462</v>
      </c>
      <c r="I222" s="341"/>
      <c r="J222" s="341"/>
      <c r="K222" s="363"/>
    </row>
    <row r="223" s="1" customFormat="1" ht="15" customHeight="1">
      <c r="B223" s="362"/>
      <c r="C223" s="289"/>
      <c r="D223" s="289"/>
      <c r="E223" s="289"/>
      <c r="F223" s="312">
        <v>4</v>
      </c>
      <c r="G223" s="351"/>
      <c r="H223" s="341" t="s">
        <v>1463</v>
      </c>
      <c r="I223" s="341"/>
      <c r="J223" s="341"/>
      <c r="K223" s="363"/>
    </row>
    <row r="224" s="1" customFormat="1" ht="12.75" customHeight="1">
      <c r="B224" s="364"/>
      <c r="C224" s="365"/>
      <c r="D224" s="365"/>
      <c r="E224" s="365"/>
      <c r="F224" s="365"/>
      <c r="G224" s="365"/>
      <c r="H224" s="365"/>
      <c r="I224" s="365"/>
      <c r="J224" s="365"/>
      <c r="K224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2024-12-09T06:27:51Z</dcterms:created>
  <dcterms:modified xsi:type="dcterms:W3CDTF">2024-12-09T06:27:59Z</dcterms:modified>
</cp:coreProperties>
</file>