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alta\OneDrive - SZ\Dokumenty\Walta\OTR_SUM\PO_2024\PO_VELKE_OPRAVNE_PRACE_2024\VZ_podklady\654240XX_STRAIL_2025_2026\"/>
    </mc:Choice>
  </mc:AlternateContent>
  <xr:revisionPtr revIDLastSave="0" documentId="13_ncr:1_{4BE0CF66-FF19-48E2-901E-218F45A74D93}" xr6:coauthVersionLast="47" xr6:coauthVersionMax="47" xr10:uidLastSave="{00000000-0000-0000-0000-000000000000}"/>
  <workbookProtection workbookAlgorithmName="SHA-512" workbookHashValue="K7hLSIa0/j2j4WVx9NFn3FVWtJgIkjpUY7QTJczgweYCnhPEuSy9+pAOFUlIYY96emEdShA7IozjNrfnpYu08Q==" workbookSaltValue="eJyUUDYu94yDwcI6dVqQFQ==" workbookSpinCount="100000" lockStructure="1"/>
  <bookViews>
    <workbookView xWindow="28680" yWindow="-120" windowWidth="29040" windowHeight="16440" activeTab="2" xr2:uid="{00000000-000D-0000-FFFF-FFFF00000000}"/>
  </bookViews>
  <sheets>
    <sheet name="Nabídka celkem" sheetId="3" r:id="rId1"/>
    <sheet name="STRAIL komplety" sheetId="1" r:id="rId2"/>
    <sheet name="STRAIL náhradní díly" sheetId="2" r:id="rId3"/>
    <sheet name="DOPRAVA" sheetId="4" r:id="rId4"/>
  </sheets>
  <definedNames>
    <definedName name="_Hlk61248842" localSheetId="2">'STRAIL náhradní díly'!#REF!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2" l="1"/>
  <c r="M13" i="1" l="1"/>
  <c r="M14" i="1"/>
  <c r="M16" i="1"/>
  <c r="M17" i="1"/>
  <c r="M15" i="1"/>
  <c r="E5" i="4" l="1"/>
  <c r="C7" i="3" s="1"/>
  <c r="M9" i="1" l="1"/>
  <c r="E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  <c r="M8" i="1"/>
  <c r="M10" i="1"/>
  <c r="M11" i="1"/>
  <c r="M12" i="1"/>
  <c r="M18" i="1"/>
  <c r="M19" i="1"/>
  <c r="M7" i="1"/>
  <c r="M20" i="1" l="1"/>
  <c r="C5" i="3" s="1"/>
  <c r="E49" i="2"/>
  <c r="C6" i="3" s="1"/>
  <c r="C8" i="3" l="1"/>
</calcChain>
</file>

<file path=xl/sharedStrings.xml><?xml version="1.0" encoding="utf-8"?>
<sst xmlns="http://schemas.openxmlformats.org/spreadsheetml/2006/main" count="139" uniqueCount="120">
  <si>
    <t>pontiSTRAIL</t>
  </si>
  <si>
    <t>STRAIL</t>
  </si>
  <si>
    <t>innoSTRAIL</t>
  </si>
  <si>
    <t>pedeSTRAIL</t>
  </si>
  <si>
    <t>Přejezdy s extemně vysokým zatížením</t>
  </si>
  <si>
    <t>1200 x 1450</t>
  </si>
  <si>
    <t>1200 x1450</t>
  </si>
  <si>
    <t>900 x 1450</t>
  </si>
  <si>
    <t>899 x 1450</t>
  </si>
  <si>
    <t>1200  x900</t>
  </si>
  <si>
    <t>1200 x 911</t>
  </si>
  <si>
    <t>Počet
(ks)</t>
  </si>
  <si>
    <t>SOUČET</t>
  </si>
  <si>
    <t>pontiSTRAIL 911</t>
  </si>
  <si>
    <t>počet ks</t>
  </si>
  <si>
    <t>Panel vnitřní STRAIL 600 mm</t>
  </si>
  <si>
    <t>Panel vnitřní STRAIL 1200 mm</t>
  </si>
  <si>
    <t>Panel vnější STRAIL</t>
  </si>
  <si>
    <t>Kolejová opěrka</t>
  </si>
  <si>
    <t>Panel vnitřní pedeSTRAIL</t>
  </si>
  <si>
    <t>Panel vnější pedeSTRAIL</t>
  </si>
  <si>
    <t>Panel vnější pontiSTRAIL</t>
  </si>
  <si>
    <t>Panel vnitřní innoSTRAIL 900 mm</t>
  </si>
  <si>
    <t>Panel vnitřní innoSTRAIL 1200 mm</t>
  </si>
  <si>
    <t>Panel vnější innoSTRAIL</t>
  </si>
  <si>
    <t>Spínací táhlo střední 900 mm</t>
  </si>
  <si>
    <t>Spínací táhlo střední 1200 mm</t>
  </si>
  <si>
    <t>Spínací táhlo střední 1800 mm</t>
  </si>
  <si>
    <t>Spínací táhlo 900 mm</t>
  </si>
  <si>
    <t>Spínací táhlo 1200 mm</t>
  </si>
  <si>
    <t>Spínací táhlo 1800 mm</t>
  </si>
  <si>
    <t>Spínací táhlo střední 900mm - inno</t>
  </si>
  <si>
    <t>Spínací táhlo střední 1800 mm - inno</t>
  </si>
  <si>
    <t>Spínací táhlo 900 mm - inno</t>
  </si>
  <si>
    <t>Spínací táhlo 1800 mm - inno</t>
  </si>
  <si>
    <t>Hliníkový nosič pontiSTRAIL 600</t>
  </si>
  <si>
    <t>Hliníkový nosič pontiSTRAIL 300</t>
  </si>
  <si>
    <t>Závěrná zídka „T" 900 mm</t>
  </si>
  <si>
    <t>Závěrná zídka „T" 1200 mm</t>
  </si>
  <si>
    <t>Závěrná zídka „T" 1800 mm</t>
  </si>
  <si>
    <t>Závěrná zídka „ponti" 1200 mm</t>
  </si>
  <si>
    <t>Závěrná zídka „ponti" 1800 mm</t>
  </si>
  <si>
    <t>Betonový základ 2500 mm</t>
  </si>
  <si>
    <t>Betonový základ 1250 mm</t>
  </si>
  <si>
    <t>Pojistný díl vnitřní, vnější</t>
  </si>
  <si>
    <t>Pojistka proti pootočení</t>
  </si>
  <si>
    <t>Pojistka proti posuvu levá, pravá</t>
  </si>
  <si>
    <t>Montážní ráčna - IMBUS 27 mm</t>
  </si>
  <si>
    <t>Montážní pasta</t>
  </si>
  <si>
    <t>Náběhový klín, pero, drážka, uni</t>
  </si>
  <si>
    <t>Montážní nářadí 600mm</t>
  </si>
  <si>
    <t>Montážní nářadí 900mm</t>
  </si>
  <si>
    <t>Montážní nářadí 1200 mm</t>
  </si>
  <si>
    <t>Montážní nářadí pontiSTRAIL</t>
  </si>
  <si>
    <t>Stahovací lišta</t>
  </si>
  <si>
    <t>Demontážní nářadí</t>
  </si>
  <si>
    <t>Nářadí na montáž závěrných zídek „ponti"</t>
  </si>
  <si>
    <t>30%</t>
  </si>
  <si>
    <t>STRAIL komplety</t>
  </si>
  <si>
    <t>STRAIL ceník náhradních dílů</t>
  </si>
  <si>
    <t>cena dílu</t>
  </si>
  <si>
    <t>cena celkem</t>
  </si>
  <si>
    <t>Nabídková cena
cena za 1m délky / v šířce přejezdu</t>
  </si>
  <si>
    <t>Nabídková cena celkem</t>
  </si>
  <si>
    <t>Obsah</t>
  </si>
  <si>
    <t>Produkt</t>
  </si>
  <si>
    <t>Určen pro</t>
  </si>
  <si>
    <t>Maximální zatížení</t>
  </si>
  <si>
    <t>Provedení</t>
  </si>
  <si>
    <t>Rozměry panelů (mm)</t>
  </si>
  <si>
    <t>Poznámka</t>
  </si>
  <si>
    <t>Vnitřní panel</t>
  </si>
  <si>
    <t>Vnější panel</t>
  </si>
  <si>
    <t>buňka určená k ocenění</t>
  </si>
  <si>
    <t>STRAIL komplety - nabídková cena</t>
  </si>
  <si>
    <t>Doprava</t>
  </si>
  <si>
    <t>Doprava náhradních dílů, celků</t>
  </si>
  <si>
    <t>Kč/km</t>
  </si>
  <si>
    <t>počet km</t>
  </si>
  <si>
    <t>celkem</t>
  </si>
  <si>
    <t xml:space="preserve">C E L K E M </t>
  </si>
  <si>
    <t>Dodáván i v provedení pro úzkokolejné tratě včetně vnějších panelů a závěrných zídek</t>
  </si>
  <si>
    <t>Dodáván i v provedení nezávislém na dělení pražců s modulem 900 mm</t>
  </si>
  <si>
    <t>Dodáván jako samostatný přechod pro tatě 4. až 6. řádu a výhybky</t>
  </si>
  <si>
    <t>Upravované ostatní díly (navýšení) z ceny</t>
  </si>
  <si>
    <r>
      <rPr>
        <sz val="7"/>
        <rFont val="Verdana"/>
        <family val="2"/>
        <charset val="238"/>
      </rPr>
      <t>Bez omezení počtu těžkých nákladních vozidel</t>
    </r>
  </si>
  <si>
    <r>
      <rPr>
        <b/>
        <sz val="7"/>
        <rFont val="Verdana"/>
        <family val="2"/>
        <charset val="238"/>
      </rPr>
      <t>kompletní systém</t>
    </r>
  </si>
  <si>
    <r>
      <rPr>
        <sz val="7"/>
        <rFont val="Verdana"/>
        <family val="2"/>
        <charset val="238"/>
      </rPr>
      <t>Může být přizpůsoben převýšení nakloněním vnějších panelů</t>
    </r>
  </si>
  <si>
    <r>
      <rPr>
        <sz val="7"/>
        <rFont val="Verdana"/>
        <family val="2"/>
        <charset val="238"/>
      </rPr>
      <t>pontiSTRAIL</t>
    </r>
  </si>
  <si>
    <r>
      <rPr>
        <sz val="7"/>
        <rFont val="Verdana"/>
        <family val="2"/>
        <charset val="238"/>
      </rPr>
      <t>1200 x 713</t>
    </r>
  </si>
  <si>
    <r>
      <rPr>
        <sz val="7"/>
        <rFont val="Verdana"/>
        <family val="2"/>
        <charset val="238"/>
      </rPr>
      <t>Vnější panely a nosníky vyměnítelné za panely STRAIL</t>
    </r>
  </si>
  <si>
    <r>
      <rPr>
        <sz val="7"/>
        <rFont val="Verdana"/>
        <family val="2"/>
        <charset val="238"/>
      </rPr>
      <t>STRAIL</t>
    </r>
  </si>
  <si>
    <r>
      <rPr>
        <b/>
        <sz val="7"/>
        <rFont val="Verdana"/>
        <family val="2"/>
        <charset val="238"/>
      </rPr>
      <t>systém bez vnejší části přejezdu</t>
    </r>
  </si>
  <si>
    <r>
      <rPr>
        <b/>
        <sz val="7"/>
        <rFont val="Verdana"/>
        <family val="2"/>
        <charset val="238"/>
      </rPr>
      <t>mezipanel do výhybky</t>
    </r>
  </si>
  <si>
    <r>
      <rPr>
        <sz val="7"/>
        <rFont val="Verdana"/>
        <family val="2"/>
        <charset val="238"/>
      </rPr>
      <t>veloSTRAIL</t>
    </r>
  </si>
  <si>
    <r>
      <rPr>
        <b/>
        <sz val="7"/>
        <rFont val="Verdana"/>
        <family val="2"/>
        <charset val="238"/>
      </rPr>
      <t>kompletní systém (schváleno pro SK)</t>
    </r>
  </si>
  <si>
    <r>
      <rPr>
        <sz val="7"/>
        <rFont val="Verdana"/>
        <family val="2"/>
        <charset val="238"/>
      </rPr>
      <t>Provedení se zakrytou drážkou pro okolek do rychlosti vlaku 120km/h</t>
    </r>
  </si>
  <si>
    <r>
      <rPr>
        <sz val="7"/>
        <rFont val="Verdana"/>
        <family val="2"/>
        <charset val="238"/>
      </rPr>
      <t>Přejezdy s nízkým a středním zatížením</t>
    </r>
  </si>
  <si>
    <r>
      <rPr>
        <sz val="7"/>
        <rFont val="Verdana"/>
        <family val="2"/>
        <charset val="238"/>
      </rPr>
      <t>50 těžkých nákladních vozidel za den</t>
    </r>
  </si>
  <si>
    <r>
      <rPr>
        <sz val="7"/>
        <rFont val="Verdana"/>
        <family val="2"/>
        <charset val="238"/>
      </rPr>
      <t>innoSTRAIL 900</t>
    </r>
  </si>
  <si>
    <r>
      <rPr>
        <sz val="7"/>
        <rFont val="Verdana"/>
        <family val="2"/>
        <charset val="238"/>
      </rPr>
      <t>Přizpůsoben i pro tratě 4. až 6. řádu a výhybky</t>
    </r>
  </si>
  <si>
    <r>
      <rPr>
        <sz val="7"/>
        <rFont val="Verdana"/>
        <family val="2"/>
        <charset val="238"/>
      </rPr>
      <t>innoSTRAIL</t>
    </r>
  </si>
  <si>
    <r>
      <rPr>
        <sz val="7"/>
        <rFont val="Verdana"/>
        <family val="2"/>
        <charset val="238"/>
      </rPr>
      <t>Pěší přechody s občasným průjezdem osobního vozidla a srovnatelné obslužné techniky</t>
    </r>
  </si>
  <si>
    <r>
      <rPr>
        <sz val="7"/>
        <rFont val="Verdana"/>
        <family val="2"/>
        <charset val="238"/>
      </rPr>
      <t>5 osobních nebo srovnatelných obslužných vozidel za den</t>
    </r>
  </si>
  <si>
    <r>
      <rPr>
        <sz val="7"/>
        <rFont val="Verdana"/>
        <family val="2"/>
        <charset val="238"/>
      </rPr>
      <t>pedeSTRAIL 900</t>
    </r>
  </si>
  <si>
    <r>
      <rPr>
        <sz val="7"/>
        <rFont val="Verdana"/>
        <family val="2"/>
        <charset val="238"/>
      </rPr>
      <t>900 x 900</t>
    </r>
  </si>
  <si>
    <r>
      <rPr>
        <sz val="7"/>
        <rFont val="Verdana"/>
        <family val="2"/>
        <charset val="238"/>
      </rPr>
      <t>pedeSTRAIL</t>
    </r>
  </si>
  <si>
    <r>
      <rPr>
        <sz val="7"/>
        <rFont val="Verdana"/>
        <family val="2"/>
        <charset val="238"/>
      </rPr>
      <t>900x713</t>
    </r>
  </si>
  <si>
    <r>
      <rPr>
        <sz val="7"/>
        <rFont val="Verdana"/>
        <family val="2"/>
        <charset val="238"/>
      </rPr>
      <t>pedeSTRAIL 600</t>
    </r>
  </si>
  <si>
    <r>
      <rPr>
        <sz val="7"/>
        <rFont val="Verdana"/>
        <family val="2"/>
        <charset val="238"/>
      </rPr>
      <t>900 x 592</t>
    </r>
  </si>
  <si>
    <r>
      <rPr>
        <sz val="7"/>
        <rFont val="Verdana"/>
        <family val="2"/>
        <charset val="238"/>
      </rPr>
      <t>Montáž bez závěrných zídek snižuje náklady na přechod</t>
    </r>
  </si>
  <si>
    <t>název dílu</t>
  </si>
  <si>
    <t>STRAIL náhradní díly - nabídková cena</t>
  </si>
  <si>
    <t>Doprava - nabídková cena</t>
  </si>
  <si>
    <t>buňky určené k ocenění</t>
  </si>
  <si>
    <t>kompletní systém</t>
  </si>
  <si>
    <t>Dodávka náhradních dílů přejezdové konstrukce Strail 2025/2026</t>
  </si>
  <si>
    <t>šablona 2x – pede, ponti</t>
  </si>
  <si>
    <t>Přejezdy s vysokým zatížením</t>
  </si>
  <si>
    <t>Přechod lze přímo napojit na přejezd STRAIL a InnoSTRAIL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</si>
</sst>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name val="Arial"/>
    </font>
    <font>
      <sz val="9"/>
      <name val="Verdana"/>
      <family val="2"/>
      <charset val="238"/>
    </font>
    <font>
      <b/>
      <u/>
      <sz val="20"/>
      <name val="Verdana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u/>
      <sz val="10"/>
      <name val="Verdana"/>
      <family val="2"/>
      <charset val="238"/>
    </font>
    <font>
      <b/>
      <u/>
      <sz val="16"/>
      <name val="Verdana"/>
      <family val="2"/>
      <charset val="238"/>
    </font>
    <font>
      <b/>
      <sz val="16"/>
      <name val="Verdana"/>
      <family val="2"/>
      <charset val="238"/>
    </font>
    <font>
      <b/>
      <sz val="9"/>
      <name val="Verdana"/>
      <family val="2"/>
      <charset val="238"/>
    </font>
    <font>
      <b/>
      <sz val="7"/>
      <name val="Verdana"/>
      <family val="2"/>
      <charset val="238"/>
    </font>
    <font>
      <sz val="7"/>
      <name val="Verdana"/>
      <family val="2"/>
      <charset val="238"/>
    </font>
    <font>
      <b/>
      <sz val="10"/>
      <name val="Verdana"/>
      <family val="2"/>
      <charset val="238"/>
    </font>
    <font>
      <b/>
      <u/>
      <sz val="12"/>
      <name val="Verdana"/>
      <family val="2"/>
      <charset val="238"/>
    </font>
    <font>
      <sz val="14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double">
        <color indexed="64"/>
      </bottom>
      <diagonal/>
    </border>
    <border>
      <left style="medium">
        <color auto="1"/>
      </left>
      <right style="medium">
        <color auto="1"/>
      </right>
      <top/>
      <bottom style="double">
        <color indexed="64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double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double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auto="1"/>
      </left>
      <right style="medium">
        <color auto="1"/>
      </right>
      <top style="double">
        <color indexed="64"/>
      </top>
      <bottom/>
      <diagonal/>
    </border>
  </borders>
  <cellStyleXfs count="1">
    <xf numFmtId="0" fontId="0" fillId="0" borderId="0"/>
  </cellStyleXfs>
  <cellXfs count="101">
    <xf numFmtId="0" fontId="0" fillId="0" borderId="0" xfId="0"/>
    <xf numFmtId="4" fontId="1" fillId="5" borderId="20" xfId="0" applyNumberFormat="1" applyFont="1" applyFill="1" applyBorder="1" applyAlignment="1" applyProtection="1">
      <alignment horizontal="right" vertical="center" indent="2"/>
      <protection hidden="1"/>
    </xf>
    <xf numFmtId="49" fontId="1" fillId="0" borderId="0" xfId="0" applyNumberFormat="1" applyFont="1" applyAlignment="1" applyProtection="1">
      <alignment horizontal="left" vertical="center"/>
      <protection hidden="1"/>
    </xf>
    <xf numFmtId="0" fontId="2" fillId="0" borderId="0" xfId="0" applyFont="1" applyProtection="1">
      <protection hidden="1"/>
    </xf>
    <xf numFmtId="0" fontId="3" fillId="0" borderId="0" xfId="0" applyFont="1" applyProtection="1">
      <protection hidden="1"/>
    </xf>
    <xf numFmtId="0" fontId="7" fillId="0" borderId="1" xfId="0" applyFont="1" applyBorder="1" applyAlignment="1" applyProtection="1">
      <alignment vertical="top"/>
      <protection hidden="1"/>
    </xf>
    <xf numFmtId="0" fontId="9" fillId="3" borderId="22" xfId="0" applyFont="1" applyFill="1" applyBorder="1" applyAlignment="1" applyProtection="1">
      <alignment horizontal="center" vertical="center"/>
      <protection hidden="1"/>
    </xf>
    <xf numFmtId="0" fontId="10" fillId="0" borderId="18" xfId="0" applyFont="1" applyBorder="1" applyAlignment="1" applyProtection="1">
      <alignment horizontal="left" vertical="center" indent="1"/>
      <protection hidden="1"/>
    </xf>
    <xf numFmtId="0" fontId="10" fillId="0" borderId="18" xfId="0" applyFont="1" applyBorder="1" applyAlignment="1" applyProtection="1">
      <alignment horizontal="center" vertical="center"/>
      <protection hidden="1"/>
    </xf>
    <xf numFmtId="0" fontId="11" fillId="0" borderId="18" xfId="0" applyFont="1" applyBorder="1" applyAlignment="1" applyProtection="1">
      <alignment horizontal="left" vertical="center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164" fontId="3" fillId="2" borderId="18" xfId="0" applyNumberFormat="1" applyFont="1" applyFill="1" applyBorder="1" applyAlignment="1" applyProtection="1">
      <alignment horizontal="right" vertical="center" indent="1"/>
      <protection locked="0" hidden="1"/>
    </xf>
    <xf numFmtId="164" fontId="11" fillId="0" borderId="18" xfId="0" applyNumberFormat="1" applyFont="1" applyBorder="1" applyAlignment="1" applyProtection="1">
      <alignment horizontal="right" vertical="center" indent="1"/>
      <protection hidden="1"/>
    </xf>
    <xf numFmtId="0" fontId="3" fillId="0" borderId="14" xfId="0" applyFont="1" applyBorder="1" applyAlignment="1" applyProtection="1">
      <alignment horizontal="left" vertical="center" indent="1"/>
      <protection hidden="1"/>
    </xf>
    <xf numFmtId="0" fontId="10" fillId="0" borderId="10" xfId="0" applyFont="1" applyBorder="1" applyAlignment="1" applyProtection="1">
      <alignment horizontal="center" vertical="center"/>
      <protection hidden="1"/>
    </xf>
    <xf numFmtId="0" fontId="3" fillId="0" borderId="11" xfId="0" applyFont="1" applyBorder="1" applyAlignment="1" applyProtection="1">
      <alignment horizontal="center" vertical="center"/>
      <protection hidden="1"/>
    </xf>
    <xf numFmtId="0" fontId="11" fillId="0" borderId="13" xfId="0" applyFont="1" applyBorder="1" applyAlignment="1" applyProtection="1">
      <alignment horizontal="left" vertical="center"/>
      <protection hidden="1"/>
    </xf>
    <xf numFmtId="0" fontId="3" fillId="0" borderId="12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center" vertical="center"/>
      <protection hidden="1"/>
    </xf>
    <xf numFmtId="164" fontId="3" fillId="2" borderId="20" xfId="0" applyNumberFormat="1" applyFont="1" applyFill="1" applyBorder="1" applyAlignment="1" applyProtection="1">
      <alignment horizontal="right" vertical="center" indent="1"/>
      <protection locked="0" hidden="1"/>
    </xf>
    <xf numFmtId="164" fontId="11" fillId="0" borderId="20" xfId="0" applyNumberFormat="1" applyFont="1" applyBorder="1" applyAlignment="1" applyProtection="1">
      <alignment horizontal="right" vertical="center" indent="1"/>
      <protection hidden="1"/>
    </xf>
    <xf numFmtId="0" fontId="11" fillId="0" borderId="19" xfId="0" applyFont="1" applyBorder="1" applyAlignment="1" applyProtection="1">
      <alignment horizontal="left" wrapText="1"/>
      <protection hidden="1"/>
    </xf>
    <xf numFmtId="0" fontId="3" fillId="0" borderId="20" xfId="0" applyFont="1" applyBorder="1" applyAlignment="1" applyProtection="1">
      <alignment horizontal="center" wrapText="1"/>
      <protection hidden="1"/>
    </xf>
    <xf numFmtId="0" fontId="11" fillId="0" borderId="20" xfId="0" applyFont="1" applyBorder="1" applyAlignment="1" applyProtection="1">
      <alignment horizontal="left" vertical="center"/>
      <protection hidden="1"/>
    </xf>
    <xf numFmtId="0" fontId="11" fillId="0" borderId="12" xfId="0" applyFont="1" applyBorder="1" applyAlignment="1" applyProtection="1">
      <alignment horizontal="left" vertical="center" wrapText="1"/>
      <protection hidden="1"/>
    </xf>
    <xf numFmtId="0" fontId="3" fillId="0" borderId="20" xfId="0" applyFont="1" applyBorder="1" applyAlignment="1" applyProtection="1">
      <alignment horizontal="center" vertical="center" wrapText="1"/>
      <protection hidden="1"/>
    </xf>
    <xf numFmtId="0" fontId="3" fillId="0" borderId="10" xfId="0" applyFont="1" applyBorder="1" applyAlignment="1" applyProtection="1">
      <alignment horizontal="left" vertical="center" indent="1"/>
      <protection hidden="1"/>
    </xf>
    <xf numFmtId="0" fontId="10" fillId="0" borderId="11" xfId="0" applyFont="1" applyBorder="1" applyAlignment="1" applyProtection="1">
      <alignment horizontal="center" vertical="center"/>
      <protection hidden="1"/>
    </xf>
    <xf numFmtId="0" fontId="3" fillId="0" borderId="14" xfId="0" applyFont="1" applyBorder="1" applyAlignment="1" applyProtection="1">
      <alignment horizontal="center" vertical="center"/>
      <protection hidden="1"/>
    </xf>
    <xf numFmtId="0" fontId="10" fillId="0" borderId="12" xfId="0" applyFont="1" applyBorder="1" applyAlignment="1" applyProtection="1">
      <alignment horizontal="left" vertical="center" wrapText="1"/>
      <protection hidden="1"/>
    </xf>
    <xf numFmtId="0" fontId="3" fillId="0" borderId="19" xfId="0" applyFont="1" applyBorder="1" applyAlignment="1" applyProtection="1">
      <alignment horizontal="left" vertical="center" wrapText="1"/>
      <protection hidden="1"/>
    </xf>
    <xf numFmtId="164" fontId="11" fillId="0" borderId="20" xfId="0" applyNumberFormat="1" applyFont="1" applyBorder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0" fontId="13" fillId="0" borderId="28" xfId="0" applyFont="1" applyBorder="1" applyProtection="1">
      <protection hidden="1"/>
    </xf>
    <xf numFmtId="0" fontId="13" fillId="0" borderId="26" xfId="0" applyFont="1" applyBorder="1" applyProtection="1">
      <protection hidden="1"/>
    </xf>
    <xf numFmtId="0" fontId="3" fillId="4" borderId="20" xfId="0" applyFont="1" applyFill="1" applyBorder="1" applyAlignment="1" applyProtection="1">
      <alignment horizontal="center" vertical="center"/>
      <protection hidden="1"/>
    </xf>
    <xf numFmtId="0" fontId="3" fillId="0" borderId="20" xfId="0" applyFont="1" applyBorder="1" applyAlignment="1" applyProtection="1">
      <alignment horizontal="left" vertical="center"/>
      <protection hidden="1"/>
    </xf>
    <xf numFmtId="164" fontId="3" fillId="2" borderId="20" xfId="0" applyNumberFormat="1" applyFont="1" applyFill="1" applyBorder="1" applyAlignment="1" applyProtection="1">
      <alignment horizontal="right" vertical="center"/>
      <protection locked="0" hidden="1"/>
    </xf>
    <xf numFmtId="164" fontId="11" fillId="0" borderId="20" xfId="0" applyNumberFormat="1" applyFont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5" fillId="0" borderId="0" xfId="0" applyFont="1" applyAlignment="1" applyProtection="1">
      <alignment horizontal="right" vertical="center"/>
      <protection hidden="1"/>
    </xf>
    <xf numFmtId="164" fontId="5" fillId="0" borderId="20" xfId="0" applyNumberFormat="1" applyFont="1" applyBorder="1" applyAlignment="1" applyProtection="1">
      <alignment horizontal="right" vertical="center"/>
      <protection hidden="1"/>
    </xf>
    <xf numFmtId="49" fontId="3" fillId="0" borderId="20" xfId="0" applyNumberFormat="1" applyFont="1" applyBorder="1" applyAlignment="1" applyProtection="1">
      <alignment horizontal="right" vertical="center"/>
      <protection hidden="1"/>
    </xf>
    <xf numFmtId="0" fontId="3" fillId="0" borderId="27" xfId="0" applyFont="1" applyBorder="1" applyProtection="1">
      <protection hidden="1"/>
    </xf>
    <xf numFmtId="0" fontId="3" fillId="6" borderId="30" xfId="0" applyFont="1" applyFill="1" applyBorder="1" applyAlignment="1" applyProtection="1">
      <alignment horizontal="center"/>
      <protection hidden="1"/>
    </xf>
    <xf numFmtId="0" fontId="3" fillId="6" borderId="31" xfId="0" applyFont="1" applyFill="1" applyBorder="1" applyAlignment="1" applyProtection="1">
      <alignment horizontal="center"/>
      <protection hidden="1"/>
    </xf>
    <xf numFmtId="0" fontId="3" fillId="6" borderId="32" xfId="0" applyFont="1" applyFill="1" applyBorder="1" applyAlignment="1" applyProtection="1">
      <alignment horizontal="center"/>
      <protection hidden="1"/>
    </xf>
    <xf numFmtId="3" fontId="3" fillId="0" borderId="34" xfId="0" applyNumberFormat="1" applyFont="1" applyBorder="1" applyProtection="1">
      <protection hidden="1"/>
    </xf>
    <xf numFmtId="0" fontId="3" fillId="0" borderId="29" xfId="0" applyFont="1" applyBorder="1" applyProtection="1">
      <protection hidden="1"/>
    </xf>
    <xf numFmtId="164" fontId="11" fillId="0" borderId="35" xfId="0" applyNumberFormat="1" applyFont="1" applyBorder="1" applyProtection="1">
      <protection hidden="1"/>
    </xf>
    <xf numFmtId="164" fontId="11" fillId="0" borderId="20" xfId="0" applyNumberFormat="1" applyFont="1" applyBorder="1" applyAlignment="1" applyProtection="1">
      <alignment vertical="center"/>
      <protection hidden="1"/>
    </xf>
    <xf numFmtId="0" fontId="4" fillId="3" borderId="20" xfId="0" applyFont="1" applyFill="1" applyBorder="1" applyAlignment="1" applyProtection="1">
      <alignment vertical="center"/>
      <protection hidden="1"/>
    </xf>
    <xf numFmtId="164" fontId="4" fillId="3" borderId="7" xfId="0" applyNumberFormat="1" applyFont="1" applyFill="1" applyBorder="1" applyAlignment="1" applyProtection="1">
      <alignment horizontal="right" vertical="center"/>
      <protection hidden="1"/>
    </xf>
    <xf numFmtId="0" fontId="4" fillId="4" borderId="21" xfId="0" applyFont="1" applyFill="1" applyBorder="1" applyAlignment="1" applyProtection="1">
      <alignment vertical="center"/>
      <protection hidden="1"/>
    </xf>
    <xf numFmtId="164" fontId="4" fillId="4" borderId="24" xfId="0" applyNumberFormat="1" applyFont="1" applyFill="1" applyBorder="1" applyAlignment="1" applyProtection="1">
      <alignment horizontal="right" vertical="center"/>
      <protection hidden="1"/>
    </xf>
    <xf numFmtId="0" fontId="4" fillId="6" borderId="20" xfId="0" applyFont="1" applyFill="1" applyBorder="1" applyAlignment="1" applyProtection="1">
      <alignment vertical="center"/>
      <protection hidden="1"/>
    </xf>
    <xf numFmtId="164" fontId="4" fillId="6" borderId="25" xfId="0" applyNumberFormat="1" applyFont="1" applyFill="1" applyBorder="1" applyAlignment="1" applyProtection="1">
      <alignment horizontal="right" vertical="center"/>
      <protection hidden="1"/>
    </xf>
    <xf numFmtId="0" fontId="12" fillId="0" borderId="1" xfId="0" applyFont="1" applyBorder="1" applyAlignment="1" applyProtection="1">
      <alignment horizontal="center" vertical="center"/>
      <protection hidden="1"/>
    </xf>
    <xf numFmtId="164" fontId="6" fillId="0" borderId="18" xfId="0" applyNumberFormat="1" applyFont="1" applyBorder="1" applyAlignment="1" applyProtection="1">
      <alignment horizontal="right" vertical="center"/>
      <protection hidden="1"/>
    </xf>
    <xf numFmtId="164" fontId="3" fillId="5" borderId="33" xfId="0" applyNumberFormat="1" applyFont="1" applyFill="1" applyBorder="1" applyProtection="1">
      <protection locked="0" hidden="1"/>
    </xf>
    <xf numFmtId="0" fontId="9" fillId="0" borderId="13" xfId="0" applyFont="1" applyBorder="1" applyAlignment="1" applyProtection="1">
      <alignment horizontal="left" vertical="center"/>
      <protection hidden="1"/>
    </xf>
    <xf numFmtId="164" fontId="11" fillId="0" borderId="1" xfId="0" applyNumberFormat="1" applyFont="1" applyBorder="1" applyAlignment="1" applyProtection="1">
      <alignment horizontal="right" vertical="center"/>
      <protection hidden="1"/>
    </xf>
    <xf numFmtId="164" fontId="5" fillId="0" borderId="1" xfId="0" applyNumberFormat="1" applyFont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4" borderId="20" xfId="0" applyFont="1" applyFill="1" applyBorder="1" applyAlignment="1" applyProtection="1">
      <alignment horizontal="right" vertical="center"/>
      <protection hidden="1"/>
    </xf>
    <xf numFmtId="0" fontId="3" fillId="0" borderId="20" xfId="0" applyFont="1" applyBorder="1" applyAlignment="1" applyProtection="1">
      <alignment horizontal="right" vertical="center"/>
      <protection hidden="1"/>
    </xf>
    <xf numFmtId="0" fontId="3" fillId="0" borderId="0" xfId="0" applyFont="1" applyAlignment="1" applyProtection="1">
      <alignment horizontal="right" vertical="center"/>
      <protection hidden="1"/>
    </xf>
    <xf numFmtId="0" fontId="5" fillId="0" borderId="21" xfId="0" applyFont="1" applyBorder="1" applyAlignment="1" applyProtection="1">
      <alignment vertical="center"/>
      <protection hidden="1"/>
    </xf>
    <xf numFmtId="0" fontId="5" fillId="0" borderId="5" xfId="0" applyFont="1" applyBorder="1" applyAlignment="1" applyProtection="1">
      <alignment vertical="center"/>
      <protection hidden="1"/>
    </xf>
    <xf numFmtId="0" fontId="10" fillId="0" borderId="21" xfId="0" applyFont="1" applyBorder="1" applyAlignment="1" applyProtection="1">
      <alignment horizontal="left" vertical="center" wrapText="1"/>
      <protection hidden="1"/>
    </xf>
    <xf numFmtId="0" fontId="3" fillId="0" borderId="9" xfId="0" applyFont="1" applyBorder="1" applyAlignment="1" applyProtection="1">
      <alignment horizontal="left" vertical="center" wrapText="1"/>
      <protection hidden="1"/>
    </xf>
    <xf numFmtId="0" fontId="3" fillId="0" borderId="21" xfId="0" applyFont="1" applyBorder="1" applyAlignment="1" applyProtection="1">
      <alignment horizontal="left" vertical="center" wrapText="1"/>
      <protection hidden="1"/>
    </xf>
    <xf numFmtId="0" fontId="8" fillId="3" borderId="17" xfId="0" applyFont="1" applyFill="1" applyBorder="1" applyAlignment="1" applyProtection="1">
      <alignment horizontal="center" vertical="center" wrapText="1"/>
      <protection hidden="1"/>
    </xf>
    <xf numFmtId="0" fontId="8" fillId="3" borderId="23" xfId="0" applyFont="1" applyFill="1" applyBorder="1" applyAlignment="1" applyProtection="1">
      <alignment horizontal="center" vertical="center" wrapText="1"/>
      <protection hidden="1"/>
    </xf>
    <xf numFmtId="0" fontId="8" fillId="3" borderId="23" xfId="0" applyFont="1" applyFill="1" applyBorder="1" applyAlignment="1" applyProtection="1">
      <alignment horizontal="center" vertical="center"/>
      <protection hidden="1"/>
    </xf>
    <xf numFmtId="0" fontId="8" fillId="3" borderId="6" xfId="0" applyFont="1" applyFill="1" applyBorder="1" applyAlignment="1" applyProtection="1">
      <alignment horizontal="center" vertical="center"/>
      <protection hidden="1"/>
    </xf>
    <xf numFmtId="0" fontId="8" fillId="3" borderId="7" xfId="0" applyFont="1" applyFill="1" applyBorder="1" applyAlignment="1" applyProtection="1">
      <alignment horizontal="center" vertical="center"/>
      <protection hidden="1"/>
    </xf>
    <xf numFmtId="0" fontId="5" fillId="0" borderId="2" xfId="0" applyFont="1" applyBorder="1" applyAlignment="1" applyProtection="1">
      <alignment vertical="center"/>
      <protection hidden="1"/>
    </xf>
    <xf numFmtId="0" fontId="5" fillId="0" borderId="15" xfId="0" applyFont="1" applyBorder="1" applyAlignment="1" applyProtection="1">
      <alignment vertical="center"/>
      <protection hidden="1"/>
    </xf>
    <xf numFmtId="0" fontId="5" fillId="0" borderId="3" xfId="0" applyFont="1" applyBorder="1" applyAlignment="1" applyProtection="1">
      <alignment vertical="center"/>
      <protection hidden="1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3" fillId="0" borderId="16" xfId="0" applyFont="1" applyBorder="1" applyAlignment="1" applyProtection="1">
      <alignment horizontal="left" vertical="center" wrapText="1"/>
      <protection hidden="1"/>
    </xf>
    <xf numFmtId="0" fontId="10" fillId="0" borderId="17" xfId="0" applyFont="1" applyBorder="1" applyAlignment="1" applyProtection="1">
      <alignment horizontal="center" vertical="center"/>
      <protection hidden="1"/>
    </xf>
    <xf numFmtId="0" fontId="3" fillId="0" borderId="18" xfId="0" applyFont="1" applyBorder="1" applyAlignment="1" applyProtection="1">
      <alignment horizontal="center" vertical="center"/>
      <protection hidden="1"/>
    </xf>
    <xf numFmtId="0" fontId="5" fillId="0" borderId="4" xfId="0" applyFont="1" applyBorder="1" applyAlignment="1" applyProtection="1">
      <alignment vertical="center"/>
      <protection hidden="1"/>
    </xf>
    <xf numFmtId="0" fontId="8" fillId="3" borderId="17" xfId="0" applyFont="1" applyFill="1" applyBorder="1" applyAlignment="1" applyProtection="1">
      <alignment horizontal="center" vertical="center"/>
      <protection hidden="1"/>
    </xf>
    <xf numFmtId="0" fontId="10" fillId="0" borderId="8" xfId="0" applyFont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 applyProtection="1">
      <alignment horizontal="center" vertical="top"/>
      <protection hidden="1"/>
    </xf>
    <xf numFmtId="0" fontId="3" fillId="0" borderId="36" xfId="0" applyFont="1" applyBorder="1" applyAlignment="1" applyProtection="1">
      <alignment horizontal="left" vertical="center" wrapText="1"/>
      <protection hidden="1"/>
    </xf>
    <xf numFmtId="0" fontId="3" fillId="0" borderId="18" xfId="0" applyFont="1" applyBorder="1" applyAlignment="1" applyProtection="1">
      <alignment horizontal="left" vertical="center" wrapText="1"/>
      <protection hidden="1"/>
    </xf>
    <xf numFmtId="0" fontId="10" fillId="0" borderId="21" xfId="0" applyFont="1" applyBorder="1" applyAlignment="1" applyProtection="1">
      <alignment horizontal="center" vertical="center"/>
      <protection hidden="1"/>
    </xf>
    <xf numFmtId="0" fontId="10" fillId="0" borderId="18" xfId="0" applyFont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left" vertical="center" indent="1"/>
      <protection hidden="1"/>
    </xf>
    <xf numFmtId="0" fontId="3" fillId="0" borderId="21" xfId="0" applyFont="1" applyBorder="1" applyAlignment="1" applyProtection="1">
      <alignment horizontal="left" vertical="center" indent="1"/>
      <protection hidden="1"/>
    </xf>
    <xf numFmtId="0" fontId="3" fillId="0" borderId="18" xfId="0" applyFont="1" applyBorder="1" applyAlignment="1" applyProtection="1">
      <alignment horizontal="left" vertical="center" indent="1"/>
      <protection hidden="1"/>
    </xf>
    <xf numFmtId="0" fontId="3" fillId="0" borderId="17" xfId="0" applyFont="1" applyBorder="1" applyAlignment="1" applyProtection="1">
      <alignment horizontal="left" vertical="center" wrapText="1"/>
      <protection hidden="1"/>
    </xf>
    <xf numFmtId="0" fontId="10" fillId="0" borderId="17" xfId="0" applyFont="1" applyBorder="1" applyAlignment="1" applyProtection="1">
      <alignment horizontal="left" vertical="center" wrapText="1"/>
      <protection hidden="1"/>
    </xf>
    <xf numFmtId="0" fontId="10" fillId="0" borderId="18" xfId="0" applyFont="1" applyBorder="1" applyAlignment="1" applyProtection="1">
      <alignment horizontal="left" vertical="center" wrapText="1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3" fillId="0" borderId="21" xfId="0" applyFont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4FD26D-E4C9-4990-A22C-1DBD07FA92C8}">
  <sheetPr>
    <pageSetUpPr fitToPage="1"/>
  </sheetPr>
  <dimension ref="B2:C8"/>
  <sheetViews>
    <sheetView workbookViewId="0">
      <selection activeCell="C30" sqref="C30"/>
    </sheetView>
  </sheetViews>
  <sheetFormatPr defaultColWidth="9.140625" defaultRowHeight="12.75" x14ac:dyDescent="0.2"/>
  <cols>
    <col min="1" max="1" width="3.140625" style="4" customWidth="1"/>
    <col min="2" max="2" width="39.42578125" style="4" customWidth="1"/>
    <col min="3" max="3" width="36.140625" style="4" customWidth="1"/>
    <col min="4" max="16384" width="9.140625" style="4"/>
  </cols>
  <sheetData>
    <row r="2" spans="2:3" ht="24.75" x14ac:dyDescent="0.3">
      <c r="B2" s="3" t="s">
        <v>116</v>
      </c>
    </row>
    <row r="4" spans="2:3" ht="13.5" thickBot="1" x14ac:dyDescent="0.25"/>
    <row r="5" spans="2:3" s="40" customFormat="1" ht="25.5" customHeight="1" thickBot="1" x14ac:dyDescent="0.25">
      <c r="B5" s="52" t="s">
        <v>58</v>
      </c>
      <c r="C5" s="53">
        <f>'STRAIL komplety'!M20</f>
        <v>0</v>
      </c>
    </row>
    <row r="6" spans="2:3" s="40" customFormat="1" ht="25.5" customHeight="1" thickBot="1" x14ac:dyDescent="0.25">
      <c r="B6" s="54" t="s">
        <v>59</v>
      </c>
      <c r="C6" s="55">
        <f>'STRAIL náhradní díly'!E49</f>
        <v>0</v>
      </c>
    </row>
    <row r="7" spans="2:3" s="40" customFormat="1" ht="25.5" customHeight="1" thickBot="1" x14ac:dyDescent="0.25">
      <c r="B7" s="56" t="s">
        <v>75</v>
      </c>
      <c r="C7" s="57">
        <f>DOPRAVA!E5</f>
        <v>0</v>
      </c>
    </row>
    <row r="8" spans="2:3" s="40" customFormat="1" ht="25.5" customHeight="1" thickBot="1" x14ac:dyDescent="0.25">
      <c r="B8" s="58" t="s">
        <v>80</v>
      </c>
      <c r="C8" s="59">
        <f>SUM(C5:C7)</f>
        <v>0</v>
      </c>
    </row>
  </sheetData>
  <sheetProtection algorithmName="SHA-512" hashValue="Rk9t0K6SihV3kczlHZhRTgs2AS8Pia6mGeOpksflZx5MqbeziwqHZRlPvMJTsC/XElx5EZuuR00H+nrM6aYkKg==" saltValue="WlEdjXmn5xgpN4H+5mdyTw==" spinCount="100000" sheet="1" objects="1" scenarios="1"/>
  <pageMargins left="0.7" right="0.7" top="0.78740157499999996" bottom="0.78740157499999996" header="0.3" footer="0.3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0.249977111117893"/>
    <pageSetUpPr fitToPage="1"/>
  </sheetPr>
  <dimension ref="C2:M23"/>
  <sheetViews>
    <sheetView topLeftCell="C1" workbookViewId="0">
      <pane xSplit="3" ySplit="6" topLeftCell="F7" activePane="bottomRight" state="frozen"/>
      <selection activeCell="C1" sqref="C1"/>
      <selection pane="topRight" activeCell="F1" sqref="F1"/>
      <selection pane="bottomLeft" activeCell="C7" sqref="C7"/>
      <selection pane="bottomRight" activeCell="M14" sqref="M14"/>
    </sheetView>
  </sheetViews>
  <sheetFormatPr defaultColWidth="9.140625" defaultRowHeight="12.75" x14ac:dyDescent="0.2"/>
  <cols>
    <col min="1" max="1" width="9.140625" style="4"/>
    <col min="2" max="2" width="2.85546875" style="4" customWidth="1"/>
    <col min="3" max="3" width="13.5703125" style="4" customWidth="1"/>
    <col min="4" max="4" width="21.140625" style="4" customWidth="1"/>
    <col min="5" max="5" width="18" style="4"/>
    <col min="6" max="6" width="16" style="4" customWidth="1"/>
    <col min="7" max="7" width="11.28515625" style="4" customWidth="1"/>
    <col min="8" max="8" width="11.85546875" style="4" customWidth="1"/>
    <col min="9" max="9" width="25.7109375" style="4" customWidth="1"/>
    <col min="10" max="10" width="34" style="4"/>
    <col min="11" max="11" width="9.140625" style="4"/>
    <col min="12" max="12" width="29.7109375" style="4" customWidth="1"/>
    <col min="13" max="13" width="22.7109375" style="4" bestFit="1" customWidth="1"/>
    <col min="14" max="16384" width="9.140625" style="4"/>
  </cols>
  <sheetData>
    <row r="2" spans="3:13" ht="19.5" x14ac:dyDescent="0.2">
      <c r="C2" s="5" t="s">
        <v>74</v>
      </c>
    </row>
    <row r="4" spans="3:13" ht="13.5" thickBot="1" x14ac:dyDescent="0.25"/>
    <row r="5" spans="3:13" ht="13.5" customHeight="1" thickBot="1" x14ac:dyDescent="0.25">
      <c r="C5" s="73" t="s">
        <v>65</v>
      </c>
      <c r="D5" s="73" t="s">
        <v>66</v>
      </c>
      <c r="E5" s="73" t="s">
        <v>67</v>
      </c>
      <c r="F5" s="73" t="s">
        <v>68</v>
      </c>
      <c r="G5" s="76" t="s">
        <v>69</v>
      </c>
      <c r="H5" s="77"/>
      <c r="I5" s="86" t="s">
        <v>64</v>
      </c>
      <c r="J5" s="73" t="s">
        <v>70</v>
      </c>
      <c r="K5" s="73" t="s">
        <v>11</v>
      </c>
      <c r="L5" s="73" t="s">
        <v>62</v>
      </c>
      <c r="M5" s="73" t="s">
        <v>63</v>
      </c>
    </row>
    <row r="6" spans="3:13" ht="24" customHeight="1" thickBot="1" x14ac:dyDescent="0.25">
      <c r="C6" s="75"/>
      <c r="D6" s="75"/>
      <c r="E6" s="74"/>
      <c r="F6" s="74"/>
      <c r="G6" s="6" t="s">
        <v>71</v>
      </c>
      <c r="H6" s="6" t="s">
        <v>72</v>
      </c>
      <c r="I6" s="75"/>
      <c r="J6" s="74"/>
      <c r="K6" s="74"/>
      <c r="L6" s="74"/>
      <c r="M6" s="74"/>
    </row>
    <row r="7" spans="3:13" ht="24.95" customHeight="1" thickTop="1" thickBot="1" x14ac:dyDescent="0.25">
      <c r="C7" s="68" t="s">
        <v>0</v>
      </c>
      <c r="D7" s="70" t="s">
        <v>4</v>
      </c>
      <c r="E7" s="89" t="s">
        <v>85</v>
      </c>
      <c r="F7" s="7" t="s">
        <v>13</v>
      </c>
      <c r="G7" s="8" t="s">
        <v>5</v>
      </c>
      <c r="H7" s="8" t="s">
        <v>10</v>
      </c>
      <c r="I7" s="9" t="s">
        <v>86</v>
      </c>
      <c r="J7" s="10" t="s">
        <v>87</v>
      </c>
      <c r="K7" s="11">
        <v>1</v>
      </c>
      <c r="L7" s="12"/>
      <c r="M7" s="13">
        <f>K7*L7</f>
        <v>0</v>
      </c>
    </row>
    <row r="8" spans="3:13" ht="24.95" customHeight="1" thickBot="1" x14ac:dyDescent="0.25">
      <c r="C8" s="69"/>
      <c r="D8" s="71"/>
      <c r="E8" s="90"/>
      <c r="F8" s="14" t="s">
        <v>88</v>
      </c>
      <c r="G8" s="15" t="s">
        <v>5</v>
      </c>
      <c r="H8" s="16" t="s">
        <v>89</v>
      </c>
      <c r="I8" s="17" t="s">
        <v>86</v>
      </c>
      <c r="J8" s="18" t="s">
        <v>90</v>
      </c>
      <c r="K8" s="19">
        <v>8.4</v>
      </c>
      <c r="L8" s="12"/>
      <c r="M8" s="21">
        <f t="shared" ref="M8:M19" si="0">K8*L8</f>
        <v>0</v>
      </c>
    </row>
    <row r="9" spans="3:13" ht="24.95" customHeight="1" thickBot="1" x14ac:dyDescent="0.25">
      <c r="C9" s="78" t="s">
        <v>1</v>
      </c>
      <c r="D9" s="87" t="s">
        <v>118</v>
      </c>
      <c r="E9" s="96" t="s">
        <v>85</v>
      </c>
      <c r="F9" s="93" t="s">
        <v>91</v>
      </c>
      <c r="G9" s="83" t="s">
        <v>5</v>
      </c>
      <c r="H9" s="99" t="s">
        <v>89</v>
      </c>
      <c r="I9" s="61" t="s">
        <v>115</v>
      </c>
      <c r="J9" s="97" t="s">
        <v>81</v>
      </c>
      <c r="K9" s="19">
        <v>8.4</v>
      </c>
      <c r="L9" s="12"/>
      <c r="M9" s="21">
        <f t="shared" si="0"/>
        <v>0</v>
      </c>
    </row>
    <row r="10" spans="3:13" ht="24.95" customHeight="1" thickBot="1" x14ac:dyDescent="0.25">
      <c r="C10" s="79"/>
      <c r="D10" s="82"/>
      <c r="E10" s="72"/>
      <c r="F10" s="94"/>
      <c r="G10" s="91"/>
      <c r="H10" s="100"/>
      <c r="I10" s="22" t="s">
        <v>92</v>
      </c>
      <c r="J10" s="70"/>
      <c r="K10" s="23">
        <v>1</v>
      </c>
      <c r="L10" s="12"/>
      <c r="M10" s="21">
        <f t="shared" si="0"/>
        <v>0</v>
      </c>
    </row>
    <row r="11" spans="3:13" ht="24.95" customHeight="1" thickBot="1" x14ac:dyDescent="0.25">
      <c r="C11" s="79"/>
      <c r="D11" s="82"/>
      <c r="E11" s="72"/>
      <c r="F11" s="95"/>
      <c r="G11" s="92"/>
      <c r="H11" s="84"/>
      <c r="I11" s="24" t="s">
        <v>93</v>
      </c>
      <c r="J11" s="98"/>
      <c r="K11" s="23">
        <v>1</v>
      </c>
      <c r="L11" s="12"/>
      <c r="M11" s="21">
        <f t="shared" si="0"/>
        <v>0</v>
      </c>
    </row>
    <row r="12" spans="3:13" ht="24.95" customHeight="1" thickBot="1" x14ac:dyDescent="0.25">
      <c r="C12" s="80"/>
      <c r="D12" s="71"/>
      <c r="E12" s="90"/>
      <c r="F12" s="14" t="s">
        <v>94</v>
      </c>
      <c r="G12" s="15" t="s">
        <v>5</v>
      </c>
      <c r="H12" s="16" t="s">
        <v>89</v>
      </c>
      <c r="I12" s="25" t="s">
        <v>95</v>
      </c>
      <c r="J12" s="18" t="s">
        <v>96</v>
      </c>
      <c r="K12" s="26">
        <v>1</v>
      </c>
      <c r="L12" s="12"/>
      <c r="M12" s="21">
        <f t="shared" si="0"/>
        <v>0</v>
      </c>
    </row>
    <row r="13" spans="3:13" ht="24.95" customHeight="1" thickBot="1" x14ac:dyDescent="0.25">
      <c r="C13" s="85" t="s">
        <v>2</v>
      </c>
      <c r="D13" s="81" t="s">
        <v>97</v>
      </c>
      <c r="E13" s="96" t="s">
        <v>98</v>
      </c>
      <c r="F13" s="27" t="s">
        <v>99</v>
      </c>
      <c r="G13" s="15" t="s">
        <v>5</v>
      </c>
      <c r="H13" s="28" t="s">
        <v>9</v>
      </c>
      <c r="I13" s="17" t="s">
        <v>86</v>
      </c>
      <c r="J13" s="18" t="s">
        <v>100</v>
      </c>
      <c r="K13" s="19">
        <v>1</v>
      </c>
      <c r="L13" s="12"/>
      <c r="M13" s="21">
        <f t="shared" si="0"/>
        <v>0</v>
      </c>
    </row>
    <row r="14" spans="3:13" ht="24.95" customHeight="1" thickBot="1" x14ac:dyDescent="0.25">
      <c r="C14" s="68"/>
      <c r="D14" s="82"/>
      <c r="E14" s="72"/>
      <c r="F14" s="93" t="s">
        <v>101</v>
      </c>
      <c r="G14" s="83" t="s">
        <v>6</v>
      </c>
      <c r="H14" s="99" t="s">
        <v>89</v>
      </c>
      <c r="I14" s="25" t="s">
        <v>92</v>
      </c>
      <c r="J14" s="97" t="s">
        <v>82</v>
      </c>
      <c r="K14" s="26">
        <v>1</v>
      </c>
      <c r="L14" s="12"/>
      <c r="M14" s="21">
        <f t="shared" si="0"/>
        <v>0</v>
      </c>
    </row>
    <row r="15" spans="3:13" ht="24.95" customHeight="1" thickBot="1" x14ac:dyDescent="0.25">
      <c r="C15" s="69"/>
      <c r="D15" s="71"/>
      <c r="E15" s="90"/>
      <c r="F15" s="95"/>
      <c r="G15" s="92"/>
      <c r="H15" s="84"/>
      <c r="I15" s="17" t="s">
        <v>86</v>
      </c>
      <c r="J15" s="98"/>
      <c r="K15" s="19">
        <v>75</v>
      </c>
      <c r="L15" s="12"/>
      <c r="M15" s="21">
        <f t="shared" si="0"/>
        <v>0</v>
      </c>
    </row>
    <row r="16" spans="3:13" ht="24.95" customHeight="1" thickBot="1" x14ac:dyDescent="0.25">
      <c r="C16" s="85" t="s">
        <v>3</v>
      </c>
      <c r="D16" s="81" t="s">
        <v>102</v>
      </c>
      <c r="E16" s="96" t="s">
        <v>103</v>
      </c>
      <c r="F16" s="27" t="s">
        <v>104</v>
      </c>
      <c r="G16" s="28" t="s">
        <v>7</v>
      </c>
      <c r="H16" s="29" t="s">
        <v>105</v>
      </c>
      <c r="I16" s="17" t="s">
        <v>86</v>
      </c>
      <c r="J16" s="30" t="s">
        <v>83</v>
      </c>
      <c r="K16" s="19">
        <v>1</v>
      </c>
      <c r="L16" s="12"/>
      <c r="M16" s="21">
        <f t="shared" si="0"/>
        <v>0</v>
      </c>
    </row>
    <row r="17" spans="3:13" ht="24.95" customHeight="1" thickBot="1" x14ac:dyDescent="0.25">
      <c r="C17" s="68"/>
      <c r="D17" s="82"/>
      <c r="E17" s="72"/>
      <c r="F17" s="93" t="s">
        <v>106</v>
      </c>
      <c r="G17" s="83" t="s">
        <v>8</v>
      </c>
      <c r="H17" s="99" t="s">
        <v>107</v>
      </c>
      <c r="I17" s="22" t="s">
        <v>92</v>
      </c>
      <c r="J17" s="97" t="s">
        <v>119</v>
      </c>
      <c r="K17" s="23">
        <v>1</v>
      </c>
      <c r="L17" s="12"/>
      <c r="M17" s="21">
        <f t="shared" si="0"/>
        <v>0</v>
      </c>
    </row>
    <row r="18" spans="3:13" ht="24.95" customHeight="1" thickBot="1" x14ac:dyDescent="0.25">
      <c r="C18" s="68"/>
      <c r="D18" s="82"/>
      <c r="E18" s="72"/>
      <c r="F18" s="95"/>
      <c r="G18" s="92"/>
      <c r="H18" s="84"/>
      <c r="I18" s="17" t="s">
        <v>86</v>
      </c>
      <c r="J18" s="90"/>
      <c r="K18" s="19">
        <v>7.2</v>
      </c>
      <c r="L18" s="12"/>
      <c r="M18" s="21">
        <f t="shared" si="0"/>
        <v>0</v>
      </c>
    </row>
    <row r="19" spans="3:13" ht="24.95" customHeight="1" thickBot="1" x14ac:dyDescent="0.25">
      <c r="C19" s="69"/>
      <c r="D19" s="71"/>
      <c r="E19" s="90"/>
      <c r="F19" s="27" t="s">
        <v>108</v>
      </c>
      <c r="G19" s="28" t="s">
        <v>7</v>
      </c>
      <c r="H19" s="29" t="s">
        <v>109</v>
      </c>
      <c r="I19" s="17" t="s">
        <v>86</v>
      </c>
      <c r="J19" s="31" t="s">
        <v>110</v>
      </c>
      <c r="K19" s="19">
        <v>1</v>
      </c>
      <c r="L19" s="12"/>
      <c r="M19" s="21">
        <f t="shared" si="0"/>
        <v>0</v>
      </c>
    </row>
    <row r="20" spans="3:13" ht="26.25" customHeight="1" thickBot="1" x14ac:dyDescent="0.25">
      <c r="L20" s="32" t="s">
        <v>12</v>
      </c>
      <c r="M20" s="51">
        <f>SUM(M7:M19)</f>
        <v>0</v>
      </c>
    </row>
    <row r="22" spans="3:13" ht="13.5" thickBot="1" x14ac:dyDescent="0.25"/>
    <row r="23" spans="3:13" ht="13.5" thickBot="1" x14ac:dyDescent="0.25">
      <c r="L23" s="20"/>
      <c r="M23" s="2" t="s">
        <v>114</v>
      </c>
    </row>
  </sheetData>
  <sheetProtection algorithmName="SHA-512" hashValue="GnUmdH7KbcDlXch410ZXnE2DvonH7qIe761iwUMQ9mgXC+r43YdRsQByzUnA7du26a0YyDwjjovjkxYHTinmhQ==" saltValue="LaaKte/PtvrsYet1pakCvA==" spinCount="100000" sheet="1" objects="1" scenarios="1"/>
  <mergeCells count="34">
    <mergeCell ref="F14:F15"/>
    <mergeCell ref="E13:E15"/>
    <mergeCell ref="G17:G18"/>
    <mergeCell ref="F17:F18"/>
    <mergeCell ref="E16:E19"/>
    <mergeCell ref="F5:F6"/>
    <mergeCell ref="E5:E6"/>
    <mergeCell ref="M5:M6"/>
    <mergeCell ref="E7:E8"/>
    <mergeCell ref="G9:G11"/>
    <mergeCell ref="F9:F11"/>
    <mergeCell ref="E9:E12"/>
    <mergeCell ref="H17:H18"/>
    <mergeCell ref="J17:J18"/>
    <mergeCell ref="K5:K6"/>
    <mergeCell ref="L5:L6"/>
    <mergeCell ref="I5:I6"/>
    <mergeCell ref="H9:H11"/>
    <mergeCell ref="J9:J11"/>
    <mergeCell ref="H14:H15"/>
    <mergeCell ref="J14:J15"/>
    <mergeCell ref="J5:J6"/>
    <mergeCell ref="G5:H5"/>
    <mergeCell ref="G14:G15"/>
    <mergeCell ref="C16:C19"/>
    <mergeCell ref="D16:D19"/>
    <mergeCell ref="C13:C15"/>
    <mergeCell ref="D13:D15"/>
    <mergeCell ref="C9:C12"/>
    <mergeCell ref="D9:D12"/>
    <mergeCell ref="C7:C8"/>
    <mergeCell ref="D7:D8"/>
    <mergeCell ref="C5:C6"/>
    <mergeCell ref="D5:D6"/>
  </mergeCells>
  <pageMargins left="0.17" right="0.17" top="0.78740157480314965" bottom="0.78740157480314965" header="0.31496062992125984" footer="0.31496062992125984"/>
  <pageSetup paperSize="9" scale="6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5AEC82-DE05-4204-AC93-E6DB839F94F2}">
  <sheetPr>
    <tabColor theme="5" tint="0.39997558519241921"/>
    <pageSetUpPr fitToPage="1"/>
  </sheetPr>
  <dimension ref="B2:H54"/>
  <sheetViews>
    <sheetView tabSelected="1" workbookViewId="0">
      <pane ySplit="4" topLeftCell="A5" activePane="bottomLeft" state="frozen"/>
      <selection pane="bottomLeft" activeCell="C23" sqref="C23"/>
    </sheetView>
  </sheetViews>
  <sheetFormatPr defaultColWidth="9.140625" defaultRowHeight="12.75" x14ac:dyDescent="0.2"/>
  <cols>
    <col min="1" max="1" width="3.140625" style="4" customWidth="1"/>
    <col min="2" max="2" width="52.28515625" style="64" customWidth="1"/>
    <col min="3" max="3" width="16.5703125" style="4" customWidth="1"/>
    <col min="4" max="4" width="22.28515625" style="4" customWidth="1"/>
    <col min="5" max="5" width="25.7109375" style="4" customWidth="1"/>
    <col min="6" max="6" width="2.28515625" style="4" customWidth="1"/>
    <col min="9" max="16384" width="9.140625" style="4"/>
  </cols>
  <sheetData>
    <row r="2" spans="2:6" ht="19.5" x14ac:dyDescent="0.2">
      <c r="B2" s="88" t="s">
        <v>112</v>
      </c>
      <c r="C2" s="88"/>
      <c r="D2" s="88"/>
      <c r="E2" s="88"/>
    </row>
    <row r="3" spans="2:6" ht="13.5" thickBot="1" x14ac:dyDescent="0.25">
      <c r="F3" s="62"/>
    </row>
    <row r="4" spans="2:6" ht="26.25" customHeight="1" thickBot="1" x14ac:dyDescent="0.25">
      <c r="B4" s="65" t="s">
        <v>111</v>
      </c>
      <c r="C4" s="36" t="s">
        <v>14</v>
      </c>
      <c r="D4" s="36" t="s">
        <v>60</v>
      </c>
      <c r="E4" s="36" t="s">
        <v>61</v>
      </c>
      <c r="F4" s="62"/>
    </row>
    <row r="5" spans="2:6" s="40" customFormat="1" ht="18" customHeight="1" thickBot="1" x14ac:dyDescent="0.25">
      <c r="B5" s="66" t="s">
        <v>15</v>
      </c>
      <c r="C5" s="19">
        <v>1</v>
      </c>
      <c r="D5" s="38"/>
      <c r="E5" s="39">
        <f t="shared" ref="E5:E47" si="0">D5*C5</f>
        <v>0</v>
      </c>
      <c r="F5" s="62"/>
    </row>
    <row r="6" spans="2:6" s="40" customFormat="1" ht="18" customHeight="1" thickBot="1" x14ac:dyDescent="0.25">
      <c r="B6" s="66" t="s">
        <v>16</v>
      </c>
      <c r="C6" s="19">
        <v>1</v>
      </c>
      <c r="D6" s="38"/>
      <c r="E6" s="39">
        <f t="shared" si="0"/>
        <v>0</v>
      </c>
      <c r="F6" s="62"/>
    </row>
    <row r="7" spans="2:6" s="40" customFormat="1" ht="18" customHeight="1" thickBot="1" x14ac:dyDescent="0.25">
      <c r="B7" s="66" t="s">
        <v>17</v>
      </c>
      <c r="C7" s="19">
        <v>1</v>
      </c>
      <c r="D7" s="38"/>
      <c r="E7" s="39">
        <f t="shared" si="0"/>
        <v>0</v>
      </c>
      <c r="F7" s="62"/>
    </row>
    <row r="8" spans="2:6" s="40" customFormat="1" ht="18" customHeight="1" thickBot="1" x14ac:dyDescent="0.25">
      <c r="B8" s="66" t="s">
        <v>18</v>
      </c>
      <c r="C8" s="19">
        <v>1</v>
      </c>
      <c r="D8" s="38"/>
      <c r="E8" s="39">
        <f t="shared" si="0"/>
        <v>0</v>
      </c>
      <c r="F8" s="62"/>
    </row>
    <row r="9" spans="2:6" s="40" customFormat="1" ht="18" customHeight="1" thickBot="1" x14ac:dyDescent="0.25">
      <c r="B9" s="66" t="s">
        <v>19</v>
      </c>
      <c r="C9" s="19">
        <v>1</v>
      </c>
      <c r="D9" s="38"/>
      <c r="E9" s="39">
        <f t="shared" si="0"/>
        <v>0</v>
      </c>
      <c r="F9" s="62"/>
    </row>
    <row r="10" spans="2:6" s="40" customFormat="1" ht="18" customHeight="1" thickBot="1" x14ac:dyDescent="0.25">
      <c r="B10" s="66" t="s">
        <v>20</v>
      </c>
      <c r="C10" s="19">
        <v>1</v>
      </c>
      <c r="D10" s="38"/>
      <c r="E10" s="39">
        <f t="shared" si="0"/>
        <v>0</v>
      </c>
      <c r="F10" s="62"/>
    </row>
    <row r="11" spans="2:6" s="40" customFormat="1" ht="18" customHeight="1" thickBot="1" x14ac:dyDescent="0.25">
      <c r="B11" s="66" t="s">
        <v>21</v>
      </c>
      <c r="C11" s="19">
        <v>1</v>
      </c>
      <c r="D11" s="38"/>
      <c r="E11" s="39">
        <f t="shared" si="0"/>
        <v>0</v>
      </c>
      <c r="F11" s="62"/>
    </row>
    <row r="12" spans="2:6" s="40" customFormat="1" ht="18" customHeight="1" thickBot="1" x14ac:dyDescent="0.25">
      <c r="B12" s="66" t="s">
        <v>22</v>
      </c>
      <c r="C12" s="19">
        <v>1</v>
      </c>
      <c r="D12" s="38"/>
      <c r="E12" s="39">
        <f t="shared" si="0"/>
        <v>0</v>
      </c>
      <c r="F12" s="62"/>
    </row>
    <row r="13" spans="2:6" s="40" customFormat="1" ht="18" customHeight="1" thickBot="1" x14ac:dyDescent="0.25">
      <c r="B13" s="66" t="s">
        <v>23</v>
      </c>
      <c r="C13" s="19">
        <v>1</v>
      </c>
      <c r="D13" s="38"/>
      <c r="E13" s="39">
        <f t="shared" si="0"/>
        <v>0</v>
      </c>
      <c r="F13" s="62"/>
    </row>
    <row r="14" spans="2:6" s="40" customFormat="1" ht="18" customHeight="1" thickBot="1" x14ac:dyDescent="0.25">
      <c r="B14" s="66" t="s">
        <v>24</v>
      </c>
      <c r="C14" s="19">
        <v>1</v>
      </c>
      <c r="D14" s="38"/>
      <c r="E14" s="39">
        <f t="shared" si="0"/>
        <v>0</v>
      </c>
      <c r="F14" s="62"/>
    </row>
    <row r="15" spans="2:6" s="40" customFormat="1" ht="18" customHeight="1" thickBot="1" x14ac:dyDescent="0.25">
      <c r="B15" s="66" t="s">
        <v>25</v>
      </c>
      <c r="C15" s="19">
        <v>1</v>
      </c>
      <c r="D15" s="38"/>
      <c r="E15" s="39">
        <f t="shared" si="0"/>
        <v>0</v>
      </c>
      <c r="F15" s="62"/>
    </row>
    <row r="16" spans="2:6" s="40" customFormat="1" ht="18" customHeight="1" thickBot="1" x14ac:dyDescent="0.25">
      <c r="B16" s="66" t="s">
        <v>26</v>
      </c>
      <c r="C16" s="19">
        <f>8+2</f>
        <v>10</v>
      </c>
      <c r="D16" s="38"/>
      <c r="E16" s="39">
        <f t="shared" si="0"/>
        <v>0</v>
      </c>
      <c r="F16" s="62"/>
    </row>
    <row r="17" spans="2:6" s="40" customFormat="1" ht="18" customHeight="1" thickBot="1" x14ac:dyDescent="0.25">
      <c r="B17" s="66" t="s">
        <v>27</v>
      </c>
      <c r="C17" s="19">
        <v>2</v>
      </c>
      <c r="D17" s="38"/>
      <c r="E17" s="39">
        <f t="shared" si="0"/>
        <v>0</v>
      </c>
      <c r="F17" s="62"/>
    </row>
    <row r="18" spans="2:6" s="40" customFormat="1" ht="18" customHeight="1" thickBot="1" x14ac:dyDescent="0.25">
      <c r="B18" s="66" t="s">
        <v>28</v>
      </c>
      <c r="C18" s="19">
        <v>1</v>
      </c>
      <c r="D18" s="38"/>
      <c r="E18" s="39">
        <f t="shared" si="0"/>
        <v>0</v>
      </c>
      <c r="F18" s="62"/>
    </row>
    <row r="19" spans="2:6" s="40" customFormat="1" ht="18" customHeight="1" thickBot="1" x14ac:dyDescent="0.25">
      <c r="B19" s="66" t="s">
        <v>29</v>
      </c>
      <c r="C19" s="19">
        <v>12</v>
      </c>
      <c r="D19" s="38"/>
      <c r="E19" s="39">
        <f t="shared" si="0"/>
        <v>0</v>
      </c>
      <c r="F19" s="62"/>
    </row>
    <row r="20" spans="2:6" s="40" customFormat="1" ht="18" customHeight="1" thickBot="1" x14ac:dyDescent="0.25">
      <c r="B20" s="66" t="s">
        <v>30</v>
      </c>
      <c r="C20" s="19">
        <v>1</v>
      </c>
      <c r="D20" s="38"/>
      <c r="E20" s="39">
        <f t="shared" si="0"/>
        <v>0</v>
      </c>
      <c r="F20" s="62"/>
    </row>
    <row r="21" spans="2:6" s="40" customFormat="1" ht="18" customHeight="1" thickBot="1" x14ac:dyDescent="0.25">
      <c r="B21" s="66" t="s">
        <v>31</v>
      </c>
      <c r="C21" s="19">
        <v>1</v>
      </c>
      <c r="D21" s="38"/>
      <c r="E21" s="39">
        <f t="shared" si="0"/>
        <v>0</v>
      </c>
      <c r="F21" s="62"/>
    </row>
    <row r="22" spans="2:6" s="40" customFormat="1" ht="18" customHeight="1" thickBot="1" x14ac:dyDescent="0.25">
      <c r="B22" s="66" t="s">
        <v>32</v>
      </c>
      <c r="C22" s="19">
        <v>1</v>
      </c>
      <c r="D22" s="38"/>
      <c r="E22" s="39">
        <f t="shared" si="0"/>
        <v>0</v>
      </c>
      <c r="F22" s="62"/>
    </row>
    <row r="23" spans="2:6" s="40" customFormat="1" ht="18" customHeight="1" thickBot="1" x14ac:dyDescent="0.25">
      <c r="B23" s="66" t="s">
        <v>33</v>
      </c>
      <c r="C23" s="19">
        <v>1</v>
      </c>
      <c r="D23" s="38"/>
      <c r="E23" s="39">
        <f t="shared" si="0"/>
        <v>0</v>
      </c>
      <c r="F23" s="62"/>
    </row>
    <row r="24" spans="2:6" s="40" customFormat="1" ht="18" customHeight="1" thickBot="1" x14ac:dyDescent="0.25">
      <c r="B24" s="66" t="s">
        <v>34</v>
      </c>
      <c r="C24" s="19">
        <v>1</v>
      </c>
      <c r="D24" s="38"/>
      <c r="E24" s="39">
        <f t="shared" si="0"/>
        <v>0</v>
      </c>
      <c r="F24" s="62"/>
    </row>
    <row r="25" spans="2:6" s="40" customFormat="1" ht="18" customHeight="1" thickBot="1" x14ac:dyDescent="0.25">
      <c r="B25" s="66" t="s">
        <v>35</v>
      </c>
      <c r="C25" s="19">
        <v>1</v>
      </c>
      <c r="D25" s="38"/>
      <c r="E25" s="39">
        <f t="shared" si="0"/>
        <v>0</v>
      </c>
      <c r="F25" s="62"/>
    </row>
    <row r="26" spans="2:6" s="40" customFormat="1" ht="18" customHeight="1" thickBot="1" x14ac:dyDescent="0.25">
      <c r="B26" s="66" t="s">
        <v>36</v>
      </c>
      <c r="C26" s="19">
        <v>1</v>
      </c>
      <c r="D26" s="38"/>
      <c r="E26" s="39">
        <f t="shared" si="0"/>
        <v>0</v>
      </c>
      <c r="F26" s="62"/>
    </row>
    <row r="27" spans="2:6" s="40" customFormat="1" ht="18" customHeight="1" thickBot="1" x14ac:dyDescent="0.25">
      <c r="B27" s="66" t="s">
        <v>37</v>
      </c>
      <c r="C27" s="19">
        <v>1</v>
      </c>
      <c r="D27" s="38"/>
      <c r="E27" s="39">
        <f t="shared" si="0"/>
        <v>0</v>
      </c>
      <c r="F27" s="62"/>
    </row>
    <row r="28" spans="2:6" s="40" customFormat="1" ht="18" customHeight="1" thickBot="1" x14ac:dyDescent="0.25">
      <c r="B28" s="66" t="s">
        <v>38</v>
      </c>
      <c r="C28" s="19">
        <v>1</v>
      </c>
      <c r="D28" s="38"/>
      <c r="E28" s="39">
        <f t="shared" si="0"/>
        <v>0</v>
      </c>
      <c r="F28" s="62"/>
    </row>
    <row r="29" spans="2:6" s="40" customFormat="1" ht="18" customHeight="1" thickBot="1" x14ac:dyDescent="0.25">
      <c r="B29" s="66" t="s">
        <v>39</v>
      </c>
      <c r="C29" s="19">
        <v>1</v>
      </c>
      <c r="D29" s="38"/>
      <c r="E29" s="39">
        <f t="shared" si="0"/>
        <v>0</v>
      </c>
      <c r="F29" s="62"/>
    </row>
    <row r="30" spans="2:6" s="40" customFormat="1" ht="18" customHeight="1" thickBot="1" x14ac:dyDescent="0.25">
      <c r="B30" s="66" t="s">
        <v>40</v>
      </c>
      <c r="C30" s="19">
        <v>1</v>
      </c>
      <c r="D30" s="38"/>
      <c r="E30" s="39">
        <f t="shared" si="0"/>
        <v>0</v>
      </c>
      <c r="F30" s="62"/>
    </row>
    <row r="31" spans="2:6" s="40" customFormat="1" ht="18" customHeight="1" thickBot="1" x14ac:dyDescent="0.25">
      <c r="B31" s="66" t="s">
        <v>41</v>
      </c>
      <c r="C31" s="19">
        <v>1</v>
      </c>
      <c r="D31" s="38"/>
      <c r="E31" s="39">
        <f t="shared" si="0"/>
        <v>0</v>
      </c>
      <c r="F31" s="62"/>
    </row>
    <row r="32" spans="2:6" s="40" customFormat="1" ht="18" customHeight="1" thickBot="1" x14ac:dyDescent="0.25">
      <c r="B32" s="66" t="s">
        <v>42</v>
      </c>
      <c r="C32" s="19">
        <v>1</v>
      </c>
      <c r="D32" s="38"/>
      <c r="E32" s="39">
        <f t="shared" si="0"/>
        <v>0</v>
      </c>
      <c r="F32" s="62"/>
    </row>
    <row r="33" spans="2:6" s="40" customFormat="1" ht="18" customHeight="1" thickBot="1" x14ac:dyDescent="0.25">
      <c r="B33" s="66" t="s">
        <v>43</v>
      </c>
      <c r="C33" s="19">
        <v>1</v>
      </c>
      <c r="D33" s="38"/>
      <c r="E33" s="39">
        <f t="shared" si="0"/>
        <v>0</v>
      </c>
      <c r="F33" s="62"/>
    </row>
    <row r="34" spans="2:6" s="40" customFormat="1" ht="18" customHeight="1" thickBot="1" x14ac:dyDescent="0.25">
      <c r="B34" s="66" t="s">
        <v>44</v>
      </c>
      <c r="C34" s="19">
        <v>1</v>
      </c>
      <c r="D34" s="38"/>
      <c r="E34" s="39">
        <f t="shared" si="0"/>
        <v>0</v>
      </c>
      <c r="F34" s="62"/>
    </row>
    <row r="35" spans="2:6" s="40" customFormat="1" ht="18" customHeight="1" thickBot="1" x14ac:dyDescent="0.25">
      <c r="B35" s="66" t="s">
        <v>45</v>
      </c>
      <c r="C35" s="19">
        <v>1</v>
      </c>
      <c r="D35" s="38"/>
      <c r="E35" s="39">
        <f t="shared" si="0"/>
        <v>0</v>
      </c>
      <c r="F35" s="62"/>
    </row>
    <row r="36" spans="2:6" s="40" customFormat="1" ht="18" customHeight="1" thickBot="1" x14ac:dyDescent="0.25">
      <c r="B36" s="66" t="s">
        <v>46</v>
      </c>
      <c r="C36" s="19">
        <v>4</v>
      </c>
      <c r="D36" s="38"/>
      <c r="E36" s="39">
        <f t="shared" si="0"/>
        <v>0</v>
      </c>
      <c r="F36" s="62"/>
    </row>
    <row r="37" spans="2:6" s="40" customFormat="1" ht="18" customHeight="1" thickBot="1" x14ac:dyDescent="0.25">
      <c r="B37" s="66" t="s">
        <v>47</v>
      </c>
      <c r="C37" s="19">
        <v>1</v>
      </c>
      <c r="D37" s="38"/>
      <c r="E37" s="39">
        <f t="shared" si="0"/>
        <v>0</v>
      </c>
      <c r="F37" s="62"/>
    </row>
    <row r="38" spans="2:6" s="40" customFormat="1" ht="18" customHeight="1" thickBot="1" x14ac:dyDescent="0.25">
      <c r="B38" s="66" t="s">
        <v>48</v>
      </c>
      <c r="C38" s="19">
        <v>1</v>
      </c>
      <c r="D38" s="38"/>
      <c r="E38" s="39">
        <f t="shared" si="0"/>
        <v>0</v>
      </c>
      <c r="F38" s="62"/>
    </row>
    <row r="39" spans="2:6" s="40" customFormat="1" ht="18" customHeight="1" thickBot="1" x14ac:dyDescent="0.25">
      <c r="B39" s="66" t="s">
        <v>117</v>
      </c>
      <c r="C39" s="19">
        <v>1</v>
      </c>
      <c r="D39" s="38"/>
      <c r="E39" s="39">
        <f t="shared" si="0"/>
        <v>0</v>
      </c>
      <c r="F39" s="62"/>
    </row>
    <row r="40" spans="2:6" s="40" customFormat="1" ht="18" customHeight="1" thickBot="1" x14ac:dyDescent="0.25">
      <c r="B40" s="66" t="s">
        <v>49</v>
      </c>
      <c r="C40" s="19">
        <v>1</v>
      </c>
      <c r="D40" s="38"/>
      <c r="E40" s="39">
        <f t="shared" si="0"/>
        <v>0</v>
      </c>
      <c r="F40" s="62"/>
    </row>
    <row r="41" spans="2:6" s="40" customFormat="1" ht="18" customHeight="1" thickBot="1" x14ac:dyDescent="0.25">
      <c r="B41" s="66" t="s">
        <v>50</v>
      </c>
      <c r="C41" s="19">
        <v>1</v>
      </c>
      <c r="D41" s="38"/>
      <c r="E41" s="39">
        <f t="shared" si="0"/>
        <v>0</v>
      </c>
      <c r="F41" s="62"/>
    </row>
    <row r="42" spans="2:6" s="40" customFormat="1" ht="18" customHeight="1" thickBot="1" x14ac:dyDescent="0.25">
      <c r="B42" s="66" t="s">
        <v>51</v>
      </c>
      <c r="C42" s="19">
        <v>1</v>
      </c>
      <c r="D42" s="38"/>
      <c r="E42" s="39">
        <f t="shared" si="0"/>
        <v>0</v>
      </c>
      <c r="F42" s="62"/>
    </row>
    <row r="43" spans="2:6" s="40" customFormat="1" ht="18" customHeight="1" thickBot="1" x14ac:dyDescent="0.25">
      <c r="B43" s="66" t="s">
        <v>52</v>
      </c>
      <c r="C43" s="19">
        <v>1</v>
      </c>
      <c r="D43" s="38"/>
      <c r="E43" s="39">
        <f t="shared" si="0"/>
        <v>0</v>
      </c>
      <c r="F43" s="62"/>
    </row>
    <row r="44" spans="2:6" s="40" customFormat="1" ht="18" customHeight="1" thickBot="1" x14ac:dyDescent="0.25">
      <c r="B44" s="66" t="s">
        <v>53</v>
      </c>
      <c r="C44" s="19">
        <v>1</v>
      </c>
      <c r="D44" s="38"/>
      <c r="E44" s="39">
        <f t="shared" si="0"/>
        <v>0</v>
      </c>
      <c r="F44" s="62"/>
    </row>
    <row r="45" spans="2:6" s="40" customFormat="1" ht="18" customHeight="1" thickBot="1" x14ac:dyDescent="0.25">
      <c r="B45" s="66" t="s">
        <v>54</v>
      </c>
      <c r="C45" s="19">
        <v>1</v>
      </c>
      <c r="D45" s="38"/>
      <c r="E45" s="39">
        <f t="shared" si="0"/>
        <v>0</v>
      </c>
      <c r="F45" s="62"/>
    </row>
    <row r="46" spans="2:6" s="40" customFormat="1" ht="18" customHeight="1" thickBot="1" x14ac:dyDescent="0.25">
      <c r="B46" s="66" t="s">
        <v>55</v>
      </c>
      <c r="C46" s="19">
        <v>1</v>
      </c>
      <c r="D46" s="38"/>
      <c r="E46" s="39">
        <f t="shared" si="0"/>
        <v>0</v>
      </c>
      <c r="F46" s="62"/>
    </row>
    <row r="47" spans="2:6" s="40" customFormat="1" ht="18" customHeight="1" thickBot="1" x14ac:dyDescent="0.25">
      <c r="B47" s="66" t="s">
        <v>56</v>
      </c>
      <c r="C47" s="19">
        <v>1</v>
      </c>
      <c r="D47" s="38"/>
      <c r="E47" s="39">
        <f t="shared" si="0"/>
        <v>0</v>
      </c>
      <c r="F47" s="62"/>
    </row>
    <row r="48" spans="2:6" s="40" customFormat="1" ht="18" customHeight="1" thickBot="1" x14ac:dyDescent="0.25">
      <c r="B48" s="67"/>
    </row>
    <row r="49" spans="2:6" s="40" customFormat="1" ht="18" customHeight="1" thickBot="1" x14ac:dyDescent="0.25">
      <c r="B49" s="41" t="s">
        <v>12</v>
      </c>
      <c r="C49" s="41"/>
      <c r="E49" s="42">
        <f>SUM(E5:E47)</f>
        <v>0</v>
      </c>
      <c r="F49" s="63"/>
    </row>
    <row r="50" spans="2:6" s="40" customFormat="1" ht="18" customHeight="1" thickBot="1" x14ac:dyDescent="0.25">
      <c r="B50" s="67"/>
    </row>
    <row r="51" spans="2:6" s="40" customFormat="1" ht="18" customHeight="1" thickBot="1" x14ac:dyDescent="0.25">
      <c r="B51" s="66" t="s">
        <v>84</v>
      </c>
      <c r="C51" s="37"/>
      <c r="D51" s="43" t="s">
        <v>57</v>
      </c>
    </row>
    <row r="53" spans="2:6" ht="13.5" thickBot="1" x14ac:dyDescent="0.25"/>
    <row r="54" spans="2:6" ht="18" customHeight="1" thickBot="1" x14ac:dyDescent="0.25">
      <c r="D54" s="38"/>
      <c r="E54" s="2" t="s">
        <v>114</v>
      </c>
      <c r="F54" s="2"/>
    </row>
  </sheetData>
  <sheetProtection algorithmName="SHA-512" hashValue="7CBOFdEcnSuhyRovsAkqs2dUglXpuJsN+tW4+6AVzlHaEc6H2M1ediktBi77FQDckLzFAHEQ4J2NfaVyXVppAQ==" saltValue="y+yUVrRaSjI92vd3zy4MCw==" spinCount="100000" sheet="1" objects="1" scenarios="1"/>
  <mergeCells count="1">
    <mergeCell ref="B2:E2"/>
  </mergeCells>
  <pageMargins left="0.25" right="0.25" top="0.75" bottom="0.75" header="0.3" footer="0.3"/>
  <pageSetup paperSize="9" scale="7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8E9D2-46E3-4FCE-8A9F-2C68BC60B22C}">
  <sheetPr>
    <tabColor theme="7" tint="0.39997558519241921"/>
    <pageSetUpPr fitToPage="1"/>
  </sheetPr>
  <dimension ref="A2:E8"/>
  <sheetViews>
    <sheetView workbookViewId="0">
      <selection activeCell="D5" sqref="D5"/>
    </sheetView>
  </sheetViews>
  <sheetFormatPr defaultColWidth="9.140625" defaultRowHeight="18" x14ac:dyDescent="0.25"/>
  <cols>
    <col min="1" max="1" width="4.5703125" style="33" customWidth="1"/>
    <col min="2" max="2" width="51.28515625" style="33" bestFit="1" customWidth="1"/>
    <col min="3" max="3" width="13.140625" style="33" customWidth="1"/>
    <col min="4" max="4" width="14" style="33" bestFit="1" customWidth="1"/>
    <col min="5" max="5" width="17.7109375" style="33" bestFit="1" customWidth="1"/>
    <col min="6" max="16384" width="9.140625" style="33"/>
  </cols>
  <sheetData>
    <row r="2" spans="1:5" ht="19.5" x14ac:dyDescent="0.25">
      <c r="B2" s="5" t="s">
        <v>113</v>
      </c>
    </row>
    <row r="3" spans="1:5" ht="18.75" thickBot="1" x14ac:dyDescent="0.3">
      <c r="C3" s="34"/>
      <c r="D3" s="34"/>
      <c r="E3" s="34"/>
    </row>
    <row r="4" spans="1:5" ht="18" customHeight="1" thickTop="1" thickBot="1" x14ac:dyDescent="0.3">
      <c r="B4" s="44"/>
      <c r="C4" s="45" t="s">
        <v>77</v>
      </c>
      <c r="D4" s="46" t="s">
        <v>78</v>
      </c>
      <c r="E4" s="47" t="s">
        <v>79</v>
      </c>
    </row>
    <row r="5" spans="1:5" ht="18" customHeight="1" thickTop="1" thickBot="1" x14ac:dyDescent="0.3">
      <c r="A5" s="35"/>
      <c r="B5" s="49" t="s">
        <v>76</v>
      </c>
      <c r="C5" s="60"/>
      <c r="D5" s="48">
        <v>2400</v>
      </c>
      <c r="E5" s="50">
        <f>C5*D5</f>
        <v>0</v>
      </c>
    </row>
    <row r="6" spans="1:5" ht="18" customHeight="1" thickTop="1" x14ac:dyDescent="0.25"/>
    <row r="7" spans="1:5" ht="18" customHeight="1" thickBot="1" x14ac:dyDescent="0.3"/>
    <row r="8" spans="1:5" ht="18" customHeight="1" thickBot="1" x14ac:dyDescent="0.3">
      <c r="C8" s="1"/>
      <c r="D8" s="2" t="s">
        <v>73</v>
      </c>
    </row>
  </sheetData>
  <sheetProtection algorithmName="SHA-512" hashValue="JxlrDTSdMp2YiyZZm2YW4zbT5PeKWKF9QOoSux4zLUE/DG78ZU138aMF9Tc0FoxrkH/yC0A2PR25IspyczfXVA==" saltValue="9isJNMUDso8aK74IKKEExA==" spinCount="100000" sheet="1" objects="1" scenarios="1"/>
  <pageMargins left="0.7" right="0.7" top="0.78740157499999996" bottom="0.78740157499999996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Nabídka celkem</vt:lpstr>
      <vt:lpstr>STRAIL komplety</vt:lpstr>
      <vt:lpstr>STRAIL náhradní díly</vt:lpstr>
      <vt:lpstr>DOPRAVA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Vitgrit</dc:creator>
  <cp:keywords/>
  <cp:lastModifiedBy>Walta Petr, Ing.</cp:lastModifiedBy>
  <cp:lastPrinted>2022-11-30T11:47:04Z</cp:lastPrinted>
  <dcterms:created xsi:type="dcterms:W3CDTF">2022-01-31T07:55:09Z</dcterms:created>
  <dcterms:modified xsi:type="dcterms:W3CDTF">2024-12-09T11:02:22Z</dcterms:modified>
</cp:coreProperties>
</file>