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elektrické revize U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elektrické revize UT...'!$C$116:$K$166</definedName>
    <definedName name="_xlnm.Print_Area" localSheetId="1">'01 - elektrické revize UT...'!$C$4:$J$76,'01 - elektrické revize UT...'!$C$82:$J$98,'01 - elektrické revize UT...'!$C$104:$K$166</definedName>
    <definedName name="_xlnm.Print_Titles" localSheetId="1">'01 - elektrické revize UT...'!$116:$116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92"/>
  <c r="J17"/>
  <c r="J15"/>
  <c r="E15"/>
  <c r="F113"/>
  <c r="J14"/>
  <c r="J12"/>
  <c r="J89"/>
  <c r="E7"/>
  <c r="E107"/>
  <c i="1" r="L90"/>
  <c r="AM90"/>
  <c r="AM89"/>
  <c r="L89"/>
  <c r="AM87"/>
  <c r="L87"/>
  <c r="L85"/>
  <c r="L84"/>
  <c i="2" r="J145"/>
  <c r="BK127"/>
  <c r="BK139"/>
  <c r="BK141"/>
  <c r="BK153"/>
  <c r="F35"/>
  <c r="J139"/>
  <c r="J129"/>
  <c r="J137"/>
  <c r="BK159"/>
  <c r="BK165"/>
  <c r="J147"/>
  <c r="BK137"/>
  <c r="J157"/>
  <c r="BK119"/>
  <c r="BK131"/>
  <c r="J165"/>
  <c r="F37"/>
  <c r="J125"/>
  <c r="BK149"/>
  <c r="J127"/>
  <c i="1" r="AS94"/>
  <c i="2" r="BK155"/>
  <c r="J141"/>
  <c r="BK147"/>
  <c r="BK125"/>
  <c r="J143"/>
  <c r="J121"/>
  <c r="J151"/>
  <c r="BK121"/>
  <c r="F36"/>
  <c r="F34"/>
  <c r="J119"/>
  <c r="BK133"/>
  <c r="BK163"/>
  <c r="BK143"/>
  <c r="J133"/>
  <c r="BK135"/>
  <c r="J153"/>
  <c r="J131"/>
  <c r="J159"/>
  <c r="BK123"/>
  <c r="J149"/>
  <c r="J163"/>
  <c r="BK145"/>
  <c r="J155"/>
  <c r="J161"/>
  <c r="BK157"/>
  <c r="BK161"/>
  <c r="BK151"/>
  <c r="BK129"/>
  <c r="J34"/>
  <c r="J135"/>
  <c r="J123"/>
  <c l="1" r="P118"/>
  <c r="P117"/>
  <c i="1" r="AU95"/>
  <c i="2" r="BK118"/>
  <c r="J118"/>
  <c r="J97"/>
  <c r="R118"/>
  <c r="R117"/>
  <c r="T118"/>
  <c r="T117"/>
  <c r="BE159"/>
  <c r="BE161"/>
  <c i="1" r="BB95"/>
  <c i="2" r="BE155"/>
  <c i="1" r="BA95"/>
  <c i="2" r="F91"/>
  <c r="J111"/>
  <c r="F114"/>
  <c r="BE119"/>
  <c r="BE121"/>
  <c r="BE123"/>
  <c r="BE125"/>
  <c r="BE127"/>
  <c r="BE129"/>
  <c r="BE133"/>
  <c r="BE137"/>
  <c r="BE139"/>
  <c r="BE149"/>
  <c r="BE151"/>
  <c i="1" r="AW95"/>
  <c i="2" r="E85"/>
  <c r="J91"/>
  <c r="BE135"/>
  <c r="BE163"/>
  <c r="BE153"/>
  <c i="1" r="BC95"/>
  <c i="2" r="BE131"/>
  <c r="BE141"/>
  <c r="BE143"/>
  <c r="BE145"/>
  <c r="BE147"/>
  <c r="BE157"/>
  <c r="BE165"/>
  <c i="1" r="BD95"/>
  <c r="AU94"/>
  <c r="BA94"/>
  <c r="AW94"/>
  <c r="AK30"/>
  <c r="BD94"/>
  <c r="W33"/>
  <c r="BB94"/>
  <c r="AX94"/>
  <c r="BC94"/>
  <c r="W32"/>
  <c i="2" l="1" r="BK117"/>
  <c r="J117"/>
  <c r="J96"/>
  <c i="1" r="AY94"/>
  <c r="W31"/>
  <c i="2" r="J33"/>
  <c i="1" r="AV95"/>
  <c r="AT95"/>
  <c r="W30"/>
  <c i="2" r="F33"/>
  <c i="1" r="AZ95"/>
  <c r="AZ94"/>
  <c r="AV94"/>
  <c r="AK29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<sst xmlns="http://schemas.openxmlformats.org/spreadsheetml/2006/main">
  <si>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</si>
  <si>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</si>
  <si>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</si>
  <si>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</si>
  <si>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</si>
  <si>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{93558645-4c17-4098-9b11-2669ec93d076}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</si>
  <si>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</si>
  <si>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</si>
  <si>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</si>
  <si>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</si>
  <si>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</si>
  <si>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</si>
  <si>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</si>
  <si>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</si>
  <si>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</si>
  <si>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</si>
  <si>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</si>
  <si>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Revize elektrických zařízení UTZ sdělovací a zabezpečovací techniky v obvodu SSZT OŘ UNL 2025 - oprava č.1</t>
  </si>
  <si>
    <t>KSO:</t>
  </si>
  <si>
    <t>CC-CZ:</t>
  </si>
  <si>
    <t>Místo:</t>
  </si>
  <si>
    <t xml:space="preserve"> </t>
  </si>
  <si>
    <t>Datum:</t>
  </si>
  <si>
    <t>6. 11. 2024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</si>
  <si>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</si>
  <si>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</si>
  <si>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</si>
  <si>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</si>
  <si>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</si>
  <si>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</si>
  <si>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</si>
  <si>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</si>
  <si>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Jitka Vyleťalová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</si>
  <si>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</si>
  <si>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</si>
  <si>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</si>
  <si>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</si>
  <si>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</si>
  <si>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</si>
  <si>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</si>
  <si>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</si>
  <si>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</si>
  <si>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</si>
  <si>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</si>
  <si>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</si>
  <si>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</si>
  <si>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</si>
  <si>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</si>
  <si>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</si>
  <si>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</si>
  <si>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</si>
  <si>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</si>
  <si>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</si>
  <si>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</si>
  <si>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</si>
  <si>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</si>
  <si>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</si>
  <si>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</si>
  <si>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</si>
  <si>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</si>
  <si>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</si>
  <si>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</si>
  <si>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</si>
  <si>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</si>
  <si>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</si>
  <si>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</si>
  <si>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</si>
  <si>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</si>
  <si>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</si>
  <si>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</si>
  <si>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</si>
  <si>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</si>
  <si>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</si>
  <si>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</si>
  <si>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</si>
  <si>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</si>
  <si>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</si>
  <si>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</si>
  <si>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</si>
  <si>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</si>
  <si>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elektrické revize UTZ - oprava č.1</t>
  </si>
  <si>
    <t>STA</t>
  </si>
  <si>
    <t>1</t>
  </si>
  <si>
    <t>{1e4f50ba-8308-4340-99c7-e03ace24f8af}</t>
  </si>
  <si>
    <t>2</t>
  </si>
  <si>
    <t>KRYCÍ LIST SOUPISU PRACÍ</t>
  </si>
  <si>
    <t>Objekt:</t>
  </si>
  <si>
    <t>01 - elektrické revize UTZ - oprava č.1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</si>
  <si>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</si>
  <si>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</si>
  <si>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</si>
  <si>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</si>
  <si>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</si>
  <si>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</si>
  <si>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</si>
  <si>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</si>
  <si>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</si>
  <si>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</si>
  <si>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</si>
  <si>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</si>
  <si>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</si>
  <si>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</si>
  <si>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</si>
  <si>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</si>
  <si>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</si>
  <si>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</si>
  <si>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</si>
  <si>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</si>
  <si>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</si>
  <si>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</si>
  <si>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</si>
  <si>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</si>
  <si>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7598095620</t>
  </si>
  <si>
    <t>Vyhotovení revizní zprávy SZZ reléové do 10 přestavníků</t>
  </si>
  <si>
    <t>kus</t>
  </si>
  <si>
    <t>Sborník UOŽI 01 2024</t>
  </si>
  <si>
    <t>512</t>
  </si>
  <si>
    <t>1722051453</t>
  </si>
  <si>
    <t>PP</t>
  </si>
  <si>
    <t>Vyhotovení revizní zprávy SZZ reléové do 10 přestavníků - vykonání prohlídky a zkoušky pro napájení elektrického zařízení včetně vyhotovení revizní zprávy podle vyhl. 100/1995 Sb. a norem ČSN</t>
  </si>
  <si>
    <t>7598095621</t>
  </si>
  <si>
    <t>Vyhotovení revizní zprávy SZZ reléové do 20 přestavníků</t>
  </si>
  <si>
    <t>-671467859</t>
  </si>
  <si>
    <t>Vyhotovení revizní zprávy SZZ reléové do 20 přestavníků - vykonání prohlídky a zkoušky pro napájení elektrického zařízení včetně vyhotovení revizní zprávy podle vyhl. 100/1995 Sb. a norem ČSN</t>
  </si>
  <si>
    <t>3</t>
  </si>
  <si>
    <t>7598095622</t>
  </si>
  <si>
    <t>Vyhotovení revizní zprávy SZZ reléové do 30 přestavníků</t>
  </si>
  <si>
    <t>1198778553</t>
  </si>
  <si>
    <t>Vyhotovení revizní zprávy SZZ reléové do 30 přestavníků - vykonání prohlídky a zkoušky pro napájení elektrického zařízení včetně vyhotovení revizní zprávy podle vyhl. 100/1995 Sb. a norem ČSN</t>
  </si>
  <si>
    <t>7598095623</t>
  </si>
  <si>
    <t>Vyhotovení revizní zprávy SZZ reléové přes 30 přestavníků</t>
  </si>
  <si>
    <t>1525314428</t>
  </si>
  <si>
    <t>Vyhotovení revizní zprávy SZZ reléové přes 30 přestavníků - vykonání prohlídky a zkoušky pro napájení elektrického zařízení včetně vyhotovení revizní zprávy podle vyhl. 100/1995 Sb. a norem ČSN</t>
  </si>
  <si>
    <t>5</t>
  </si>
  <si>
    <t>7598095625</t>
  </si>
  <si>
    <t>Vyhotovení revizní zprávy SZZ elektronické do 10 přestavníků</t>
  </si>
  <si>
    <t>960844311</t>
  </si>
  <si>
    <t>Vyhotovení revizní zprávy SZZ elektronické do 10 přestavníků - vykonání prohlídky a zkoušky pro napájení elektrického zařízení včetně vyhotovení revizní zprávy podle vyhl. 100/1995 Sb. a norem ČSN</t>
  </si>
  <si>
    <t>6</t>
  </si>
  <si>
    <t>7598095626</t>
  </si>
  <si>
    <t>Vyhotovení revizní zprávy SZZ elektronické do 20 přestavníků</t>
  </si>
  <si>
    <t>861832615</t>
  </si>
  <si>
    <t>Vyhotovení revizní zprávy SZZ elektronické do 20 přestavníků - vykonání prohlídky a zkoušky pro napájení elektrického zařízení včetně vyhotovení revizní zprávy podle vyhl. 100/1995 Sb. a norem ČSN</t>
  </si>
  <si>
    <t>7</t>
  </si>
  <si>
    <t>7598095627</t>
  </si>
  <si>
    <t>Vyhotovení revizní zprávy SZZ elektronické do 30 přestavníků</t>
  </si>
  <si>
    <t>651455233</t>
  </si>
  <si>
    <t>Vyhotovení revizní zprávy SZZ elektronické do 30 přestavníků - vykonání prohlídky a zkoušky pro napájení elektrického zařízení včetně vyhotovení revizní zprávy podle vyhl. 100/1995 Sb. a norem ČSN</t>
  </si>
  <si>
    <t>8</t>
  </si>
  <si>
    <t>7598095628</t>
  </si>
  <si>
    <t>Vyhotovení revizní zprávy SZZ elektronické přes 30 přestavníků</t>
  </si>
  <si>
    <t>2137721248</t>
  </si>
  <si>
    <t>Vyhotovení revizní zprávy SZZ elektronické přes 30 přestavníků - vykonání prohlídky a zkoušky pro napájení elektrického zařízení včetně vyhotovení revizní zprávy podle vyhl. 100/1995 Sb. a norem ČSN</t>
  </si>
  <si>
    <t>9</t>
  </si>
  <si>
    <t>7598095635</t>
  </si>
  <si>
    <t>Vyhotovení revizní zprávy PZZ</t>
  </si>
  <si>
    <t>1227039582</t>
  </si>
  <si>
    <t>Vyhotovení revizní zprávy PZZ - vykonání prohlídky a zkoušky pro napájení elektrického zařízení včetně vyhotovení revizní zprávy podle vyhl. 100/1995 Sb. a norem ČSN</t>
  </si>
  <si>
    <t>10</t>
  </si>
  <si>
    <t>7598095636</t>
  </si>
  <si>
    <t>Vyhotovení revizní zprávy PZZ - vnitřní instalace RD</t>
  </si>
  <si>
    <t>1918301943</t>
  </si>
  <si>
    <t>Vyhotovení revizní zprávy PZZ - vnitřní instalace RD - vykonání prohlídky a zkoušky pro napájení elektrického zařízení včetně vyhotovení revizní zprávy podle vyhl. 100/1995 Sb. a norem ČSN, vztahuje se na napájení vnitřního rozvodu releového domku včetně spotřebičů - topení, klimatizace, osvětlení, zásuvky, ventilátor apod.</t>
  </si>
  <si>
    <t>11</t>
  </si>
  <si>
    <t>7598095640</t>
  </si>
  <si>
    <t>Vyhotovení revizní zprávy TZZ centralizovaného</t>
  </si>
  <si>
    <t>326232520</t>
  </si>
  <si>
    <t>Vyhotovení revizní zprávy TZZ centralizovaného - vykonání prohlídky a zkoušky pro napájení elektrického zařízení včetně vyhotovení revizní zprávy podle vyhl. 100/1995 Sb. a norem ČSN, "koncové zařízení" vztahuje se na napájecí soustavu pro napájení oddílových návěstidel, napájení kolejových obvodů, napájení EONů</t>
  </si>
  <si>
    <t>7598095641</t>
  </si>
  <si>
    <t>Vyhotovení revizní zprávy TZZ decentralizovaného za každý návěstní bod</t>
  </si>
  <si>
    <t>-265760772</t>
  </si>
  <si>
    <t>Vyhotovení revizní zprávy TZZ decentralizovaného za každý návěstní bod - vykonání prohlídky a zkoušky pro napájení elektrického zařízení včetně vyhotovení revizní zprávy podle vyhl. 100/1995 Sb. a norem ČSN, "decentralizovaný" s výzbrojí umístěnou v RS u návěstního bodu - vztahuje se na napájecí soustavy pro napájení, ventilaci, zásuvku pro RS, pro napájení oddílových návěstidel - výstupní svorky pro napájení návěstních transformátorů umístěných v paticích oddílových návěstidel, napájení vnitřních rozvodů oddílových návěstidel, napájení EONů z TR umístěných v RS u návěst.bodu, vnitřní výstroj kolejových souborů</t>
  </si>
  <si>
    <t>13</t>
  </si>
  <si>
    <t>7598095642</t>
  </si>
  <si>
    <t>Vyhotovení revizní zprávy TZZ centralizovaného za každý návěstní bod</t>
  </si>
  <si>
    <t>889222592</t>
  </si>
  <si>
    <t>Vyhotovení revizní zprávy TZZ centralizovaného za každý návěstní bod - vykonání prohlídky a zkoušky pro napájení elektrického zařízení včetně vyhotovení revizní zprávy podle vyhl. 100/1995 Sb. a norem ČSN, "centralizovaný" s výzbrojí umístěnou ve SÚ stanice, vztahuje se na výstupní svorky pro napájení návěstních transformátorů umístěných v paticích oddílových návěstidel, napájení vnitřních rozvodů oddílových návěstidel</t>
  </si>
  <si>
    <t>14</t>
  </si>
  <si>
    <t>7598095645</t>
  </si>
  <si>
    <t>Vyhotovení revizní zprávy IH a IPK - indikátor horkoběžnosti a plochých kol</t>
  </si>
  <si>
    <t>-1203050059</t>
  </si>
  <si>
    <t>Vyhotovení revizní zprávy IH a IPK - indikátor horkoběžnosti a plochých kol - vykonání prohlídky a zkoušky pro napájení elektrického zařízení včetně vyhotovení revizní zprávy podle vyhl. 100/1995 Sb. a norem ČSN</t>
  </si>
  <si>
    <t>15</t>
  </si>
  <si>
    <t>7598095647</t>
  </si>
  <si>
    <t>Vyhotovení revizní zprávy SZ - sdělovací zařízení (zapojovače a pod.)</t>
  </si>
  <si>
    <t>-1944587429</t>
  </si>
  <si>
    <t>Vyhotovení revizní zprávy SZ - sdělovací zařízení (zapojovače a pod.) - vykonání prohlídky a zkoušky pro napájení elektrického zařízení včetně vyhotovení revizní zprávy podle vyhl. 100/1995 Sb. a norem ČSN</t>
  </si>
  <si>
    <t>16</t>
  </si>
  <si>
    <t>7598095649</t>
  </si>
  <si>
    <t>Vyhotovení revizní zprávy HZ - hodinové zařízení</t>
  </si>
  <si>
    <t>767029072</t>
  </si>
  <si>
    <t>Vyhotovení revizní zprávy HZ - hodinové zařízení - vykonání prohlídky a zkoušky pro napájení elektrického zařízení včetně vyhotovení revizní zprávy podle vyhl. 100/1995 Sb. a norem ČSN</t>
  </si>
  <si>
    <t>17</t>
  </si>
  <si>
    <t>7598095651</t>
  </si>
  <si>
    <t>Vyhotovení revizní zprávy RZ - rozhlasové zařízení</t>
  </si>
  <si>
    <t>1852215788</t>
  </si>
  <si>
    <t>Vyhotovení revizní zprávy RZ - rozhlasové zařízení - vykonání prohlídky a zkoušky pro napájení elektrického zařízení včetně vyhotovení revizní zprávy podle vyhl. 100/1995 Sb. a norem ČSN</t>
  </si>
  <si>
    <t>18</t>
  </si>
  <si>
    <t>7598095653</t>
  </si>
  <si>
    <t>Vyhotovení revizní zprávy EPS - elektrická požární signalizace</t>
  </si>
  <si>
    <t>976875342</t>
  </si>
  <si>
    <t>Vyhotovení revizní zprávy EPS - elektrická požární signalizace - vykonání prohlídky a zkoušky pro napájení elektrického zařízení včetně vyhotovení revizní zprávy podle vyhl. 100/1995 Sb. a norem ČSN</t>
  </si>
  <si>
    <t>19</t>
  </si>
  <si>
    <t>7598095655</t>
  </si>
  <si>
    <t>Vyhotovení revizní zprávy EZS - elektronická zabezpečovací signalizace</t>
  </si>
  <si>
    <t>-1829344888</t>
  </si>
  <si>
    <t>Vyhotovení revizní zprávy EZS - elektronická zabezpečovací signalizace - vykonání prohlídky a zkoušky pro napájení elektrického zařízení včetně vyhotovení revizní zprávy podle vyhl. 100/1995 Sb. a norem ČSN</t>
  </si>
  <si>
    <t>20</t>
  </si>
  <si>
    <t>7598095657</t>
  </si>
  <si>
    <t>Vyhotovení revizní zprávy ASHS - autonomní samočinný hasící systém</t>
  </si>
  <si>
    <t>1987859444</t>
  </si>
  <si>
    <t>Vyhotovení revizní zprávy ASHS - autonomní samočinný hasící systém - vykonání prohlídky a zkoušky pro napájení elektrického zařízení včetně vyhotovení revizní zprávy podle vyhl. 100/1995 Sb. a norem ČSN</t>
  </si>
  <si>
    <t>7598095659</t>
  </si>
  <si>
    <t>Vyhotovení revizní zprávy klimatizace</t>
  </si>
  <si>
    <t>-1823778948</t>
  </si>
  <si>
    <t>Vyhotovení revizní zprávy klimatizace - vykonání prohlídky a zkoušky pro napájení elektrického zařízení včetně vyhotovení revizní zprávy podle vyhl. 100/1995 Sb. a norem ČSN</t>
  </si>
  <si>
    <t>22</t>
  </si>
  <si>
    <t>7598095661</t>
  </si>
  <si>
    <t>Vyhotovení revizní zprávy kamerový systém</t>
  </si>
  <si>
    <t>-1847387791</t>
  </si>
  <si>
    <t>Vyhotovení revizní zprávy kamerový systém - vykonání prohlídky a zkoušky pro napájení elektrického zařízení včetně vyhotovení revizní zprávy podle vyhl. 100/1995 Sb. a norem ČSN</t>
  </si>
  <si>
    <t>23</t>
  </si>
  <si>
    <t>7598095663</t>
  </si>
  <si>
    <t>Vyhotovení revizní zprávy kabelová přípojka</t>
  </si>
  <si>
    <t>-99894709</t>
  </si>
  <si>
    <t>Vyhotovení revizní zprávy kabelová přípojka - vykonání prohlídky a zkoušky pro napájení elektrického zařízení včetně vyhotovení revizní zprávy podle vyhl. 100/1995 Sb. a norem ČSN</t>
  </si>
  <si>
    <t>24</t>
  </si>
  <si>
    <t>7598095665</t>
  </si>
  <si>
    <t>Vyhotovení revizní zprávy pro napájecí zdroj UNZ pro více napěťových soustav</t>
  </si>
  <si>
    <t>1040761332</t>
  </si>
  <si>
    <t>Vyhotovení revizní zprávy pro napájecí zdroj UNZ pro více napěťových soustav - vykonání prohlídky a zkoušky pro napájení elektrického zařízení včetně vyhotovení revizní zprávy podle vyhl. 100/1995 Sb. a norem ČSN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</si>
</sst>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38</v>
      </c>
      <c r="E29" s="43"/>
      <c r="F29" s="28" t="s">
        <v>39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40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41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42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43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49</v>
      </c>
      <c r="AI60" s="38"/>
      <c r="AJ60" s="38"/>
      <c r="AK60" s="38"/>
      <c r="AL60" s="38"/>
      <c r="AM60" s="60" t="s">
        <v>50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51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52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49</v>
      </c>
      <c r="AI75" s="38"/>
      <c r="AJ75" s="38"/>
      <c r="AK75" s="38"/>
      <c r="AL75" s="38"/>
      <c r="AM75" s="60" t="s">
        <v>50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2024-11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Revize elektrických zařízení UTZ sdělovací a zabezpečovací techniky v obvodu SSZT OŘ UNL 2025 - oprava č.1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6. 11. 2024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54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>Jitka Vyleťalová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55</v>
      </c>
      <c r="D92" s="90"/>
      <c r="E92" s="90"/>
      <c r="F92" s="90"/>
      <c r="G92" s="90"/>
      <c r="H92" s="91"/>
      <c r="I92" s="92" t="s">
        <v>56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57</v>
      </c>
      <c r="AH92" s="90"/>
      <c r="AI92" s="90"/>
      <c r="AJ92" s="90"/>
      <c r="AK92" s="90"/>
      <c r="AL92" s="90"/>
      <c r="AM92" s="90"/>
      <c r="AN92" s="92" t="s">
        <v>58</v>
      </c>
      <c r="AO92" s="90"/>
      <c r="AP92" s="94"/>
      <c r="AQ92" s="95" t="s">
        <v>59</v>
      </c>
      <c r="AR92" s="40"/>
      <c r="AS92" s="96" t="s">
        <v>60</v>
      </c>
      <c r="AT92" s="97" t="s">
        <v>61</v>
      </c>
      <c r="AU92" s="97" t="s">
        <v>62</v>
      </c>
      <c r="AV92" s="97" t="s">
        <v>63</v>
      </c>
      <c r="AW92" s="97" t="s">
        <v>64</v>
      </c>
      <c r="AX92" s="97" t="s">
        <v>65</v>
      </c>
      <c r="AY92" s="97" t="s">
        <v>66</v>
      </c>
      <c r="AZ92" s="97" t="s">
        <v>67</v>
      </c>
      <c r="BA92" s="97" t="s">
        <v>68</v>
      </c>
      <c r="BB92" s="97" t="s">
        <v>69</v>
      </c>
      <c r="BC92" s="97" t="s">
        <v>70</v>
      </c>
      <c r="BD92" s="98" t="s">
        <v>71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72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73</v>
      </c>
      <c r="BT94" s="113" t="s">
        <v>74</v>
      </c>
      <c r="BU94" s="114" t="s">
        <v>75</v>
      </c>
      <c r="BV94" s="113" t="s">
        <v>76</v>
      </c>
      <c r="BW94" s="113" t="s">
        <v>5</v>
      </c>
      <c r="BX94" s="113" t="s">
        <v>77</v>
      </c>
      <c r="CL94" s="113" t="s">
        <v>1</v>
      </c>
    </row>
    <row r="95" s="7" customFormat="1" ht="16.5" customHeight="1">
      <c r="A95" s="115" t="s">
        <v>78</v>
      </c>
      <c r="B95" s="116"/>
      <c r="C95" s="117"/>
      <c r="D95" s="118" t="s">
        <v>79</v>
      </c>
      <c r="E95" s="118"/>
      <c r="F95" s="118"/>
      <c r="G95" s="118"/>
      <c r="H95" s="118"/>
      <c r="I95" s="119"/>
      <c r="J95" s="118" t="s">
        <v>80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elektrické revize UT...'!J30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'01 - elektrické revize UT...'!P117</f>
        <v>0</v>
      </c>
      <c r="AV95" s="124">
        <f>'01 - elektrické revize UT...'!J33</f>
        <v>0</v>
      </c>
      <c r="AW95" s="124">
        <f>'01 - elektrické revize UT...'!J34</f>
        <v>0</v>
      </c>
      <c r="AX95" s="124">
        <f>'01 - elektrické revize UT...'!J35</f>
        <v>0</v>
      </c>
      <c r="AY95" s="124">
        <f>'01 - elektrické revize UT...'!J36</f>
        <v>0</v>
      </c>
      <c r="AZ95" s="124">
        <f>'01 - elektrické revize UT...'!F33</f>
        <v>0</v>
      </c>
      <c r="BA95" s="124">
        <f>'01 - elektrické revize UT...'!F34</f>
        <v>0</v>
      </c>
      <c r="BB95" s="124">
        <f>'01 - elektrické revize UT...'!F35</f>
        <v>0</v>
      </c>
      <c r="BC95" s="124">
        <f>'01 - elektrické revize UT...'!F36</f>
        <v>0</v>
      </c>
      <c r="BD95" s="126">
        <f>'01 - elektrické revize UT...'!F37</f>
        <v>0</v>
      </c>
      <c r="BE95" s="7"/>
      <c r="BT95" s="127" t="s">
        <v>82</v>
      </c>
      <c r="BV95" s="127" t="s">
        <v>76</v>
      </c>
      <c r="BW95" s="127" t="s">
        <v>83</v>
      </c>
      <c r="BX95" s="127" t="s">
        <v>5</v>
      </c>
      <c r="CL95" s="127" t="s">
        <v>1</v>
      </c>
      <c r="CM95" s="127" t="s">
        <v>84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SuVlyvau4vA3dwGVGmoCM9bZ5G1yZ69BgWkxnVF2t27uo0gRm7H3gSS/qHXPxjDqInuwKYH8PPDMEhci+8YCow==" hashValue="RwnDbWnhlDJGoIGuOBbIgQZWA/Nv/8SDwDAb3nNo2s9DFFFNmXYF6B1yVKiv4e3nSVo+o3cQGUPIUp1Xga/kv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elektrické revize U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84</v>
      </c>
    </row>
    <row r="4" s="1" customFormat="1" ht="24.96" customHeight="1">
      <c r="B4" s="16"/>
      <c r="D4" s="130" t="s">
        <v>85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26.25" customHeight="1">
      <c r="B7" s="16"/>
      <c r="E7" s="133" t="str">
        <f>'Rekapitulace stavby'!K6</f>
        <v>Revize elektrických zařízení UTZ sdělovací a zabezpečovací techniky v obvodu SSZT OŘ UNL 2025 - oprava č.1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86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87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6. 11. 2024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">
        <v>32</v>
      </c>
      <c r="F24" s="34"/>
      <c r="G24" s="34"/>
      <c r="H24" s="34"/>
      <c r="I24" s="132" t="s">
        <v>26</v>
      </c>
      <c r="J24" s="135" t="s">
        <v>1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33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34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36</v>
      </c>
      <c r="G32" s="34"/>
      <c r="H32" s="34"/>
      <c r="I32" s="144" t="s">
        <v>35</v>
      </c>
      <c r="J32" s="144" t="s">
        <v>37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38</v>
      </c>
      <c r="E33" s="132" t="s">
        <v>39</v>
      </c>
      <c r="F33" s="146">
        <f>ROUND((SUM(BE117:BE166)),  2)</f>
        <v>0</v>
      </c>
      <c r="G33" s="34"/>
      <c r="H33" s="34"/>
      <c r="I33" s="147">
        <v>0.20999999999999999</v>
      </c>
      <c r="J33" s="146">
        <f>ROUND(((SUM(BE117:BE166))*I33),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40</v>
      </c>
      <c r="F34" s="146">
        <f>ROUND((SUM(BF117:BF166)),  2)</f>
        <v>0</v>
      </c>
      <c r="G34" s="34"/>
      <c r="H34" s="34"/>
      <c r="I34" s="147">
        <v>0.12</v>
      </c>
      <c r="J34" s="146">
        <f>ROUND(((SUM(BF117:BF166))*I34),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41</v>
      </c>
      <c r="F35" s="146">
        <f>ROUND((SUM(BG117:BG166)),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42</v>
      </c>
      <c r="F36" s="146">
        <f>ROUND((SUM(BH117:BH166)),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43</v>
      </c>
      <c r="F37" s="146">
        <f>ROUND((SUM(BI117:BI166)),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44</v>
      </c>
      <c r="E39" s="150"/>
      <c r="F39" s="150"/>
      <c r="G39" s="151" t="s">
        <v>45</v>
      </c>
      <c r="H39" s="152" t="s">
        <v>46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47</v>
      </c>
      <c r="E50" s="156"/>
      <c r="F50" s="156"/>
      <c r="G50" s="155" t="s">
        <v>48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49</v>
      </c>
      <c r="E61" s="158"/>
      <c r="F61" s="159" t="s">
        <v>50</v>
      </c>
      <c r="G61" s="157" t="s">
        <v>49</v>
      </c>
      <c r="H61" s="158"/>
      <c r="I61" s="158"/>
      <c r="J61" s="160" t="s">
        <v>50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51</v>
      </c>
      <c r="E65" s="161"/>
      <c r="F65" s="161"/>
      <c r="G65" s="155" t="s">
        <v>52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49</v>
      </c>
      <c r="E76" s="158"/>
      <c r="F76" s="159" t="s">
        <v>50</v>
      </c>
      <c r="G76" s="157" t="s">
        <v>49</v>
      </c>
      <c r="H76" s="158"/>
      <c r="I76" s="158"/>
      <c r="J76" s="160" t="s">
        <v>50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66" t="str">
        <f>E7</f>
        <v>Revize elektrických zařízení UTZ sdělovací a zabezpečovací techniky v obvodu SSZT OŘ UNL 2025 - oprava č.1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01 - elektrické revize UTZ - oprava č.1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6. 11. 2024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>Jitka Vyleťalová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89</v>
      </c>
      <c r="D94" s="168"/>
      <c r="E94" s="168"/>
      <c r="F94" s="168"/>
      <c r="G94" s="168"/>
      <c r="H94" s="168"/>
      <c r="I94" s="168"/>
      <c r="J94" s="169" t="s">
        <v>90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91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92</v>
      </c>
    </row>
    <row r="97" s="9" customFormat="1" ht="24.96" customHeight="1">
      <c r="A97" s="9"/>
      <c r="B97" s="171"/>
      <c r="C97" s="172"/>
      <c r="D97" s="173" t="s">
        <v>93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94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6.25" customHeight="1">
      <c r="A107" s="34"/>
      <c r="B107" s="35"/>
      <c r="C107" s="36"/>
      <c r="D107" s="36"/>
      <c r="E107" s="166" t="str">
        <f>E7</f>
        <v>Revize elektrických zařízení UTZ sdělovací a zabezpečovací techniky v obvodu SSZT OŘ UNL 2025 - oprava č.1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01 - elektrické revize UTZ - oprava č.1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28" t="s">
        <v>22</v>
      </c>
      <c r="J111" s="75" t="str">
        <f>IF(J12="","",J12)</f>
        <v>6. 11. 2024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29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28" t="s">
        <v>31</v>
      </c>
      <c r="J114" s="32" t="str">
        <f>E24</f>
        <v>Jitka Vyleťalová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95</v>
      </c>
      <c r="D116" s="180" t="s">
        <v>59</v>
      </c>
      <c r="E116" s="180" t="s">
        <v>55</v>
      </c>
      <c r="F116" s="180" t="s">
        <v>56</v>
      </c>
      <c r="G116" s="180" t="s">
        <v>96</v>
      </c>
      <c r="H116" s="180" t="s">
        <v>97</v>
      </c>
      <c r="I116" s="180" t="s">
        <v>98</v>
      </c>
      <c r="J116" s="180" t="s">
        <v>90</v>
      </c>
      <c r="K116" s="181" t="s">
        <v>99</v>
      </c>
      <c r="L116" s="182"/>
      <c r="M116" s="96" t="s">
        <v>1</v>
      </c>
      <c r="N116" s="97" t="s">
        <v>38</v>
      </c>
      <c r="O116" s="97" t="s">
        <v>100</v>
      </c>
      <c r="P116" s="97" t="s">
        <v>101</v>
      </c>
      <c r="Q116" s="97" t="s">
        <v>102</v>
      </c>
      <c r="R116" s="97" t="s">
        <v>103</v>
      </c>
      <c r="S116" s="97" t="s">
        <v>104</v>
      </c>
      <c r="T116" s="98" t="s">
        <v>105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106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73</v>
      </c>
      <c r="AU117" s="13" t="s">
        <v>92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73</v>
      </c>
      <c r="E118" s="191" t="s">
        <v>107</v>
      </c>
      <c r="F118" s="191" t="s">
        <v>108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SUM(P119:P166)</f>
        <v>0</v>
      </c>
      <c r="Q118" s="196"/>
      <c r="R118" s="197">
        <f>SUM(R119:R166)</f>
        <v>0</v>
      </c>
      <c r="S118" s="196"/>
      <c r="T118" s="198">
        <f>SUM(T119:T166)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109</v>
      </c>
      <c r="AT118" s="200" t="s">
        <v>73</v>
      </c>
      <c r="AU118" s="200" t="s">
        <v>74</v>
      </c>
      <c r="AY118" s="199" t="s">
        <v>110</v>
      </c>
      <c r="BK118" s="201">
        <f>SUM(BK119:BK166)</f>
        <v>0</v>
      </c>
    </row>
    <row r="119" s="2" customFormat="1" ht="21.75" customHeight="1">
      <c r="A119" s="34"/>
      <c r="B119" s="35"/>
      <c r="C119" s="202" t="s">
        <v>82</v>
      </c>
      <c r="D119" s="202" t="s">
        <v>111</v>
      </c>
      <c r="E119" s="203" t="s">
        <v>112</v>
      </c>
      <c r="F119" s="204" t="s">
        <v>113</v>
      </c>
      <c r="G119" s="205" t="s">
        <v>114</v>
      </c>
      <c r="H119" s="206">
        <v>4</v>
      </c>
      <c r="I119" s="207"/>
      <c r="J119" s="208">
        <f>ROUND(I119*H119,2)</f>
        <v>0</v>
      </c>
      <c r="K119" s="204" t="s">
        <v>115</v>
      </c>
      <c r="L119" s="40"/>
      <c r="M119" s="209" t="s">
        <v>1</v>
      </c>
      <c r="N119" s="210" t="s">
        <v>39</v>
      </c>
      <c r="O119" s="87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3" t="s">
        <v>116</v>
      </c>
      <c r="AT119" s="213" t="s">
        <v>111</v>
      </c>
      <c r="AU119" s="213" t="s">
        <v>82</v>
      </c>
      <c r="AY119" s="13" t="s">
        <v>110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3" t="s">
        <v>82</v>
      </c>
      <c r="BK119" s="214">
        <f>ROUND(I119*H119,2)</f>
        <v>0</v>
      </c>
      <c r="BL119" s="13" t="s">
        <v>116</v>
      </c>
      <c r="BM119" s="213" t="s">
        <v>117</v>
      </c>
    </row>
    <row r="120" s="2" customFormat="1">
      <c r="A120" s="34"/>
      <c r="B120" s="35"/>
      <c r="C120" s="36"/>
      <c r="D120" s="215" t="s">
        <v>118</v>
      </c>
      <c r="E120" s="36"/>
      <c r="F120" s="216" t="s">
        <v>119</v>
      </c>
      <c r="G120" s="36"/>
      <c r="H120" s="36"/>
      <c r="I120" s="217"/>
      <c r="J120" s="36"/>
      <c r="K120" s="36"/>
      <c r="L120" s="40"/>
      <c r="M120" s="218"/>
      <c r="N120" s="219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118</v>
      </c>
      <c r="AU120" s="13" t="s">
        <v>82</v>
      </c>
    </row>
    <row r="121" s="2" customFormat="1" ht="21.75" customHeight="1">
      <c r="A121" s="34"/>
      <c r="B121" s="35"/>
      <c r="C121" s="202" t="s">
        <v>84</v>
      </c>
      <c r="D121" s="202" t="s">
        <v>111</v>
      </c>
      <c r="E121" s="203" t="s">
        <v>120</v>
      </c>
      <c r="F121" s="204" t="s">
        <v>121</v>
      </c>
      <c r="G121" s="205" t="s">
        <v>114</v>
      </c>
      <c r="H121" s="206">
        <v>4</v>
      </c>
      <c r="I121" s="207"/>
      <c r="J121" s="208">
        <f>ROUND(I121*H121,2)</f>
        <v>0</v>
      </c>
      <c r="K121" s="204" t="s">
        <v>115</v>
      </c>
      <c r="L121" s="40"/>
      <c r="M121" s="209" t="s">
        <v>1</v>
      </c>
      <c r="N121" s="210" t="s">
        <v>39</v>
      </c>
      <c r="O121" s="87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3" t="s">
        <v>116</v>
      </c>
      <c r="AT121" s="213" t="s">
        <v>111</v>
      </c>
      <c r="AU121" s="213" t="s">
        <v>82</v>
      </c>
      <c r="AY121" s="13" t="s">
        <v>110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3" t="s">
        <v>82</v>
      </c>
      <c r="BK121" s="214">
        <f>ROUND(I121*H121,2)</f>
        <v>0</v>
      </c>
      <c r="BL121" s="13" t="s">
        <v>116</v>
      </c>
      <c r="BM121" s="213" t="s">
        <v>122</v>
      </c>
    </row>
    <row r="122" s="2" customFormat="1">
      <c r="A122" s="34"/>
      <c r="B122" s="35"/>
      <c r="C122" s="36"/>
      <c r="D122" s="215" t="s">
        <v>118</v>
      </c>
      <c r="E122" s="36"/>
      <c r="F122" s="216" t="s">
        <v>123</v>
      </c>
      <c r="G122" s="36"/>
      <c r="H122" s="36"/>
      <c r="I122" s="217"/>
      <c r="J122" s="36"/>
      <c r="K122" s="36"/>
      <c r="L122" s="40"/>
      <c r="M122" s="218"/>
      <c r="N122" s="219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118</v>
      </c>
      <c r="AU122" s="13" t="s">
        <v>82</v>
      </c>
    </row>
    <row r="123" s="2" customFormat="1" ht="21.75" customHeight="1">
      <c r="A123" s="34"/>
      <c r="B123" s="35"/>
      <c r="C123" s="202" t="s">
        <v>124</v>
      </c>
      <c r="D123" s="202" t="s">
        <v>111</v>
      </c>
      <c r="E123" s="203" t="s">
        <v>125</v>
      </c>
      <c r="F123" s="204" t="s">
        <v>126</v>
      </c>
      <c r="G123" s="205" t="s">
        <v>114</v>
      </c>
      <c r="H123" s="206">
        <v>3</v>
      </c>
      <c r="I123" s="207"/>
      <c r="J123" s="208">
        <f>ROUND(I123*H123,2)</f>
        <v>0</v>
      </c>
      <c r="K123" s="204" t="s">
        <v>115</v>
      </c>
      <c r="L123" s="40"/>
      <c r="M123" s="209" t="s">
        <v>1</v>
      </c>
      <c r="N123" s="210" t="s">
        <v>39</v>
      </c>
      <c r="O123" s="87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3" t="s">
        <v>116</v>
      </c>
      <c r="AT123" s="213" t="s">
        <v>111</v>
      </c>
      <c r="AU123" s="213" t="s">
        <v>82</v>
      </c>
      <c r="AY123" s="13" t="s">
        <v>110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3" t="s">
        <v>82</v>
      </c>
      <c r="BK123" s="214">
        <f>ROUND(I123*H123,2)</f>
        <v>0</v>
      </c>
      <c r="BL123" s="13" t="s">
        <v>116</v>
      </c>
      <c r="BM123" s="213" t="s">
        <v>127</v>
      </c>
    </row>
    <row r="124" s="2" customFormat="1">
      <c r="A124" s="34"/>
      <c r="B124" s="35"/>
      <c r="C124" s="36"/>
      <c r="D124" s="215" t="s">
        <v>118</v>
      </c>
      <c r="E124" s="36"/>
      <c r="F124" s="216" t="s">
        <v>128</v>
      </c>
      <c r="G124" s="36"/>
      <c r="H124" s="36"/>
      <c r="I124" s="217"/>
      <c r="J124" s="36"/>
      <c r="K124" s="36"/>
      <c r="L124" s="40"/>
      <c r="M124" s="218"/>
      <c r="N124" s="219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118</v>
      </c>
      <c r="AU124" s="13" t="s">
        <v>82</v>
      </c>
    </row>
    <row r="125" s="2" customFormat="1" ht="24.15" customHeight="1">
      <c r="A125" s="34"/>
      <c r="B125" s="35"/>
      <c r="C125" s="202" t="s">
        <v>109</v>
      </c>
      <c r="D125" s="202" t="s">
        <v>111</v>
      </c>
      <c r="E125" s="203" t="s">
        <v>129</v>
      </c>
      <c r="F125" s="204" t="s">
        <v>130</v>
      </c>
      <c r="G125" s="205" t="s">
        <v>114</v>
      </c>
      <c r="H125" s="206">
        <v>2</v>
      </c>
      <c r="I125" s="207"/>
      <c r="J125" s="208">
        <f>ROUND(I125*H125,2)</f>
        <v>0</v>
      </c>
      <c r="K125" s="204" t="s">
        <v>115</v>
      </c>
      <c r="L125" s="40"/>
      <c r="M125" s="209" t="s">
        <v>1</v>
      </c>
      <c r="N125" s="210" t="s">
        <v>39</v>
      </c>
      <c r="O125" s="87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3" t="s">
        <v>116</v>
      </c>
      <c r="AT125" s="213" t="s">
        <v>111</v>
      </c>
      <c r="AU125" s="213" t="s">
        <v>82</v>
      </c>
      <c r="AY125" s="13" t="s">
        <v>110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3" t="s">
        <v>82</v>
      </c>
      <c r="BK125" s="214">
        <f>ROUND(I125*H125,2)</f>
        <v>0</v>
      </c>
      <c r="BL125" s="13" t="s">
        <v>116</v>
      </c>
      <c r="BM125" s="213" t="s">
        <v>131</v>
      </c>
    </row>
    <row r="126" s="2" customFormat="1">
      <c r="A126" s="34"/>
      <c r="B126" s="35"/>
      <c r="C126" s="36"/>
      <c r="D126" s="215" t="s">
        <v>118</v>
      </c>
      <c r="E126" s="36"/>
      <c r="F126" s="216" t="s">
        <v>132</v>
      </c>
      <c r="G126" s="36"/>
      <c r="H126" s="36"/>
      <c r="I126" s="217"/>
      <c r="J126" s="36"/>
      <c r="K126" s="36"/>
      <c r="L126" s="40"/>
      <c r="M126" s="218"/>
      <c r="N126" s="219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118</v>
      </c>
      <c r="AU126" s="13" t="s">
        <v>82</v>
      </c>
    </row>
    <row r="127" s="2" customFormat="1" ht="24.15" customHeight="1">
      <c r="A127" s="34"/>
      <c r="B127" s="35"/>
      <c r="C127" s="202" t="s">
        <v>133</v>
      </c>
      <c r="D127" s="202" t="s">
        <v>111</v>
      </c>
      <c r="E127" s="203" t="s">
        <v>134</v>
      </c>
      <c r="F127" s="204" t="s">
        <v>135</v>
      </c>
      <c r="G127" s="205" t="s">
        <v>114</v>
      </c>
      <c r="H127" s="206">
        <v>11</v>
      </c>
      <c r="I127" s="207"/>
      <c r="J127" s="208">
        <f>ROUND(I127*H127,2)</f>
        <v>0</v>
      </c>
      <c r="K127" s="204" t="s">
        <v>115</v>
      </c>
      <c r="L127" s="40"/>
      <c r="M127" s="209" t="s">
        <v>1</v>
      </c>
      <c r="N127" s="210" t="s">
        <v>39</v>
      </c>
      <c r="O127" s="87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3" t="s">
        <v>116</v>
      </c>
      <c r="AT127" s="213" t="s">
        <v>111</v>
      </c>
      <c r="AU127" s="213" t="s">
        <v>82</v>
      </c>
      <c r="AY127" s="13" t="s">
        <v>110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3" t="s">
        <v>82</v>
      </c>
      <c r="BK127" s="214">
        <f>ROUND(I127*H127,2)</f>
        <v>0</v>
      </c>
      <c r="BL127" s="13" t="s">
        <v>116</v>
      </c>
      <c r="BM127" s="213" t="s">
        <v>136</v>
      </c>
    </row>
    <row r="128" s="2" customFormat="1">
      <c r="A128" s="34"/>
      <c r="B128" s="35"/>
      <c r="C128" s="36"/>
      <c r="D128" s="215" t="s">
        <v>118</v>
      </c>
      <c r="E128" s="36"/>
      <c r="F128" s="216" t="s">
        <v>137</v>
      </c>
      <c r="G128" s="36"/>
      <c r="H128" s="36"/>
      <c r="I128" s="217"/>
      <c r="J128" s="36"/>
      <c r="K128" s="36"/>
      <c r="L128" s="40"/>
      <c r="M128" s="218"/>
      <c r="N128" s="219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118</v>
      </c>
      <c r="AU128" s="13" t="s">
        <v>82</v>
      </c>
    </row>
    <row r="129" s="2" customFormat="1" ht="24.15" customHeight="1">
      <c r="A129" s="34"/>
      <c r="B129" s="35"/>
      <c r="C129" s="202" t="s">
        <v>138</v>
      </c>
      <c r="D129" s="202" t="s">
        <v>111</v>
      </c>
      <c r="E129" s="203" t="s">
        <v>139</v>
      </c>
      <c r="F129" s="204" t="s">
        <v>140</v>
      </c>
      <c r="G129" s="205" t="s">
        <v>114</v>
      </c>
      <c r="H129" s="206">
        <v>3</v>
      </c>
      <c r="I129" s="207"/>
      <c r="J129" s="208">
        <f>ROUND(I129*H129,2)</f>
        <v>0</v>
      </c>
      <c r="K129" s="204" t="s">
        <v>115</v>
      </c>
      <c r="L129" s="40"/>
      <c r="M129" s="209" t="s">
        <v>1</v>
      </c>
      <c r="N129" s="210" t="s">
        <v>39</v>
      </c>
      <c r="O129" s="87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3" t="s">
        <v>116</v>
      </c>
      <c r="AT129" s="213" t="s">
        <v>111</v>
      </c>
      <c r="AU129" s="213" t="s">
        <v>82</v>
      </c>
      <c r="AY129" s="13" t="s">
        <v>110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3" t="s">
        <v>82</v>
      </c>
      <c r="BK129" s="214">
        <f>ROUND(I129*H129,2)</f>
        <v>0</v>
      </c>
      <c r="BL129" s="13" t="s">
        <v>116</v>
      </c>
      <c r="BM129" s="213" t="s">
        <v>141</v>
      </c>
    </row>
    <row r="130" s="2" customFormat="1">
      <c r="A130" s="34"/>
      <c r="B130" s="35"/>
      <c r="C130" s="36"/>
      <c r="D130" s="215" t="s">
        <v>118</v>
      </c>
      <c r="E130" s="36"/>
      <c r="F130" s="216" t="s">
        <v>142</v>
      </c>
      <c r="G130" s="36"/>
      <c r="H130" s="36"/>
      <c r="I130" s="217"/>
      <c r="J130" s="36"/>
      <c r="K130" s="36"/>
      <c r="L130" s="40"/>
      <c r="M130" s="218"/>
      <c r="N130" s="219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118</v>
      </c>
      <c r="AU130" s="13" t="s">
        <v>82</v>
      </c>
    </row>
    <row r="131" s="2" customFormat="1" ht="24.15" customHeight="1">
      <c r="A131" s="34"/>
      <c r="B131" s="35"/>
      <c r="C131" s="202" t="s">
        <v>143</v>
      </c>
      <c r="D131" s="202" t="s">
        <v>111</v>
      </c>
      <c r="E131" s="203" t="s">
        <v>144</v>
      </c>
      <c r="F131" s="204" t="s">
        <v>145</v>
      </c>
      <c r="G131" s="205" t="s">
        <v>114</v>
      </c>
      <c r="H131" s="206">
        <v>3</v>
      </c>
      <c r="I131" s="207"/>
      <c r="J131" s="208">
        <f>ROUND(I131*H131,2)</f>
        <v>0</v>
      </c>
      <c r="K131" s="204" t="s">
        <v>115</v>
      </c>
      <c r="L131" s="40"/>
      <c r="M131" s="209" t="s">
        <v>1</v>
      </c>
      <c r="N131" s="210" t="s">
        <v>39</v>
      </c>
      <c r="O131" s="8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3" t="s">
        <v>116</v>
      </c>
      <c r="AT131" s="213" t="s">
        <v>111</v>
      </c>
      <c r="AU131" s="213" t="s">
        <v>82</v>
      </c>
      <c r="AY131" s="13" t="s">
        <v>110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3" t="s">
        <v>82</v>
      </c>
      <c r="BK131" s="214">
        <f>ROUND(I131*H131,2)</f>
        <v>0</v>
      </c>
      <c r="BL131" s="13" t="s">
        <v>116</v>
      </c>
      <c r="BM131" s="213" t="s">
        <v>146</v>
      </c>
    </row>
    <row r="132" s="2" customFormat="1">
      <c r="A132" s="34"/>
      <c r="B132" s="35"/>
      <c r="C132" s="36"/>
      <c r="D132" s="215" t="s">
        <v>118</v>
      </c>
      <c r="E132" s="36"/>
      <c r="F132" s="216" t="s">
        <v>147</v>
      </c>
      <c r="G132" s="36"/>
      <c r="H132" s="36"/>
      <c r="I132" s="217"/>
      <c r="J132" s="36"/>
      <c r="K132" s="36"/>
      <c r="L132" s="40"/>
      <c r="M132" s="218"/>
      <c r="N132" s="219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118</v>
      </c>
      <c r="AU132" s="13" t="s">
        <v>82</v>
      </c>
    </row>
    <row r="133" s="2" customFormat="1" ht="24.15" customHeight="1">
      <c r="A133" s="34"/>
      <c r="B133" s="35"/>
      <c r="C133" s="202" t="s">
        <v>148</v>
      </c>
      <c r="D133" s="202" t="s">
        <v>111</v>
      </c>
      <c r="E133" s="203" t="s">
        <v>149</v>
      </c>
      <c r="F133" s="204" t="s">
        <v>150</v>
      </c>
      <c r="G133" s="205" t="s">
        <v>114</v>
      </c>
      <c r="H133" s="206">
        <v>4</v>
      </c>
      <c r="I133" s="207"/>
      <c r="J133" s="208">
        <f>ROUND(I133*H133,2)</f>
        <v>0</v>
      </c>
      <c r="K133" s="204" t="s">
        <v>115</v>
      </c>
      <c r="L133" s="40"/>
      <c r="M133" s="209" t="s">
        <v>1</v>
      </c>
      <c r="N133" s="210" t="s">
        <v>39</v>
      </c>
      <c r="O133" s="87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3" t="s">
        <v>116</v>
      </c>
      <c r="AT133" s="213" t="s">
        <v>111</v>
      </c>
      <c r="AU133" s="213" t="s">
        <v>82</v>
      </c>
      <c r="AY133" s="13" t="s">
        <v>110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3" t="s">
        <v>82</v>
      </c>
      <c r="BK133" s="214">
        <f>ROUND(I133*H133,2)</f>
        <v>0</v>
      </c>
      <c r="BL133" s="13" t="s">
        <v>116</v>
      </c>
      <c r="BM133" s="213" t="s">
        <v>151</v>
      </c>
    </row>
    <row r="134" s="2" customFormat="1">
      <c r="A134" s="34"/>
      <c r="B134" s="35"/>
      <c r="C134" s="36"/>
      <c r="D134" s="215" t="s">
        <v>118</v>
      </c>
      <c r="E134" s="36"/>
      <c r="F134" s="216" t="s">
        <v>152</v>
      </c>
      <c r="G134" s="36"/>
      <c r="H134" s="36"/>
      <c r="I134" s="217"/>
      <c r="J134" s="36"/>
      <c r="K134" s="36"/>
      <c r="L134" s="40"/>
      <c r="M134" s="218"/>
      <c r="N134" s="219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118</v>
      </c>
      <c r="AU134" s="13" t="s">
        <v>82</v>
      </c>
    </row>
    <row r="135" s="2" customFormat="1" ht="16.5" customHeight="1">
      <c r="A135" s="34"/>
      <c r="B135" s="35"/>
      <c r="C135" s="202" t="s">
        <v>153</v>
      </c>
      <c r="D135" s="202" t="s">
        <v>111</v>
      </c>
      <c r="E135" s="203" t="s">
        <v>154</v>
      </c>
      <c r="F135" s="204" t="s">
        <v>155</v>
      </c>
      <c r="G135" s="205" t="s">
        <v>114</v>
      </c>
      <c r="H135" s="206">
        <v>148</v>
      </c>
      <c r="I135" s="207"/>
      <c r="J135" s="208">
        <f>ROUND(I135*H135,2)</f>
        <v>0</v>
      </c>
      <c r="K135" s="204" t="s">
        <v>115</v>
      </c>
      <c r="L135" s="40"/>
      <c r="M135" s="209" t="s">
        <v>1</v>
      </c>
      <c r="N135" s="210" t="s">
        <v>39</v>
      </c>
      <c r="O135" s="87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3" t="s">
        <v>116</v>
      </c>
      <c r="AT135" s="213" t="s">
        <v>111</v>
      </c>
      <c r="AU135" s="213" t="s">
        <v>82</v>
      </c>
      <c r="AY135" s="13" t="s">
        <v>110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3" t="s">
        <v>82</v>
      </c>
      <c r="BK135" s="214">
        <f>ROUND(I135*H135,2)</f>
        <v>0</v>
      </c>
      <c r="BL135" s="13" t="s">
        <v>116</v>
      </c>
      <c r="BM135" s="213" t="s">
        <v>156</v>
      </c>
    </row>
    <row r="136" s="2" customFormat="1">
      <c r="A136" s="34"/>
      <c r="B136" s="35"/>
      <c r="C136" s="36"/>
      <c r="D136" s="215" t="s">
        <v>118</v>
      </c>
      <c r="E136" s="36"/>
      <c r="F136" s="216" t="s">
        <v>157</v>
      </c>
      <c r="G136" s="36"/>
      <c r="H136" s="36"/>
      <c r="I136" s="217"/>
      <c r="J136" s="36"/>
      <c r="K136" s="36"/>
      <c r="L136" s="40"/>
      <c r="M136" s="218"/>
      <c r="N136" s="219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118</v>
      </c>
      <c r="AU136" s="13" t="s">
        <v>82</v>
      </c>
    </row>
    <row r="137" s="2" customFormat="1" ht="21.75" customHeight="1">
      <c r="A137" s="34"/>
      <c r="B137" s="35"/>
      <c r="C137" s="202" t="s">
        <v>158</v>
      </c>
      <c r="D137" s="202" t="s">
        <v>111</v>
      </c>
      <c r="E137" s="203" t="s">
        <v>159</v>
      </c>
      <c r="F137" s="204" t="s">
        <v>160</v>
      </c>
      <c r="G137" s="205" t="s">
        <v>114</v>
      </c>
      <c r="H137" s="206">
        <v>1</v>
      </c>
      <c r="I137" s="207"/>
      <c r="J137" s="208">
        <f>ROUND(I137*H137,2)</f>
        <v>0</v>
      </c>
      <c r="K137" s="204" t="s">
        <v>115</v>
      </c>
      <c r="L137" s="40"/>
      <c r="M137" s="209" t="s">
        <v>1</v>
      </c>
      <c r="N137" s="210" t="s">
        <v>39</v>
      </c>
      <c r="O137" s="87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3" t="s">
        <v>116</v>
      </c>
      <c r="AT137" s="213" t="s">
        <v>111</v>
      </c>
      <c r="AU137" s="213" t="s">
        <v>82</v>
      </c>
      <c r="AY137" s="13" t="s">
        <v>110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3" t="s">
        <v>82</v>
      </c>
      <c r="BK137" s="214">
        <f>ROUND(I137*H137,2)</f>
        <v>0</v>
      </c>
      <c r="BL137" s="13" t="s">
        <v>116</v>
      </c>
      <c r="BM137" s="213" t="s">
        <v>161</v>
      </c>
    </row>
    <row r="138" s="2" customFormat="1">
      <c r="A138" s="34"/>
      <c r="B138" s="35"/>
      <c r="C138" s="36"/>
      <c r="D138" s="215" t="s">
        <v>118</v>
      </c>
      <c r="E138" s="36"/>
      <c r="F138" s="216" t="s">
        <v>162</v>
      </c>
      <c r="G138" s="36"/>
      <c r="H138" s="36"/>
      <c r="I138" s="217"/>
      <c r="J138" s="36"/>
      <c r="K138" s="36"/>
      <c r="L138" s="40"/>
      <c r="M138" s="218"/>
      <c r="N138" s="219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118</v>
      </c>
      <c r="AU138" s="13" t="s">
        <v>82</v>
      </c>
    </row>
    <row r="139" s="2" customFormat="1" ht="16.5" customHeight="1">
      <c r="A139" s="34"/>
      <c r="B139" s="35"/>
      <c r="C139" s="202" t="s">
        <v>163</v>
      </c>
      <c r="D139" s="202" t="s">
        <v>111</v>
      </c>
      <c r="E139" s="203" t="s">
        <v>164</v>
      </c>
      <c r="F139" s="204" t="s">
        <v>165</v>
      </c>
      <c r="G139" s="205" t="s">
        <v>114</v>
      </c>
      <c r="H139" s="206">
        <v>14</v>
      </c>
      <c r="I139" s="207"/>
      <c r="J139" s="208">
        <f>ROUND(I139*H139,2)</f>
        <v>0</v>
      </c>
      <c r="K139" s="204" t="s">
        <v>115</v>
      </c>
      <c r="L139" s="40"/>
      <c r="M139" s="209" t="s">
        <v>1</v>
      </c>
      <c r="N139" s="210" t="s">
        <v>39</v>
      </c>
      <c r="O139" s="87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3" t="s">
        <v>116</v>
      </c>
      <c r="AT139" s="213" t="s">
        <v>111</v>
      </c>
      <c r="AU139" s="213" t="s">
        <v>82</v>
      </c>
      <c r="AY139" s="13" t="s">
        <v>110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3" t="s">
        <v>82</v>
      </c>
      <c r="BK139" s="214">
        <f>ROUND(I139*H139,2)</f>
        <v>0</v>
      </c>
      <c r="BL139" s="13" t="s">
        <v>116</v>
      </c>
      <c r="BM139" s="213" t="s">
        <v>166</v>
      </c>
    </row>
    <row r="140" s="2" customFormat="1">
      <c r="A140" s="34"/>
      <c r="B140" s="35"/>
      <c r="C140" s="36"/>
      <c r="D140" s="215" t="s">
        <v>118</v>
      </c>
      <c r="E140" s="36"/>
      <c r="F140" s="216" t="s">
        <v>167</v>
      </c>
      <c r="G140" s="36"/>
      <c r="H140" s="36"/>
      <c r="I140" s="217"/>
      <c r="J140" s="36"/>
      <c r="K140" s="36"/>
      <c r="L140" s="40"/>
      <c r="M140" s="218"/>
      <c r="N140" s="219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118</v>
      </c>
      <c r="AU140" s="13" t="s">
        <v>82</v>
      </c>
    </row>
    <row r="141" s="2" customFormat="1" ht="24.15" customHeight="1">
      <c r="A141" s="34"/>
      <c r="B141" s="35"/>
      <c r="C141" s="202" t="s">
        <v>8</v>
      </c>
      <c r="D141" s="202" t="s">
        <v>111</v>
      </c>
      <c r="E141" s="203" t="s">
        <v>168</v>
      </c>
      <c r="F141" s="204" t="s">
        <v>169</v>
      </c>
      <c r="G141" s="205" t="s">
        <v>114</v>
      </c>
      <c r="H141" s="206">
        <v>103</v>
      </c>
      <c r="I141" s="207"/>
      <c r="J141" s="208">
        <f>ROUND(I141*H141,2)</f>
        <v>0</v>
      </c>
      <c r="K141" s="204" t="s">
        <v>115</v>
      </c>
      <c r="L141" s="40"/>
      <c r="M141" s="209" t="s">
        <v>1</v>
      </c>
      <c r="N141" s="210" t="s">
        <v>39</v>
      </c>
      <c r="O141" s="87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3" t="s">
        <v>116</v>
      </c>
      <c r="AT141" s="213" t="s">
        <v>111</v>
      </c>
      <c r="AU141" s="213" t="s">
        <v>82</v>
      </c>
      <c r="AY141" s="13" t="s">
        <v>110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3" t="s">
        <v>82</v>
      </c>
      <c r="BK141" s="214">
        <f>ROUND(I141*H141,2)</f>
        <v>0</v>
      </c>
      <c r="BL141" s="13" t="s">
        <v>116</v>
      </c>
      <c r="BM141" s="213" t="s">
        <v>170</v>
      </c>
    </row>
    <row r="142" s="2" customFormat="1">
      <c r="A142" s="34"/>
      <c r="B142" s="35"/>
      <c r="C142" s="36"/>
      <c r="D142" s="215" t="s">
        <v>118</v>
      </c>
      <c r="E142" s="36"/>
      <c r="F142" s="216" t="s">
        <v>171</v>
      </c>
      <c r="G142" s="36"/>
      <c r="H142" s="36"/>
      <c r="I142" s="217"/>
      <c r="J142" s="36"/>
      <c r="K142" s="36"/>
      <c r="L142" s="40"/>
      <c r="M142" s="218"/>
      <c r="N142" s="219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118</v>
      </c>
      <c r="AU142" s="13" t="s">
        <v>82</v>
      </c>
    </row>
    <row r="143" s="2" customFormat="1" ht="24.15" customHeight="1">
      <c r="A143" s="34"/>
      <c r="B143" s="35"/>
      <c r="C143" s="202" t="s">
        <v>172</v>
      </c>
      <c r="D143" s="202" t="s">
        <v>111</v>
      </c>
      <c r="E143" s="203" t="s">
        <v>173</v>
      </c>
      <c r="F143" s="204" t="s">
        <v>174</v>
      </c>
      <c r="G143" s="205" t="s">
        <v>114</v>
      </c>
      <c r="H143" s="206">
        <v>2</v>
      </c>
      <c r="I143" s="207"/>
      <c r="J143" s="208">
        <f>ROUND(I143*H143,2)</f>
        <v>0</v>
      </c>
      <c r="K143" s="204" t="s">
        <v>115</v>
      </c>
      <c r="L143" s="40"/>
      <c r="M143" s="209" t="s">
        <v>1</v>
      </c>
      <c r="N143" s="210" t="s">
        <v>39</v>
      </c>
      <c r="O143" s="87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3" t="s">
        <v>116</v>
      </c>
      <c r="AT143" s="213" t="s">
        <v>111</v>
      </c>
      <c r="AU143" s="213" t="s">
        <v>82</v>
      </c>
      <c r="AY143" s="13" t="s">
        <v>110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3" t="s">
        <v>82</v>
      </c>
      <c r="BK143" s="214">
        <f>ROUND(I143*H143,2)</f>
        <v>0</v>
      </c>
      <c r="BL143" s="13" t="s">
        <v>116</v>
      </c>
      <c r="BM143" s="213" t="s">
        <v>175</v>
      </c>
    </row>
    <row r="144" s="2" customFormat="1">
      <c r="A144" s="34"/>
      <c r="B144" s="35"/>
      <c r="C144" s="36"/>
      <c r="D144" s="215" t="s">
        <v>118</v>
      </c>
      <c r="E144" s="36"/>
      <c r="F144" s="216" t="s">
        <v>176</v>
      </c>
      <c r="G144" s="36"/>
      <c r="H144" s="36"/>
      <c r="I144" s="217"/>
      <c r="J144" s="36"/>
      <c r="K144" s="36"/>
      <c r="L144" s="40"/>
      <c r="M144" s="218"/>
      <c r="N144" s="219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118</v>
      </c>
      <c r="AU144" s="13" t="s">
        <v>82</v>
      </c>
    </row>
    <row r="145" s="2" customFormat="1" ht="24.15" customHeight="1">
      <c r="A145" s="34"/>
      <c r="B145" s="35"/>
      <c r="C145" s="202" t="s">
        <v>177</v>
      </c>
      <c r="D145" s="202" t="s">
        <v>111</v>
      </c>
      <c r="E145" s="203" t="s">
        <v>178</v>
      </c>
      <c r="F145" s="204" t="s">
        <v>179</v>
      </c>
      <c r="G145" s="205" t="s">
        <v>114</v>
      </c>
      <c r="H145" s="206">
        <v>3</v>
      </c>
      <c r="I145" s="207"/>
      <c r="J145" s="208">
        <f>ROUND(I145*H145,2)</f>
        <v>0</v>
      </c>
      <c r="K145" s="204" t="s">
        <v>115</v>
      </c>
      <c r="L145" s="40"/>
      <c r="M145" s="209" t="s">
        <v>1</v>
      </c>
      <c r="N145" s="210" t="s">
        <v>39</v>
      </c>
      <c r="O145" s="87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3" t="s">
        <v>116</v>
      </c>
      <c r="AT145" s="213" t="s">
        <v>111</v>
      </c>
      <c r="AU145" s="213" t="s">
        <v>82</v>
      </c>
      <c r="AY145" s="13" t="s">
        <v>110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3" t="s">
        <v>82</v>
      </c>
      <c r="BK145" s="214">
        <f>ROUND(I145*H145,2)</f>
        <v>0</v>
      </c>
      <c r="BL145" s="13" t="s">
        <v>116</v>
      </c>
      <c r="BM145" s="213" t="s">
        <v>180</v>
      </c>
    </row>
    <row r="146" s="2" customFormat="1">
      <c r="A146" s="34"/>
      <c r="B146" s="35"/>
      <c r="C146" s="36"/>
      <c r="D146" s="215" t="s">
        <v>118</v>
      </c>
      <c r="E146" s="36"/>
      <c r="F146" s="216" t="s">
        <v>181</v>
      </c>
      <c r="G146" s="36"/>
      <c r="H146" s="36"/>
      <c r="I146" s="217"/>
      <c r="J146" s="36"/>
      <c r="K146" s="36"/>
      <c r="L146" s="40"/>
      <c r="M146" s="218"/>
      <c r="N146" s="219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118</v>
      </c>
      <c r="AU146" s="13" t="s">
        <v>82</v>
      </c>
    </row>
    <row r="147" s="2" customFormat="1" ht="24.15" customHeight="1">
      <c r="A147" s="34"/>
      <c r="B147" s="35"/>
      <c r="C147" s="202" t="s">
        <v>182</v>
      </c>
      <c r="D147" s="202" t="s">
        <v>111</v>
      </c>
      <c r="E147" s="203" t="s">
        <v>183</v>
      </c>
      <c r="F147" s="204" t="s">
        <v>184</v>
      </c>
      <c r="G147" s="205" t="s">
        <v>114</v>
      </c>
      <c r="H147" s="206">
        <v>31</v>
      </c>
      <c r="I147" s="207"/>
      <c r="J147" s="208">
        <f>ROUND(I147*H147,2)</f>
        <v>0</v>
      </c>
      <c r="K147" s="204" t="s">
        <v>115</v>
      </c>
      <c r="L147" s="40"/>
      <c r="M147" s="209" t="s">
        <v>1</v>
      </c>
      <c r="N147" s="210" t="s">
        <v>39</v>
      </c>
      <c r="O147" s="87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3" t="s">
        <v>116</v>
      </c>
      <c r="AT147" s="213" t="s">
        <v>111</v>
      </c>
      <c r="AU147" s="213" t="s">
        <v>82</v>
      </c>
      <c r="AY147" s="13" t="s">
        <v>110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3" t="s">
        <v>82</v>
      </c>
      <c r="BK147" s="214">
        <f>ROUND(I147*H147,2)</f>
        <v>0</v>
      </c>
      <c r="BL147" s="13" t="s">
        <v>116</v>
      </c>
      <c r="BM147" s="213" t="s">
        <v>185</v>
      </c>
    </row>
    <row r="148" s="2" customFormat="1">
      <c r="A148" s="34"/>
      <c r="B148" s="35"/>
      <c r="C148" s="36"/>
      <c r="D148" s="215" t="s">
        <v>118</v>
      </c>
      <c r="E148" s="36"/>
      <c r="F148" s="216" t="s">
        <v>186</v>
      </c>
      <c r="G148" s="36"/>
      <c r="H148" s="36"/>
      <c r="I148" s="217"/>
      <c r="J148" s="36"/>
      <c r="K148" s="36"/>
      <c r="L148" s="40"/>
      <c r="M148" s="218"/>
      <c r="N148" s="219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118</v>
      </c>
      <c r="AU148" s="13" t="s">
        <v>82</v>
      </c>
    </row>
    <row r="149" s="2" customFormat="1" ht="16.5" customHeight="1">
      <c r="A149" s="34"/>
      <c r="B149" s="35"/>
      <c r="C149" s="202" t="s">
        <v>187</v>
      </c>
      <c r="D149" s="202" t="s">
        <v>111</v>
      </c>
      <c r="E149" s="203" t="s">
        <v>188</v>
      </c>
      <c r="F149" s="204" t="s">
        <v>189</v>
      </c>
      <c r="G149" s="205" t="s">
        <v>114</v>
      </c>
      <c r="H149" s="206">
        <v>9</v>
      </c>
      <c r="I149" s="207"/>
      <c r="J149" s="208">
        <f>ROUND(I149*H149,2)</f>
        <v>0</v>
      </c>
      <c r="K149" s="204" t="s">
        <v>115</v>
      </c>
      <c r="L149" s="40"/>
      <c r="M149" s="209" t="s">
        <v>1</v>
      </c>
      <c r="N149" s="210" t="s">
        <v>39</v>
      </c>
      <c r="O149" s="87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3" t="s">
        <v>116</v>
      </c>
      <c r="AT149" s="213" t="s">
        <v>111</v>
      </c>
      <c r="AU149" s="213" t="s">
        <v>82</v>
      </c>
      <c r="AY149" s="13" t="s">
        <v>110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" t="s">
        <v>82</v>
      </c>
      <c r="BK149" s="214">
        <f>ROUND(I149*H149,2)</f>
        <v>0</v>
      </c>
      <c r="BL149" s="13" t="s">
        <v>116</v>
      </c>
      <c r="BM149" s="213" t="s">
        <v>190</v>
      </c>
    </row>
    <row r="150" s="2" customFormat="1">
      <c r="A150" s="34"/>
      <c r="B150" s="35"/>
      <c r="C150" s="36"/>
      <c r="D150" s="215" t="s">
        <v>118</v>
      </c>
      <c r="E150" s="36"/>
      <c r="F150" s="216" t="s">
        <v>191</v>
      </c>
      <c r="G150" s="36"/>
      <c r="H150" s="36"/>
      <c r="I150" s="217"/>
      <c r="J150" s="36"/>
      <c r="K150" s="36"/>
      <c r="L150" s="40"/>
      <c r="M150" s="218"/>
      <c r="N150" s="219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118</v>
      </c>
      <c r="AU150" s="13" t="s">
        <v>82</v>
      </c>
    </row>
    <row r="151" s="2" customFormat="1" ht="16.5" customHeight="1">
      <c r="A151" s="34"/>
      <c r="B151" s="35"/>
      <c r="C151" s="202" t="s">
        <v>192</v>
      </c>
      <c r="D151" s="202" t="s">
        <v>111</v>
      </c>
      <c r="E151" s="203" t="s">
        <v>193</v>
      </c>
      <c r="F151" s="204" t="s">
        <v>194</v>
      </c>
      <c r="G151" s="205" t="s">
        <v>114</v>
      </c>
      <c r="H151" s="206">
        <v>50</v>
      </c>
      <c r="I151" s="207"/>
      <c r="J151" s="208">
        <f>ROUND(I151*H151,2)</f>
        <v>0</v>
      </c>
      <c r="K151" s="204" t="s">
        <v>115</v>
      </c>
      <c r="L151" s="40"/>
      <c r="M151" s="209" t="s">
        <v>1</v>
      </c>
      <c r="N151" s="210" t="s">
        <v>39</v>
      </c>
      <c r="O151" s="87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3" t="s">
        <v>116</v>
      </c>
      <c r="AT151" s="213" t="s">
        <v>111</v>
      </c>
      <c r="AU151" s="213" t="s">
        <v>82</v>
      </c>
      <c r="AY151" s="13" t="s">
        <v>110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3" t="s">
        <v>82</v>
      </c>
      <c r="BK151" s="214">
        <f>ROUND(I151*H151,2)</f>
        <v>0</v>
      </c>
      <c r="BL151" s="13" t="s">
        <v>116</v>
      </c>
      <c r="BM151" s="213" t="s">
        <v>195</v>
      </c>
    </row>
    <row r="152" s="2" customFormat="1">
      <c r="A152" s="34"/>
      <c r="B152" s="35"/>
      <c r="C152" s="36"/>
      <c r="D152" s="215" t="s">
        <v>118</v>
      </c>
      <c r="E152" s="36"/>
      <c r="F152" s="216" t="s">
        <v>196</v>
      </c>
      <c r="G152" s="36"/>
      <c r="H152" s="36"/>
      <c r="I152" s="217"/>
      <c r="J152" s="36"/>
      <c r="K152" s="36"/>
      <c r="L152" s="40"/>
      <c r="M152" s="218"/>
      <c r="N152" s="219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118</v>
      </c>
      <c r="AU152" s="13" t="s">
        <v>82</v>
      </c>
    </row>
    <row r="153" s="2" customFormat="1" ht="24.15" customHeight="1">
      <c r="A153" s="34"/>
      <c r="B153" s="35"/>
      <c r="C153" s="202" t="s">
        <v>197</v>
      </c>
      <c r="D153" s="202" t="s">
        <v>111</v>
      </c>
      <c r="E153" s="203" t="s">
        <v>198</v>
      </c>
      <c r="F153" s="204" t="s">
        <v>199</v>
      </c>
      <c r="G153" s="205" t="s">
        <v>114</v>
      </c>
      <c r="H153" s="206">
        <v>24</v>
      </c>
      <c r="I153" s="207"/>
      <c r="J153" s="208">
        <f>ROUND(I153*H153,2)</f>
        <v>0</v>
      </c>
      <c r="K153" s="204" t="s">
        <v>115</v>
      </c>
      <c r="L153" s="40"/>
      <c r="M153" s="209" t="s">
        <v>1</v>
      </c>
      <c r="N153" s="210" t="s">
        <v>39</v>
      </c>
      <c r="O153" s="87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3" t="s">
        <v>116</v>
      </c>
      <c r="AT153" s="213" t="s">
        <v>111</v>
      </c>
      <c r="AU153" s="213" t="s">
        <v>82</v>
      </c>
      <c r="AY153" s="13" t="s">
        <v>110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3" t="s">
        <v>82</v>
      </c>
      <c r="BK153" s="214">
        <f>ROUND(I153*H153,2)</f>
        <v>0</v>
      </c>
      <c r="BL153" s="13" t="s">
        <v>116</v>
      </c>
      <c r="BM153" s="213" t="s">
        <v>200</v>
      </c>
    </row>
    <row r="154" s="2" customFormat="1">
      <c r="A154" s="34"/>
      <c r="B154" s="35"/>
      <c r="C154" s="36"/>
      <c r="D154" s="215" t="s">
        <v>118</v>
      </c>
      <c r="E154" s="36"/>
      <c r="F154" s="216" t="s">
        <v>201</v>
      </c>
      <c r="G154" s="36"/>
      <c r="H154" s="36"/>
      <c r="I154" s="217"/>
      <c r="J154" s="36"/>
      <c r="K154" s="36"/>
      <c r="L154" s="40"/>
      <c r="M154" s="218"/>
      <c r="N154" s="219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118</v>
      </c>
      <c r="AU154" s="13" t="s">
        <v>82</v>
      </c>
    </row>
    <row r="155" s="2" customFormat="1" ht="24.15" customHeight="1">
      <c r="A155" s="34"/>
      <c r="B155" s="35"/>
      <c r="C155" s="202" t="s">
        <v>202</v>
      </c>
      <c r="D155" s="202" t="s">
        <v>111</v>
      </c>
      <c r="E155" s="203" t="s">
        <v>203</v>
      </c>
      <c r="F155" s="204" t="s">
        <v>204</v>
      </c>
      <c r="G155" s="205" t="s">
        <v>114</v>
      </c>
      <c r="H155" s="206">
        <v>21</v>
      </c>
      <c r="I155" s="207"/>
      <c r="J155" s="208">
        <f>ROUND(I155*H155,2)</f>
        <v>0</v>
      </c>
      <c r="K155" s="204" t="s">
        <v>115</v>
      </c>
      <c r="L155" s="40"/>
      <c r="M155" s="209" t="s">
        <v>1</v>
      </c>
      <c r="N155" s="210" t="s">
        <v>39</v>
      </c>
      <c r="O155" s="87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3" t="s">
        <v>116</v>
      </c>
      <c r="AT155" s="213" t="s">
        <v>111</v>
      </c>
      <c r="AU155" s="213" t="s">
        <v>82</v>
      </c>
      <c r="AY155" s="13" t="s">
        <v>110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3" t="s">
        <v>82</v>
      </c>
      <c r="BK155" s="214">
        <f>ROUND(I155*H155,2)</f>
        <v>0</v>
      </c>
      <c r="BL155" s="13" t="s">
        <v>116</v>
      </c>
      <c r="BM155" s="213" t="s">
        <v>205</v>
      </c>
    </row>
    <row r="156" s="2" customFormat="1">
      <c r="A156" s="34"/>
      <c r="B156" s="35"/>
      <c r="C156" s="36"/>
      <c r="D156" s="215" t="s">
        <v>118</v>
      </c>
      <c r="E156" s="36"/>
      <c r="F156" s="216" t="s">
        <v>206</v>
      </c>
      <c r="G156" s="36"/>
      <c r="H156" s="36"/>
      <c r="I156" s="217"/>
      <c r="J156" s="36"/>
      <c r="K156" s="36"/>
      <c r="L156" s="40"/>
      <c r="M156" s="218"/>
      <c r="N156" s="219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118</v>
      </c>
      <c r="AU156" s="13" t="s">
        <v>82</v>
      </c>
    </row>
    <row r="157" s="2" customFormat="1" ht="24.15" customHeight="1">
      <c r="A157" s="34"/>
      <c r="B157" s="35"/>
      <c r="C157" s="202" t="s">
        <v>207</v>
      </c>
      <c r="D157" s="202" t="s">
        <v>111</v>
      </c>
      <c r="E157" s="203" t="s">
        <v>208</v>
      </c>
      <c r="F157" s="204" t="s">
        <v>209</v>
      </c>
      <c r="G157" s="205" t="s">
        <v>114</v>
      </c>
      <c r="H157" s="206">
        <v>8</v>
      </c>
      <c r="I157" s="207"/>
      <c r="J157" s="208">
        <f>ROUND(I157*H157,2)</f>
        <v>0</v>
      </c>
      <c r="K157" s="204" t="s">
        <v>115</v>
      </c>
      <c r="L157" s="40"/>
      <c r="M157" s="209" t="s">
        <v>1</v>
      </c>
      <c r="N157" s="210" t="s">
        <v>39</v>
      </c>
      <c r="O157" s="87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3" t="s">
        <v>116</v>
      </c>
      <c r="AT157" s="213" t="s">
        <v>111</v>
      </c>
      <c r="AU157" s="213" t="s">
        <v>82</v>
      </c>
      <c r="AY157" s="13" t="s">
        <v>110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3" t="s">
        <v>82</v>
      </c>
      <c r="BK157" s="214">
        <f>ROUND(I157*H157,2)</f>
        <v>0</v>
      </c>
      <c r="BL157" s="13" t="s">
        <v>116</v>
      </c>
      <c r="BM157" s="213" t="s">
        <v>210</v>
      </c>
    </row>
    <row r="158" s="2" customFormat="1">
      <c r="A158" s="34"/>
      <c r="B158" s="35"/>
      <c r="C158" s="36"/>
      <c r="D158" s="215" t="s">
        <v>118</v>
      </c>
      <c r="E158" s="36"/>
      <c r="F158" s="216" t="s">
        <v>211</v>
      </c>
      <c r="G158" s="36"/>
      <c r="H158" s="36"/>
      <c r="I158" s="217"/>
      <c r="J158" s="36"/>
      <c r="K158" s="36"/>
      <c r="L158" s="40"/>
      <c r="M158" s="218"/>
      <c r="N158" s="219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118</v>
      </c>
      <c r="AU158" s="13" t="s">
        <v>82</v>
      </c>
    </row>
    <row r="159" s="2" customFormat="1" ht="16.5" customHeight="1">
      <c r="A159" s="34"/>
      <c r="B159" s="35"/>
      <c r="C159" s="202" t="s">
        <v>7</v>
      </c>
      <c r="D159" s="202" t="s">
        <v>111</v>
      </c>
      <c r="E159" s="203" t="s">
        <v>212</v>
      </c>
      <c r="F159" s="204" t="s">
        <v>213</v>
      </c>
      <c r="G159" s="205" t="s">
        <v>114</v>
      </c>
      <c r="H159" s="206">
        <v>21</v>
      </c>
      <c r="I159" s="207"/>
      <c r="J159" s="208">
        <f>ROUND(I159*H159,2)</f>
        <v>0</v>
      </c>
      <c r="K159" s="204" t="s">
        <v>115</v>
      </c>
      <c r="L159" s="40"/>
      <c r="M159" s="209" t="s">
        <v>1</v>
      </c>
      <c r="N159" s="210" t="s">
        <v>39</v>
      </c>
      <c r="O159" s="87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3" t="s">
        <v>116</v>
      </c>
      <c r="AT159" s="213" t="s">
        <v>111</v>
      </c>
      <c r="AU159" s="213" t="s">
        <v>82</v>
      </c>
      <c r="AY159" s="13" t="s">
        <v>110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3" t="s">
        <v>82</v>
      </c>
      <c r="BK159" s="214">
        <f>ROUND(I159*H159,2)</f>
        <v>0</v>
      </c>
      <c r="BL159" s="13" t="s">
        <v>116</v>
      </c>
      <c r="BM159" s="213" t="s">
        <v>214</v>
      </c>
    </row>
    <row r="160" s="2" customFormat="1">
      <c r="A160" s="34"/>
      <c r="B160" s="35"/>
      <c r="C160" s="36"/>
      <c r="D160" s="215" t="s">
        <v>118</v>
      </c>
      <c r="E160" s="36"/>
      <c r="F160" s="216" t="s">
        <v>215</v>
      </c>
      <c r="G160" s="36"/>
      <c r="H160" s="36"/>
      <c r="I160" s="217"/>
      <c r="J160" s="36"/>
      <c r="K160" s="36"/>
      <c r="L160" s="40"/>
      <c r="M160" s="218"/>
      <c r="N160" s="219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118</v>
      </c>
      <c r="AU160" s="13" t="s">
        <v>82</v>
      </c>
    </row>
    <row r="161" s="2" customFormat="1" ht="16.5" customHeight="1">
      <c r="A161" s="34"/>
      <c r="B161" s="35"/>
      <c r="C161" s="202" t="s">
        <v>216</v>
      </c>
      <c r="D161" s="202" t="s">
        <v>111</v>
      </c>
      <c r="E161" s="203" t="s">
        <v>217</v>
      </c>
      <c r="F161" s="204" t="s">
        <v>218</v>
      </c>
      <c r="G161" s="205" t="s">
        <v>114</v>
      </c>
      <c r="H161" s="206">
        <v>12</v>
      </c>
      <c r="I161" s="207"/>
      <c r="J161" s="208">
        <f>ROUND(I161*H161,2)</f>
        <v>0</v>
      </c>
      <c r="K161" s="204" t="s">
        <v>115</v>
      </c>
      <c r="L161" s="40"/>
      <c r="M161" s="209" t="s">
        <v>1</v>
      </c>
      <c r="N161" s="210" t="s">
        <v>39</v>
      </c>
      <c r="O161" s="87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3" t="s">
        <v>116</v>
      </c>
      <c r="AT161" s="213" t="s">
        <v>111</v>
      </c>
      <c r="AU161" s="213" t="s">
        <v>82</v>
      </c>
      <c r="AY161" s="13" t="s">
        <v>110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3" t="s">
        <v>82</v>
      </c>
      <c r="BK161" s="214">
        <f>ROUND(I161*H161,2)</f>
        <v>0</v>
      </c>
      <c r="BL161" s="13" t="s">
        <v>116</v>
      </c>
      <c r="BM161" s="213" t="s">
        <v>219</v>
      </c>
    </row>
    <row r="162" s="2" customFormat="1">
      <c r="A162" s="34"/>
      <c r="B162" s="35"/>
      <c r="C162" s="36"/>
      <c r="D162" s="215" t="s">
        <v>118</v>
      </c>
      <c r="E162" s="36"/>
      <c r="F162" s="216" t="s">
        <v>220</v>
      </c>
      <c r="G162" s="36"/>
      <c r="H162" s="36"/>
      <c r="I162" s="217"/>
      <c r="J162" s="36"/>
      <c r="K162" s="36"/>
      <c r="L162" s="40"/>
      <c r="M162" s="218"/>
      <c r="N162" s="219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118</v>
      </c>
      <c r="AU162" s="13" t="s">
        <v>82</v>
      </c>
    </row>
    <row r="163" s="2" customFormat="1" ht="16.5" customHeight="1">
      <c r="A163" s="34"/>
      <c r="B163" s="35"/>
      <c r="C163" s="202" t="s">
        <v>221</v>
      </c>
      <c r="D163" s="202" t="s">
        <v>111</v>
      </c>
      <c r="E163" s="203" t="s">
        <v>222</v>
      </c>
      <c r="F163" s="204" t="s">
        <v>223</v>
      </c>
      <c r="G163" s="205" t="s">
        <v>114</v>
      </c>
      <c r="H163" s="206">
        <v>48</v>
      </c>
      <c r="I163" s="207"/>
      <c r="J163" s="208">
        <f>ROUND(I163*H163,2)</f>
        <v>0</v>
      </c>
      <c r="K163" s="204" t="s">
        <v>115</v>
      </c>
      <c r="L163" s="40"/>
      <c r="M163" s="209" t="s">
        <v>1</v>
      </c>
      <c r="N163" s="210" t="s">
        <v>39</v>
      </c>
      <c r="O163" s="87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3" t="s">
        <v>116</v>
      </c>
      <c r="AT163" s="213" t="s">
        <v>111</v>
      </c>
      <c r="AU163" s="213" t="s">
        <v>82</v>
      </c>
      <c r="AY163" s="13" t="s">
        <v>110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3" t="s">
        <v>82</v>
      </c>
      <c r="BK163" s="214">
        <f>ROUND(I163*H163,2)</f>
        <v>0</v>
      </c>
      <c r="BL163" s="13" t="s">
        <v>116</v>
      </c>
      <c r="BM163" s="213" t="s">
        <v>224</v>
      </c>
    </row>
    <row r="164" s="2" customFormat="1">
      <c r="A164" s="34"/>
      <c r="B164" s="35"/>
      <c r="C164" s="36"/>
      <c r="D164" s="215" t="s">
        <v>118</v>
      </c>
      <c r="E164" s="36"/>
      <c r="F164" s="216" t="s">
        <v>225</v>
      </c>
      <c r="G164" s="36"/>
      <c r="H164" s="36"/>
      <c r="I164" s="217"/>
      <c r="J164" s="36"/>
      <c r="K164" s="36"/>
      <c r="L164" s="40"/>
      <c r="M164" s="218"/>
      <c r="N164" s="219"/>
      <c r="O164" s="87"/>
      <c r="P164" s="87"/>
      <c r="Q164" s="87"/>
      <c r="R164" s="87"/>
      <c r="S164" s="87"/>
      <c r="T164" s="88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118</v>
      </c>
      <c r="AU164" s="13" t="s">
        <v>82</v>
      </c>
    </row>
    <row r="165" s="2" customFormat="1" ht="24.15" customHeight="1">
      <c r="A165" s="34"/>
      <c r="B165" s="35"/>
      <c r="C165" s="202" t="s">
        <v>226</v>
      </c>
      <c r="D165" s="202" t="s">
        <v>111</v>
      </c>
      <c r="E165" s="203" t="s">
        <v>227</v>
      </c>
      <c r="F165" s="204" t="s">
        <v>228</v>
      </c>
      <c r="G165" s="205" t="s">
        <v>114</v>
      </c>
      <c r="H165" s="206">
        <v>3</v>
      </c>
      <c r="I165" s="207"/>
      <c r="J165" s="208">
        <f>ROUND(I165*H165,2)</f>
        <v>0</v>
      </c>
      <c r="K165" s="204" t="s">
        <v>115</v>
      </c>
      <c r="L165" s="40"/>
      <c r="M165" s="209" t="s">
        <v>1</v>
      </c>
      <c r="N165" s="210" t="s">
        <v>39</v>
      </c>
      <c r="O165" s="87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3" t="s">
        <v>116</v>
      </c>
      <c r="AT165" s="213" t="s">
        <v>111</v>
      </c>
      <c r="AU165" s="213" t="s">
        <v>82</v>
      </c>
      <c r="AY165" s="13" t="s">
        <v>110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3" t="s">
        <v>82</v>
      </c>
      <c r="BK165" s="214">
        <f>ROUND(I165*H165,2)</f>
        <v>0</v>
      </c>
      <c r="BL165" s="13" t="s">
        <v>116</v>
      </c>
      <c r="BM165" s="213" t="s">
        <v>229</v>
      </c>
    </row>
    <row r="166" s="2" customFormat="1">
      <c r="A166" s="34"/>
      <c r="B166" s="35"/>
      <c r="C166" s="36"/>
      <c r="D166" s="215" t="s">
        <v>118</v>
      </c>
      <c r="E166" s="36"/>
      <c r="F166" s="216" t="s">
        <v>230</v>
      </c>
      <c r="G166" s="36"/>
      <c r="H166" s="36"/>
      <c r="I166" s="217"/>
      <c r="J166" s="36"/>
      <c r="K166" s="36"/>
      <c r="L166" s="40"/>
      <c r="M166" s="220"/>
      <c r="N166" s="221"/>
      <c r="O166" s="222"/>
      <c r="P166" s="222"/>
      <c r="Q166" s="222"/>
      <c r="R166" s="222"/>
      <c r="S166" s="222"/>
      <c r="T166" s="223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118</v>
      </c>
      <c r="AU166" s="13" t="s">
        <v>82</v>
      </c>
    </row>
    <row r="167" s="2" customFormat="1" ht="6.96" customHeight="1">
      <c r="A167" s="34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0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sheet="1" autoFilter="0" formatColumns="0" formatRows="0" objects="1" scenarios="1" spinCount="100000" saltValue="v7LMOWYK+TrsPp7e9LX9h3MHg83G7/VYUZvF6WtljMXLthw+4X3K045iPk6ycYjqWmuQaSl8JRQL2o4xRq/yhw==" hashValue="DPqNgHGA8n7Sd/+wCH20R6vbx6nhRWTgk7qq9tj0HvSH2t7NLxWYRuP4XgNYhbrSTh4uPK/4CZC87pqTJrk8QQ==" algorithmName="SHA-512" password="CC35"/>
  <autoFilter ref="C116:K16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Krob Miroslav</dc:creator>
  <cp:lastModifiedBy>Krob Miroslav</cp:lastModifiedBy>
  <dcterms:created xsi:type="dcterms:W3CDTF">2024-11-21T08:57:16Z</dcterms:created>
  <dcterms:modified xsi:type="dcterms:W3CDTF">2024-11-21T08:57:18Z</dcterms:modified>
</cp:coreProperties>
</file>