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rel.Slivansky" reservationPassword="0"/>
  <workbookPr/>
  <bookViews>
    <workbookView xWindow="240" yWindow="120" windowWidth="14940" windowHeight="9225" activeTab="0"/>
  </bookViews>
  <sheets>
    <sheet name="Rekapitulace" sheetId="1" r:id="rId1"/>
    <sheet name="D.1.1.3_PS 11-01-31.2" sheetId="2" r:id="rId2"/>
    <sheet name="D.1.1.3_PS 11-01-31.3" sheetId="3" r:id="rId3"/>
    <sheet name="D.1.1.3_PS 11-01-31.4" sheetId="4" r:id="rId4"/>
  </sheets>
  <definedNames/>
  <calcPr/>
  <webPublishing/>
</workbook>
</file>

<file path=xl/sharedStrings.xml><?xml version="1.0" encoding="utf-8"?>
<sst xmlns="http://schemas.openxmlformats.org/spreadsheetml/2006/main" count="2048" uniqueCount="323">
  <si>
    <t>Firma: Sagasta s.r.o.</t>
  </si>
  <si>
    <t>Rekapitulace ceny</t>
  </si>
  <si>
    <t>Stavba:  - Doplnění závor na přejezdu trati Letohrad – Ústí nad Orlicí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</si>
  <si>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</si>
  <si>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</si>
  <si>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</si>
  <si>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</si>
  <si>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</si>
  <si>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</si>
  <si>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</si>
  <si>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</si>
  <si>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</si>
  <si>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</si>
  <si>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</si>
  <si>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</si>
  <si>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/>
  </si>
  <si>
    <t>Doplnění závor na přejezdu trati Letohrad – Ústí nad Orlicí</t>
  </si>
  <si>
    <t>O</t>
  </si>
  <si>
    <t>Objekt:</t>
  </si>
  <si>
    <t>D.1.1.3</t>
  </si>
  <si>
    <t>O1</t>
  </si>
  <si>
    <t>Rozpočet:</t>
  </si>
  <si>
    <t>0,00</t>
  </si>
  <si>
    <t>15,00</t>
  </si>
  <si>
    <t>21,00</t>
  </si>
  <si>
    <t>3</t>
  </si>
  <si>
    <t>2</t>
  </si>
  <si>
    <t>PS 11-01-31.2</t>
  </si>
  <si>
    <t>Zabezpečení přejezdu P5192 v km 0,433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</si>
  <si>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</si>
  <si>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</si>
  <si>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</si>
  <si>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</si>
  <si>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</si>
  <si>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</si>
  <si>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</si>
  <si>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</si>
  <si>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</si>
  <si>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</si>
  <si>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</si>
  <si>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</si>
  <si>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</si>
  <si>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</si>
  <si>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</si>
  <si>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</si>
  <si>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</si>
  <si>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</si>
  <si>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</si>
  <si>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PS 11-01-31.2</t>
  </si>
  <si>
    <t>SD</t>
  </si>
  <si>
    <t>Zemní práce</t>
  </si>
  <si>
    <t>P</t>
  </si>
  <si>
    <t>12293A</t>
  </si>
  <si>
    <t>ODKOPÁVKY A PROKOPÁVKY OBECNÉ TŘ. III - BEZ DOPRAVY</t>
  </si>
  <si>
    <t>M3</t>
  </si>
  <si>
    <t>2022_OTSKP</t>
  </si>
  <si>
    <t>PP</t>
  </si>
  <si>
    <t>VV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</si>
  <si>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</si>
  <si>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</si>
  <si>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</si>
  <si>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</si>
  <si>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</si>
  <si>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13193A</t>
  </si>
  <si>
    <t>HLOUBENÍ JAM ZAPAŽ I NEPAŽ TŘ III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</si>
  <si>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</si>
  <si>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13293A</t>
  </si>
  <si>
    <t>HLOUBENÍ RÝH ŠÍŘ DO 2M PAŽ I NEPAŽ TŘ. III - BEZ DOPRAVY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</si>
  <si>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</si>
  <si>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</si>
  <si>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</si>
  <si>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</si>
  <si>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701004</t>
  </si>
  <si>
    <t>VYHLEDÁVACÍ MARKER ZEMNÍ</t>
  </si>
  <si>
    <t>KUS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</si>
  <si>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</si>
  <si>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</si>
  <si>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</si>
  <si>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</si>
  <si>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</si>
  <si>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8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</si>
  <si>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</si>
  <si>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</si>
  <si>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</si>
  <si>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75A151</t>
  </si>
  <si>
    <t>KABEL METALICKÝ SE STÍNĚNÍM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</si>
  <si>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</si>
  <si>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</si>
  <si>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</si>
  <si>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</si>
  <si>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</si>
  <si>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75IH21</t>
  </si>
  <si>
    <t>UKONČENÍ KABELU CELOPLASTOVÝHO S PANCÍŘEM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</si>
  <si>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</si>
  <si>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12</t>
  </si>
  <si>
    <t>75IH2Y</t>
  </si>
  <si>
    <t>UKONČENÍ KABELU CELOPLASTOVÝHO S PANCÍŘEM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</si>
  <si>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</si>
  <si>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13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</si>
  <si>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</si>
  <si>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</si>
  <si>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</si>
  <si>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14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</si>
  <si>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</si>
  <si>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</si>
  <si>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</si>
  <si>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Název dílu</t>
  </si>
  <si>
    <t>15</t>
  </si>
  <si>
    <t>75B6L1</t>
  </si>
  <si>
    <t>BEZÚDRŽBOVÁ BATERIE 24 V/160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</si>
  <si>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</si>
  <si>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16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</si>
  <si>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</si>
  <si>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</si>
  <si>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</si>
  <si>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17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</si>
  <si>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</si>
  <si>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</si>
  <si>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</si>
  <si>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18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</si>
  <si>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</si>
  <si>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</si>
  <si>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</si>
  <si>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19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</si>
  <si>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</si>
  <si>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</si>
  <si>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</si>
  <si>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20</t>
  </si>
  <si>
    <t>75D228</t>
  </si>
  <si>
    <t>VÝSTRAŽNÍK BEZ ZÁVORY, 1 SKŘÍŇ - DEMONTÁŽ</t>
  </si>
  <si>
    <t>1. Položka obsahuje:  
 – demontáž betonového základu, zasypání jámy po základu, demontáž výstražníku bez závory 1 skříň včetně odpojení kabelových přívodů  
 – demontáž výstražníku bez závory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</si>
  <si>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</si>
  <si>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</si>
  <si>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</si>
  <si>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</si>
  <si>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</si>
  <si>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22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</si>
  <si>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</si>
  <si>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</si>
  <si>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</si>
  <si>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23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</si>
  <si>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</si>
  <si>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</si>
  <si>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</si>
  <si>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24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</si>
  <si>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</si>
  <si>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</si>
  <si>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</si>
  <si>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25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</si>
  <si>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</si>
  <si>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</si>
  <si>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</si>
  <si>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26</t>
  </si>
  <si>
    <t>75B929</t>
  </si>
  <si>
    <t>ZÁKLADNÍ SW ELEKTRONICKÉHO STAVĚDLA S ELEKTRONICKÝM ROZHRANÍM - ÚPRAVA</t>
  </si>
  <si>
    <t>1. Položka obsahuje:  
 – úpravu základního SW elektronického stavědla podle typu určeného položkou  
2. Položka neobsahuje:  
 X  
3. Způsob měření:  
Udává se počet kusů kompletní konstrukce nebo práce.</t>
  </si>
  <si>
    <t>27</t>
  </si>
  <si>
    <t>75B999</t>
  </si>
  <si>
    <t>SW PRO DOZ JEDNÉ STANICE - ÚPRAVA</t>
  </si>
  <si>
    <t>1. Položka obsahuje:  
 – úprava a instalace SW pro DOZ jedné stanice podle specifikace místa použití  
 – úprava a instalaci příslušného programového vybavení  
2. Položka neobsahuje:  
 X  
3. Způsob měření:  
Udává se počet kusů kompletní konstrukce nebo práce.</t>
  </si>
  <si>
    <t>28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</si>
  <si>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</si>
  <si>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</si>
  <si>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</si>
  <si>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29</t>
  </si>
  <si>
    <t>75L493</t>
  </si>
  <si>
    <t>ZPROVOZNĚNÍ A NASTAVENÍ KAMEROVÉHO SYSTÉMU</t>
  </si>
  <si>
    <t>1. Položka obsahuje:  
 – práce spojené se zkoušením, nastavením a uvedením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Udává se komplet odlišných materiálů a činností, které tvoří funkční nedělitelný celek daný názvem položky.</t>
  </si>
  <si>
    <t>30</t>
  </si>
  <si>
    <t>914111</t>
  </si>
  <si>
    <t>DOPRAVNÍ ZNAČKY ZÁKLADNÍ VELIKOSTI OCELOVÉ NEREFLEXNÍ - DOD A MONTÁŽ</t>
  </si>
  <si>
    <t>položka zahrnuje:  
- dodávku a montáž značek v požadovaném provedení</t>
  </si>
  <si>
    <t>31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</si>
  <si>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</si>
  <si>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</si>
  <si>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</si>
  <si>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32</t>
  </si>
  <si>
    <t>REALIZAČNÍ DOKUMENTACE</t>
  </si>
  <si>
    <t>OTSKP_21</t>
  </si>
  <si>
    <t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</si>
  <si>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33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</si>
  <si>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</si>
  <si>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</si>
  <si>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</si>
  <si>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34</t>
  </si>
  <si>
    <t>747214</t>
  </si>
  <si>
    <t>CELKOVÁ PROHLÍDKA, ZKOUŠENÍ, MĚŘENÍ A VYHOTOVENÍ VÝCHOZÍ REVIZNÍ ZPRÁVY, PRO OBJEM IN - PŘÍPLATEK ZA KAŽDÝCH DALŠÍCH I ZAPOČATÝCH 500 TIS. KČ</t>
  </si>
  <si>
    <t>35</t>
  </si>
  <si>
    <t>75F2B9</t>
  </si>
  <si>
    <t>SW ADRESNÝ RBC - ÚPRAVA DLE POŽADAVKŮ PRO JEDEN VENKOVNÍ PRVEK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</si>
  <si>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</si>
  <si>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36</t>
  </si>
  <si>
    <t>75F287</t>
  </si>
  <si>
    <t>PŘEZKOUŠENÍ A REGULACE TECHNOLOGIE RBC ZA 1 VC</t>
  </si>
  <si>
    <t>1. Položka obsahuje:  
 – přezkoušení SW na simulátoru a jízdou měřícím vozem  
2. Položka neobsahuje:  
 X  
3. Způsob měření:  
Udává se počet kusů vlakových cest přezkušovaných v dané RBC.</t>
  </si>
  <si>
    <t>PS 11-01-31.3</t>
  </si>
  <si>
    <t>Zabezpečení přejezdu P5193 v km 0,788</t>
  </si>
  <si>
    <t xml:space="preserve">  PS 11-01-31.3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</si>
  <si>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</si>
  <si>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</si>
  <si>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</si>
  <si>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</si>
  <si>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</si>
  <si>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</si>
  <si>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742H12</t>
  </si>
  <si>
    <t>KABEL NN ČTYŘ- A PĚTIŽÍLOVÝ CU S PLASTOVOU IZOLACÍ OD 4 DO 16 MM2</t>
  </si>
  <si>
    <t>1. Položka obsahuje:    
– manipulace a uložení kabelu (do země, chráničky, kanálu, na rošty, na TV a pod.)     
2. Položka neobsahuje:      
– příchytky, spojky, koncovky, chráničky apod.     
3. Způsob měření: Měří se metr délkový.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</si>
  <si>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</si>
  <si>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1. Položka obsahuje:    
 – demontáž (pro další využití/do šrotu) specifikovaného bloku/zařízení včetně potřebného drobného pomocného materiálu    
 – veškeré potřebné mechanizmy, včetně obsluhy, náklady na mzdy a přibližné (průměrné) náklady na pořízení potřebných materiálů včetně všech ostatních vedlejších nákladů    
 – odvoz demontovaného bloku/zařízení a skladování, případně ekologické likvidace bloku/zařízení    
2. Položka neobsahuje:    
 X    
3. Způsob měření:    
Udává se počet kusů kompletní konstrukce nebo práce.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</si>
  <si>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</si>
  <si>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</si>
  <si>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</si>
  <si>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</si>
  <si>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</si>
  <si>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</si>
  <si>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</si>
  <si>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</si>
  <si>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75D168</t>
  </si>
  <si>
    <t>RELÉOVÝ DOMEK (DO 9 M2) PREFABRIKOVANÝ - DEMONTÁŽ</t>
  </si>
  <si>
    <t>1. Položka obsahuje:    
 – demontáž reléového domku prefabrikovaného, izolovaného, s klimatizací a vnitřní kabelizací včetně odpojení od kabelových rozvodů    
 – demontáž reléového domku prefabrikovaného, izolovaného, s klimatizací a vnitřní kabelizací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</si>
  <si>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</si>
  <si>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</si>
  <si>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</si>
  <si>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75D118</t>
  </si>
  <si>
    <t>SKŘÍŇ LOGIKY RELÉOVÉHO PŘEJEZDOVÉHO ZABEZPEČOVACÍHO ZAŘÍZENÍ - DEMONTÁŽ</t>
  </si>
  <si>
    <t>1. Položka obsahuje:    
 – demontáž skříně logiky reléového přejezdového zabezpečovacího zařízení včetně odpojení od kabelových rozvodů    
 – demontáž skříně logiky reléového přejezdového zabezpečovacího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</si>
  <si>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1. Položka obsahuje:    
 – dodání kompletní baterie podle typu včetně potřebného pomocného materiálu a jeho dopravy na místo určení    
 – pořízení příslušné baterie včetně pomocného materiálu, na dopravu do místa určení    
2. Položka neobsahuje:    
 X    
3. Způsob měření:    
Udává se počet kusů kompletní konstrukce nebo práce.</t>
  </si>
  <si>
    <t>1. Položka obsahuje:    
 – montáž baterie na místo určení, její připojení, dobití na plnou kapacitu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</si>
  <si>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</si>
  <si>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</si>
  <si>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</si>
  <si>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</si>
  <si>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75D188</t>
  </si>
  <si>
    <t>NAPÁJECÍ SKŘÍŇ PŘEJEZDOVÉHO ZABEZPEČOVACÍHO ZAŘÍZENÍ - DEMONTÁŽ</t>
  </si>
  <si>
    <t>1. Položka obsahuje:    
 – demontáž napájecí skříně přejezdového zabezpečovacího zařízení včetně odpojení    
 – demontáž napájecí skříně přejezdového zabezpečovacího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</si>
  <si>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</si>
  <si>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</si>
  <si>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</si>
  <si>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</si>
  <si>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</si>
  <si>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</si>
  <si>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1. Položka obsahuje:      
 – regulování a aktivování automatického přejezdového zařízení      
 – příprava a provedení celkových zkoušek přejezdového zab.zařízení      
 – kompletní přezkoušení a regulaci      
2. Položka neobsahuje:      
 X      
3. Způsob měření:      
Udává se počet kusů kompletní konstrukce nebo práce.</t>
  </si>
  <si>
    <t>1. Položka obsahuje:    
 – úprava a instalace SW pracoviště dispečera DOZ podle specifikace místa použití    
 – úprava a instalaci příslušného programového vybavení    
2. Položka neobsahuje:    
 X    
3. Způsob měření:    
Udává se počet kusů kompletní konstrukce nebo práce.</t>
  </si>
  <si>
    <t>1. Položka obsahuje:    
 – úpravu základního SW elektronického stavědla podle typu určeného položkou    
2. Položka neobsahuje:    
 X    
3. Způsob měření:    
Udává se počet kusů kompletní konstrukce nebo práce.</t>
  </si>
  <si>
    <t>1. Položka obsahuje:    
 – úprava a instalace SW pro DOZ jedné stanice podle specifikace místa použití    
 – úprava a instalaci příslušného programového vybavení    
2. Položka neobsahuje:    
 X    
3. Způsob měření:    
Udává se počet kusů kompletní konstrukce nebo práce.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</si>
  <si>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</si>
  <si>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položka zahrnuje:    
- dodávku a montáž značek v požadovaném provedení</t>
  </si>
  <si>
    <t>37</t>
  </si>
  <si>
    <t>9111A1</t>
  </si>
  <si>
    <t>ZÁBRADLÍ SILNIČNÍ S VODOR MADLY - ÚPRAVA</t>
  </si>
  <si>
    <t>položka zahrnuje:    
 - úpravy zábradlí včetně předepsané povrchové úpravy     
- osazení sloupků zaberaněním nebo osazením do betonových bloků (včetně betonových bloků a nutných zemních prací)     
- případné bednění ( trubku) betonové patky v gabionové zdi</t>
  </si>
  <si>
    <t>38</t>
  </si>
  <si>
    <t>1. Položka obsahuje:      
 – protokol autorizovanou osobou podle požadavku ČSN, včetně hodnocení      
2. Položka neobsahuje:      
 X      
3. Způsob měření:      
Udává se počet kusů kompletní konstrukce nebo práce.</t>
  </si>
  <si>
    <t>39</t>
  </si>
  <si>
    <t>OTSKP_22</t>
  </si>
  <si>
    <t>1. Položka obsahuje:    
 – vyhotovení realizační dokumentace včetně  výrobní a montážní dokumentace    
 – zkoušení u zhotovitele    
2. Položka neobsahuje:    
 X    
3. Způsob měření:    
Udává se počet kusů kompletní konstrukce nebo práce.</t>
  </si>
  <si>
    <t>40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</si>
  <si>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</si>
  <si>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41</t>
  </si>
  <si>
    <t>42</t>
  </si>
  <si>
    <t>1. Položka obsahuje:    
 – úprava adresného SW RBC    
 – dodávku zařízení včetně pomocného materiálu, dopravu do místa určení    
2. Položka neobsahuje:    
přezkoušení a regulaci dle počtu vlakových cest    
3. Způsob měření:    
Udává se počet kusů venkovních prvků vyvolávajících úpravu SW.</t>
  </si>
  <si>
    <t>43</t>
  </si>
  <si>
    <t>029111</t>
  </si>
  <si>
    <t>OSTATNÍ POŽADAVKY - GEODETICKÉ ZAMĚŘENÍ - DÉLKOVÉ</t>
  </si>
  <si>
    <t>HM</t>
  </si>
  <si>
    <t>zahrnuje veškeré náklady spojené s objednatelem požadovanými pracemi</t>
  </si>
  <si>
    <t>44</t>
  </si>
  <si>
    <t>015430</t>
  </si>
  <si>
    <t>POPLATKY ZA LIKVIDACI ODPADŮ NEKONTAMINOVANÝCH - 17 09 04 LAMINÁT Z DEMOLIC RELÉOVÝCH DOMKŮ</t>
  </si>
  <si>
    <t>T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</si>
  <si>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</si>
  <si>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PS 11-01-31.4</t>
  </si>
  <si>
    <t>Zabezpečení přejezdu P5194 v km 1,432</t>
  </si>
  <si>
    <t xml:space="preserve">  PS 11-01-31.4</t>
  </si>
  <si>
    <t>1. Položka obsahuje:    
 – dodání kabelů podle typu od výrobců včetně mimostaveništní dopravy    
2. Položka neobsahuje:    
 X    
3. Způsob měření:    
Měří se n-násobky páru vodičů na kilometr.</t>
  </si>
  <si>
    <t>1. Položka obsahuje: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 – kontrolní a závěrečné měření na kabelu pro rozvod signalizace, zapojení po měření    
 – montáž štítku průběhu v počtu 2 ks na 1 km kabelu včetně montáže, montáž označovacího štítku kabelové spojky a kabelové formy, dodávka a montáž kabelových objímek    
 – veškeré potřebné mechanizmy, jejich obsluhu a pořízení všech potřebných materiálů, přesun hmot    
2. Položka neobsahuje:    
 X    
3. Způsob měření:    
Měří se n-násobky páru vodičů na kilometr.</t>
  </si>
  <si>
    <t>75I911</t>
  </si>
  <si>
    <t>OPTOTRUBKA HDPE PRŮMĚRU DO 40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</si>
  <si>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</si>
  <si>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75I91X</t>
  </si>
  <si>
    <t>OPTOTRUBKA HDPE - MONTÁŽ</t>
  </si>
  <si>
    <t>1. Položka obsahuje: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</si>
  <si>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75ID31</t>
  </si>
  <si>
    <t>PLASTOVÁ ZEMNÍ KOMORA TĚSNENÍ PRO HDPE TRUBKU DO 40 MM</t>
  </si>
  <si>
    <t>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</si>
  <si>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75ID3X</t>
  </si>
  <si>
    <t>PLASTOVÁ ZEMNÍ KOMORA TĚSNENÍ PRO HDPE TRUBKU DO 40 MM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</si>
  <si>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</si>
  <si>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75D111</t>
  </si>
  <si>
    <t>SKŘÍŇ LOGIKY RELÉOVÉHO PŘEJEZDOVÉHO ZABEZPEČOVACÍHO ZAŘÍZENÍ - DODÁVKA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</si>
  <si>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</si>
  <si>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75D131</t>
  </si>
  <si>
    <t>BATERIOVÁ SKŘÍŇ - DODÁVKA</t>
  </si>
  <si>
    <t>1. Položka obsahuje:    
 – dodávka bateriové skříně, potřebného pomocného materiálu a dopravy do staveništního skladu    
 – dodávku bateriové skříně včetně pomocného materiálu, dopravu do staveništního skladu    
2. Položka neobsahuje:    
 X    
3. Způsob měření:    
Udává se počet kusů kompletní konstrukce nebo práce.</t>
  </si>
  <si>
    <t>75D137</t>
  </si>
  <si>
    <t>BATERIOVÁ SKŘÍŇ - MONTÁŽ</t>
  </si>
  <si>
    <t>1. Položka obsahuje:    
 – určení místa umístění, montáž bateriové skříně dle typu dané položkou    
 – montáž bateriové skříně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</si>
  <si>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BEZÚDRŽBOVÁ BATERIE 24 V/200 AH - DODÁVKA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</si>
  <si>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</si>
  <si>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</si>
  <si>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</si>
  <si>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</si>
  <si>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</si>
  <si>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</si>
  <si>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75C918</t>
  </si>
  <si>
    <t>SNÍMAČ POČÍTAČE NÁPRAV - DEMONTÁŽ</t>
  </si>
  <si>
    <t>1. Položka obsahuje:    
 – demontáž snímače počítače náprav včetně odpojení kabelových přívodů    
 – demontáž snímače počítače náprav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</si>
  <si>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45</t>
  </si>
  <si>
    <t>46</t>
  </si>
  <si>
    <t>915111</t>
  </si>
  <si>
    <t>VODOROVNÉ DOPRAVNÍ ZNAČENÍ BARVOU HLADKÉ</t>
  </si>
  <si>
    <t>M2</t>
  </si>
  <si>
    <t>položka zahrnuje:     
- dodání a pokládku nátěrového materiálu (měří se pouze natíraná plocha)     
- předznačení a reflexní úpravu</t>
  </si>
  <si>
    <t>47</t>
  </si>
  <si>
    <t>48</t>
  </si>
  <si>
    <t>49</t>
  </si>
  <si>
    <t>50</t>
  </si>
  <si>
    <t>51</t>
  </si>
  <si>
    <t>52</t>
  </si>
  <si>
    <t>53</t>
  </si>
  <si>
    <t>54</t>
  </si>
  <si>
    <t>015310</t>
  </si>
  <si>
    <t>POPLATKY ZA LIKVIDACI ODPADŮ NEKONTAMINOVANÝCH - 16 02 14 ELEKTROŠROT (VYŘAZENÁ EL. ZAŘÍZENÍ A PŘÍSTR. - AL, CU A VZ. KOVY)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</si>
</sst>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</f>
      </c>
      <c s="1"/>
      <c s="1"/>
    </row>
    <row r="7" spans="1:5" ht="12.75" customHeight="1">
      <c r="A7" s="1"/>
      <c s="4" t="s">
        <v>5</v>
      </c>
      <c s="7">
        <f>0+E10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15</v>
      </c>
      <c s="20">
        <f>0+C11+C12+C13</f>
      </c>
      <c s="20">
        <f>0+D11+D12+D13</f>
      </c>
      <c s="20">
        <f>0+E11+E12+E13</f>
      </c>
    </row>
    <row r="11" spans="1:5" ht="12.75" customHeight="1">
      <c r="A11" s="21" t="s">
        <v>48</v>
      </c>
      <c s="21" t="s">
        <v>28</v>
      </c>
      <c s="22">
        <f>'D.1.1.3_PS 11-01-31.2'!I3</f>
      </c>
      <c s="22">
        <f>'D.1.1.3_PS 11-01-31.2'!O2</f>
      </c>
      <c s="22">
        <f>C11+D11</f>
      </c>
    </row>
    <row r="12" spans="1:5" ht="12.75" customHeight="1">
      <c r="A12" s="21" t="s">
        <v>197</v>
      </c>
      <c s="21" t="s">
        <v>196</v>
      </c>
      <c s="22">
        <f>'D.1.1.3_PS 11-01-31.3'!I3</f>
      </c>
      <c s="22">
        <f>'D.1.1.3_PS 11-01-31.3'!O2</f>
      </c>
      <c s="22">
        <f>C12+D12</f>
      </c>
    </row>
    <row r="13" spans="1:5" ht="12.75" customHeight="1">
      <c r="A13" s="21" t="s">
        <v>273</v>
      </c>
      <c s="21" t="s">
        <v>272</v>
      </c>
      <c s="22">
        <f>'D.1.1.3_PS 11-01-31.4'!I3</f>
      </c>
      <c s="22">
        <f>'D.1.1.3_PS 11-01-31.4'!O2</f>
      </c>
      <c s="22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0+O9+O66</f>
      </c>
      <c t="s">
        <v>25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</v>
      </c>
      <c s="43">
        <f>0+I9+I66</f>
      </c>
      <c s="10"/>
      <c r="O3" t="s">
        <v>22</v>
      </c>
      <c t="s">
        <v>26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15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32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26" t="s">
        <v>51</v>
      </c>
      <c s="31" t="s">
        <v>32</v>
      </c>
      <c s="31" t="s">
        <v>52</v>
      </c>
      <c s="26" t="s">
        <v>32</v>
      </c>
      <c s="32" t="s">
        <v>53</v>
      </c>
      <c s="33" t="s">
        <v>54</v>
      </c>
      <c s="34">
        <v>5</v>
      </c>
      <c s="35">
        <v>0</v>
      </c>
      <c s="35">
        <f>ROUND(ROUND(H10,2)*ROUND(G10,3),2)</f>
      </c>
      <c s="33" t="s">
        <v>55</v>
      </c>
      <c r="O10">
        <f>(I10*21)/100</f>
      </c>
      <c t="s">
        <v>26</v>
      </c>
    </row>
    <row r="11" spans="1:5" ht="12.75">
      <c r="A11" s="36" t="s">
        <v>56</v>
      </c>
      <c r="E11" s="37" t="s">
        <v>15</v>
      </c>
    </row>
    <row r="12" spans="1:5" ht="12.75">
      <c r="A12" s="38" t="s">
        <v>57</v>
      </c>
      <c r="E12" s="39" t="s">
        <v>15</v>
      </c>
    </row>
    <row r="13" spans="1:5" ht="369.75">
      <c r="A13" t="s">
        <v>58</v>
      </c>
      <c r="E13" s="37" t="s">
        <v>59</v>
      </c>
    </row>
    <row r="14" spans="1:16" ht="12.75">
      <c r="A14" s="26" t="s">
        <v>51</v>
      </c>
      <c s="31" t="s">
        <v>26</v>
      </c>
      <c s="31" t="s">
        <v>60</v>
      </c>
      <c s="26" t="s">
        <v>32</v>
      </c>
      <c s="32" t="s">
        <v>61</v>
      </c>
      <c s="33" t="s">
        <v>54</v>
      </c>
      <c s="34">
        <v>35</v>
      </c>
      <c s="35">
        <v>0</v>
      </c>
      <c s="35">
        <f>ROUND(ROUND(H14,2)*ROUND(G14,3),2)</f>
      </c>
      <c s="33" t="s">
        <v>55</v>
      </c>
      <c r="O14">
        <f>(I14*21)/100</f>
      </c>
      <c t="s">
        <v>26</v>
      </c>
    </row>
    <row r="15" spans="1:5" ht="12.75">
      <c r="A15" s="36" t="s">
        <v>56</v>
      </c>
      <c r="E15" s="37" t="s">
        <v>15</v>
      </c>
    </row>
    <row r="16" spans="1:5" ht="12.75">
      <c r="A16" s="38" t="s">
        <v>57</v>
      </c>
      <c r="E16" s="39" t="s">
        <v>15</v>
      </c>
    </row>
    <row r="17" spans="1:5" ht="229.5">
      <c r="A17" t="s">
        <v>58</v>
      </c>
      <c r="E17" s="37" t="s">
        <v>62</v>
      </c>
    </row>
    <row r="18" spans="1:16" ht="12.75">
      <c r="A18" s="26" t="s">
        <v>51</v>
      </c>
      <c s="31" t="s">
        <v>25</v>
      </c>
      <c s="31" t="s">
        <v>63</v>
      </c>
      <c s="26" t="s">
        <v>32</v>
      </c>
      <c s="32" t="s">
        <v>64</v>
      </c>
      <c s="33" t="s">
        <v>54</v>
      </c>
      <c s="34">
        <v>20</v>
      </c>
      <c s="35">
        <v>0</v>
      </c>
      <c s="35">
        <f>ROUND(ROUND(H18,2)*ROUND(G18,3),2)</f>
      </c>
      <c s="33" t="s">
        <v>55</v>
      </c>
      <c r="O18">
        <f>(I18*21)/100</f>
      </c>
      <c t="s">
        <v>26</v>
      </c>
    </row>
    <row r="19" spans="1:5" ht="12.75">
      <c r="A19" s="36" t="s">
        <v>56</v>
      </c>
      <c r="E19" s="37" t="s">
        <v>15</v>
      </c>
    </row>
    <row r="20" spans="1:5" ht="12.75">
      <c r="A20" s="38" t="s">
        <v>57</v>
      </c>
      <c r="E20" s="39" t="s">
        <v>15</v>
      </c>
    </row>
    <row r="21" spans="1:5" ht="318.75">
      <c r="A21" t="s">
        <v>58</v>
      </c>
      <c r="E21" s="37" t="s">
        <v>65</v>
      </c>
    </row>
    <row r="22" spans="1:16" ht="12.75">
      <c r="A22" s="26" t="s">
        <v>51</v>
      </c>
      <c s="31" t="s">
        <v>36</v>
      </c>
      <c s="31" t="s">
        <v>66</v>
      </c>
      <c s="26" t="s">
        <v>32</v>
      </c>
      <c s="32" t="s">
        <v>67</v>
      </c>
      <c s="33" t="s">
        <v>54</v>
      </c>
      <c s="34">
        <v>15</v>
      </c>
      <c s="35">
        <v>0</v>
      </c>
      <c s="35">
        <f>ROUND(ROUND(H22,2)*ROUND(G22,3),2)</f>
      </c>
      <c s="33" t="s">
        <v>55</v>
      </c>
      <c r="O22">
        <f>(I22*21)/100</f>
      </c>
      <c t="s">
        <v>26</v>
      </c>
    </row>
    <row r="23" spans="1:5" ht="12.75">
      <c r="A23" s="36" t="s">
        <v>56</v>
      </c>
      <c r="E23" s="37" t="s">
        <v>15</v>
      </c>
    </row>
    <row r="24" spans="1:5" ht="12.75">
      <c r="A24" s="38" t="s">
        <v>57</v>
      </c>
      <c r="E24" s="39" t="s">
        <v>15</v>
      </c>
    </row>
    <row r="25" spans="1:5" ht="318.75">
      <c r="A25" t="s">
        <v>58</v>
      </c>
      <c r="E25" s="37" t="s">
        <v>65</v>
      </c>
    </row>
    <row r="26" spans="1:16" ht="12.75">
      <c r="A26" s="26" t="s">
        <v>51</v>
      </c>
      <c s="31" t="s">
        <v>38</v>
      </c>
      <c s="31" t="s">
        <v>68</v>
      </c>
      <c s="26" t="s">
        <v>32</v>
      </c>
      <c s="32" t="s">
        <v>69</v>
      </c>
      <c s="33" t="s">
        <v>70</v>
      </c>
      <c s="34">
        <v>18</v>
      </c>
      <c s="35">
        <v>0</v>
      </c>
      <c s="35">
        <f>ROUND(ROUND(H26,2)*ROUND(G26,3),2)</f>
      </c>
      <c s="33" t="s">
        <v>55</v>
      </c>
      <c r="O26">
        <f>(I26*21)/100</f>
      </c>
      <c t="s">
        <v>26</v>
      </c>
    </row>
    <row r="27" spans="1:5" ht="12.75">
      <c r="A27" s="36" t="s">
        <v>56</v>
      </c>
      <c r="E27" s="37" t="s">
        <v>15</v>
      </c>
    </row>
    <row r="28" spans="1:5" ht="12.75">
      <c r="A28" s="38" t="s">
        <v>57</v>
      </c>
      <c r="E28" s="39" t="s">
        <v>15</v>
      </c>
    </row>
    <row r="29" spans="1:5" ht="25.5">
      <c r="A29" t="s">
        <v>58</v>
      </c>
      <c r="E29" s="37" t="s">
        <v>71</v>
      </c>
    </row>
    <row r="30" spans="1:16" ht="12.75">
      <c r="A30" s="26" t="s">
        <v>51</v>
      </c>
      <c s="31" t="s">
        <v>40</v>
      </c>
      <c s="31" t="s">
        <v>72</v>
      </c>
      <c s="26" t="s">
        <v>32</v>
      </c>
      <c s="32" t="s">
        <v>73</v>
      </c>
      <c s="33" t="s">
        <v>74</v>
      </c>
      <c s="34">
        <v>5</v>
      </c>
      <c s="35">
        <v>0</v>
      </c>
      <c s="35">
        <f>ROUND(ROUND(H30,2)*ROUND(G30,3),2)</f>
      </c>
      <c s="33" t="s">
        <v>55</v>
      </c>
      <c r="O30">
        <f>(I30*21)/100</f>
      </c>
      <c t="s">
        <v>26</v>
      </c>
    </row>
    <row r="31" spans="1:5" ht="12.75">
      <c r="A31" s="36" t="s">
        <v>56</v>
      </c>
      <c r="E31" s="37" t="s">
        <v>15</v>
      </c>
    </row>
    <row r="32" spans="1:5" ht="12.75">
      <c r="A32" s="38" t="s">
        <v>57</v>
      </c>
      <c r="E32" s="39" t="s">
        <v>15</v>
      </c>
    </row>
    <row r="33" spans="1:5" ht="114.75">
      <c r="A33" t="s">
        <v>58</v>
      </c>
      <c r="E33" s="37" t="s">
        <v>75</v>
      </c>
    </row>
    <row r="34" spans="1:16" ht="12.75">
      <c r="A34" s="26" t="s">
        <v>51</v>
      </c>
      <c s="31" t="s">
        <v>76</v>
      </c>
      <c s="31" t="s">
        <v>77</v>
      </c>
      <c s="26" t="s">
        <v>32</v>
      </c>
      <c s="32" t="s">
        <v>78</v>
      </c>
      <c s="33" t="s">
        <v>70</v>
      </c>
      <c s="34">
        <v>36</v>
      </c>
      <c s="35">
        <v>0</v>
      </c>
      <c s="35">
        <f>ROUND(ROUND(H34,2)*ROUND(G34,3),2)</f>
      </c>
      <c s="33" t="s">
        <v>55</v>
      </c>
      <c r="O34">
        <f>(I34*21)/100</f>
      </c>
      <c t="s">
        <v>26</v>
      </c>
    </row>
    <row r="35" spans="1:5" ht="12.75">
      <c r="A35" s="36" t="s">
        <v>56</v>
      </c>
      <c r="E35" s="37" t="s">
        <v>15</v>
      </c>
    </row>
    <row r="36" spans="1:5" ht="12.75">
      <c r="A36" s="38" t="s">
        <v>57</v>
      </c>
      <c r="E36" s="39" t="s">
        <v>15</v>
      </c>
    </row>
    <row r="37" spans="1:5" ht="102">
      <c r="A37" t="s">
        <v>58</v>
      </c>
      <c r="E37" s="37" t="s">
        <v>79</v>
      </c>
    </row>
    <row r="38" spans="1:16" ht="12.75">
      <c r="A38" s="26" t="s">
        <v>51</v>
      </c>
      <c s="31" t="s">
        <v>80</v>
      </c>
      <c s="31" t="s">
        <v>81</v>
      </c>
      <c s="26" t="s">
        <v>32</v>
      </c>
      <c s="32" t="s">
        <v>82</v>
      </c>
      <c s="33" t="s">
        <v>70</v>
      </c>
      <c s="34">
        <v>30</v>
      </c>
      <c s="35">
        <v>0</v>
      </c>
      <c s="35">
        <f>ROUND(ROUND(H38,2)*ROUND(G38,3),2)</f>
      </c>
      <c s="33" t="s">
        <v>55</v>
      </c>
      <c r="O38">
        <f>(I38*21)/100</f>
      </c>
      <c t="s">
        <v>26</v>
      </c>
    </row>
    <row r="39" spans="1:5" ht="12.75">
      <c r="A39" s="36" t="s">
        <v>56</v>
      </c>
      <c r="E39" s="37" t="s">
        <v>15</v>
      </c>
    </row>
    <row r="40" spans="1:5" ht="12.75">
      <c r="A40" s="38" t="s">
        <v>57</v>
      </c>
      <c r="E40" s="39" t="s">
        <v>15</v>
      </c>
    </row>
    <row r="41" spans="1:5" ht="140.25">
      <c r="A41" t="s">
        <v>58</v>
      </c>
      <c r="E41" s="37" t="s">
        <v>83</v>
      </c>
    </row>
    <row r="42" spans="1:16" ht="12.75">
      <c r="A42" s="26" t="s">
        <v>51</v>
      </c>
      <c s="31" t="s">
        <v>43</v>
      </c>
      <c s="31" t="s">
        <v>84</v>
      </c>
      <c s="26" t="s">
        <v>32</v>
      </c>
      <c s="32" t="s">
        <v>85</v>
      </c>
      <c s="33" t="s">
        <v>86</v>
      </c>
      <c s="34">
        <v>0.1</v>
      </c>
      <c s="35">
        <v>0</v>
      </c>
      <c s="35">
        <f>ROUND(ROUND(H42,2)*ROUND(G42,3),2)</f>
      </c>
      <c s="33" t="s">
        <v>55</v>
      </c>
      <c r="O42">
        <f>(I42*21)/100</f>
      </c>
      <c t="s">
        <v>26</v>
      </c>
    </row>
    <row r="43" spans="1:5" ht="12.75">
      <c r="A43" s="36" t="s">
        <v>56</v>
      </c>
      <c r="E43" s="37" t="s">
        <v>15</v>
      </c>
    </row>
    <row r="44" spans="1:5" ht="12.75">
      <c r="A44" s="38" t="s">
        <v>57</v>
      </c>
      <c r="E44" s="39" t="s">
        <v>15</v>
      </c>
    </row>
    <row r="45" spans="1:5" ht="76.5">
      <c r="A45" t="s">
        <v>58</v>
      </c>
      <c r="E45" s="37" t="s">
        <v>87</v>
      </c>
    </row>
    <row r="46" spans="1:16" ht="12.75">
      <c r="A46" s="26" t="s">
        <v>51</v>
      </c>
      <c s="31" t="s">
        <v>45</v>
      </c>
      <c s="31" t="s">
        <v>88</v>
      </c>
      <c s="26" t="s">
        <v>32</v>
      </c>
      <c s="32" t="s">
        <v>89</v>
      </c>
      <c s="33" t="s">
        <v>86</v>
      </c>
      <c s="34">
        <v>0.1</v>
      </c>
      <c s="35">
        <v>0</v>
      </c>
      <c s="35">
        <f>ROUND(ROUND(H46,2)*ROUND(G46,3),2)</f>
      </c>
      <c s="33" t="s">
        <v>55</v>
      </c>
      <c r="O46">
        <f>(I46*21)/100</f>
      </c>
      <c t="s">
        <v>26</v>
      </c>
    </row>
    <row r="47" spans="1:5" ht="12.75">
      <c r="A47" s="36" t="s">
        <v>56</v>
      </c>
      <c r="E47" s="37" t="s">
        <v>15</v>
      </c>
    </row>
    <row r="48" spans="1:5" ht="12.75">
      <c r="A48" s="38" t="s">
        <v>57</v>
      </c>
      <c r="E48" s="39" t="s">
        <v>15</v>
      </c>
    </row>
    <row r="49" spans="1:5" ht="204">
      <c r="A49" t="s">
        <v>58</v>
      </c>
      <c r="E49" s="37" t="s">
        <v>90</v>
      </c>
    </row>
    <row r="50" spans="1:16" ht="12.75">
      <c r="A50" s="26" t="s">
        <v>51</v>
      </c>
      <c s="31" t="s">
        <v>47</v>
      </c>
      <c s="31" t="s">
        <v>91</v>
      </c>
      <c s="26" t="s">
        <v>32</v>
      </c>
      <c s="32" t="s">
        <v>92</v>
      </c>
      <c s="33" t="s">
        <v>74</v>
      </c>
      <c s="34">
        <v>8</v>
      </c>
      <c s="35">
        <v>0</v>
      </c>
      <c s="35">
        <f>ROUND(ROUND(H50,2)*ROUND(G50,3),2)</f>
      </c>
      <c s="33" t="s">
        <v>55</v>
      </c>
      <c r="O50">
        <f>(I50*21)/100</f>
      </c>
      <c t="s">
        <v>26</v>
      </c>
    </row>
    <row r="51" spans="1:5" ht="12.75">
      <c r="A51" s="36" t="s">
        <v>56</v>
      </c>
      <c r="E51" s="37" t="s">
        <v>15</v>
      </c>
    </row>
    <row r="52" spans="1:5" ht="12.75">
      <c r="A52" s="38" t="s">
        <v>57</v>
      </c>
      <c r="E52" s="39" t="s">
        <v>15</v>
      </c>
    </row>
    <row r="53" spans="1:5" ht="127.5">
      <c r="A53" t="s">
        <v>58</v>
      </c>
      <c r="E53" s="37" t="s">
        <v>93</v>
      </c>
    </row>
    <row r="54" spans="1:16" ht="12.75">
      <c r="A54" s="26" t="s">
        <v>51</v>
      </c>
      <c s="31" t="s">
        <v>94</v>
      </c>
      <c s="31" t="s">
        <v>95</v>
      </c>
      <c s="26" t="s">
        <v>32</v>
      </c>
      <c s="32" t="s">
        <v>96</v>
      </c>
      <c s="33" t="s">
        <v>74</v>
      </c>
      <c s="34">
        <v>4</v>
      </c>
      <c s="35">
        <v>0</v>
      </c>
      <c s="35">
        <f>ROUND(ROUND(H54,2)*ROUND(G54,3),2)</f>
      </c>
      <c s="33" t="s">
        <v>55</v>
      </c>
      <c r="O54">
        <f>(I54*21)/100</f>
      </c>
      <c t="s">
        <v>26</v>
      </c>
    </row>
    <row r="55" spans="1:5" ht="12.75">
      <c r="A55" s="36" t="s">
        <v>56</v>
      </c>
      <c r="E55" s="37" t="s">
        <v>15</v>
      </c>
    </row>
    <row r="56" spans="1:5" ht="12.75">
      <c r="A56" s="38" t="s">
        <v>57</v>
      </c>
      <c r="E56" s="39" t="s">
        <v>15</v>
      </c>
    </row>
    <row r="57" spans="1:5" ht="153">
      <c r="A57" t="s">
        <v>58</v>
      </c>
      <c r="E57" s="37" t="s">
        <v>97</v>
      </c>
    </row>
    <row r="58" spans="1:16" ht="25.5">
      <c r="A58" s="26" t="s">
        <v>51</v>
      </c>
      <c s="31" t="s">
        <v>98</v>
      </c>
      <c s="31" t="s">
        <v>99</v>
      </c>
      <c s="26" t="s">
        <v>32</v>
      </c>
      <c s="32" t="s">
        <v>100</v>
      </c>
      <c s="33" t="s">
        <v>74</v>
      </c>
      <c s="34">
        <v>4</v>
      </c>
      <c s="35">
        <v>0</v>
      </c>
      <c s="35">
        <f>ROUND(ROUND(H58,2)*ROUND(G58,3),2)</f>
      </c>
      <c s="33" t="s">
        <v>55</v>
      </c>
      <c r="O58">
        <f>(I58*21)/100</f>
      </c>
      <c t="s">
        <v>26</v>
      </c>
    </row>
    <row r="59" spans="1:5" ht="12.75">
      <c r="A59" s="36" t="s">
        <v>56</v>
      </c>
      <c r="E59" s="37" t="s">
        <v>15</v>
      </c>
    </row>
    <row r="60" spans="1:5" ht="12.75">
      <c r="A60" s="38" t="s">
        <v>57</v>
      </c>
      <c r="E60" s="39" t="s">
        <v>15</v>
      </c>
    </row>
    <row r="61" spans="1:5" ht="114.75">
      <c r="A61" t="s">
        <v>58</v>
      </c>
      <c r="E61" s="37" t="s">
        <v>101</v>
      </c>
    </row>
    <row r="62" spans="1:16" ht="12.75">
      <c r="A62" s="26" t="s">
        <v>51</v>
      </c>
      <c s="31" t="s">
        <v>102</v>
      </c>
      <c s="31" t="s">
        <v>103</v>
      </c>
      <c s="26" t="s">
        <v>32</v>
      </c>
      <c s="32" t="s">
        <v>104</v>
      </c>
      <c s="33" t="s">
        <v>74</v>
      </c>
      <c s="34">
        <v>4</v>
      </c>
      <c s="35">
        <v>0</v>
      </c>
      <c s="35">
        <f>ROUND(ROUND(H62,2)*ROUND(G62,3),2)</f>
      </c>
      <c s="33" t="s">
        <v>55</v>
      </c>
      <c r="O62">
        <f>(I62*21)/100</f>
      </c>
      <c t="s">
        <v>26</v>
      </c>
    </row>
    <row r="63" spans="1:5" ht="12.75">
      <c r="A63" s="36" t="s">
        <v>56</v>
      </c>
      <c r="E63" s="37" t="s">
        <v>15</v>
      </c>
    </row>
    <row r="64" spans="1:5" ht="12.75">
      <c r="A64" s="38" t="s">
        <v>57</v>
      </c>
      <c r="E64" s="39" t="s">
        <v>15</v>
      </c>
    </row>
    <row r="65" spans="1:5" ht="102">
      <c r="A65" t="s">
        <v>58</v>
      </c>
      <c r="E65" s="37" t="s">
        <v>105</v>
      </c>
    </row>
    <row r="66" spans="1:18" ht="12.75" customHeight="1">
      <c r="A66" s="6" t="s">
        <v>49</v>
      </c>
      <c s="6"/>
      <c s="41" t="s">
        <v>26</v>
      </c>
      <c s="6"/>
      <c s="29" t="s">
        <v>106</v>
      </c>
      <c s="6"/>
      <c s="6"/>
      <c s="6"/>
      <c s="42">
        <f>0+Q66</f>
      </c>
      <c s="6"/>
      <c r="O66">
        <f>0+R66</f>
      </c>
      <c r="Q66">
        <f>0+I67+I71+I75+I79+I83+I87+I91+I95+I99+I103+I107+I111+I115+I119+I123+I127+I131+I135+I139+I143+I147+I151</f>
      </c>
      <c>
        <f>0+O67+O71+O75+O79+O83+O87+O91+O95+O99+O103+O107+O111+O115+O119+O123+O127+O131+O135+O139+O143+O147+O151</f>
      </c>
    </row>
    <row r="67" spans="1:16" ht="12.75">
      <c r="A67" s="26" t="s">
        <v>51</v>
      </c>
      <c s="31" t="s">
        <v>107</v>
      </c>
      <c s="31" t="s">
        <v>108</v>
      </c>
      <c s="26" t="s">
        <v>32</v>
      </c>
      <c s="32" t="s">
        <v>109</v>
      </c>
      <c s="33" t="s">
        <v>74</v>
      </c>
      <c s="34">
        <v>1</v>
      </c>
      <c s="35">
        <v>0</v>
      </c>
      <c s="35">
        <f>ROUND(ROUND(H67,2)*ROUND(G67,3),2)</f>
      </c>
      <c s="33" t="s">
        <v>55</v>
      </c>
      <c r="O67">
        <f>(I67*21)/100</f>
      </c>
      <c t="s">
        <v>26</v>
      </c>
    </row>
    <row r="68" spans="1:5" ht="12.75">
      <c r="A68" s="36" t="s">
        <v>56</v>
      </c>
      <c r="E68" s="37" t="s">
        <v>15</v>
      </c>
    </row>
    <row r="69" spans="1:5" ht="12.75">
      <c r="A69" s="38" t="s">
        <v>57</v>
      </c>
      <c r="E69" s="39" t="s">
        <v>15</v>
      </c>
    </row>
    <row r="70" spans="1:5" ht="114.75">
      <c r="A70" t="s">
        <v>58</v>
      </c>
      <c r="E70" s="37" t="s">
        <v>110</v>
      </c>
    </row>
    <row r="71" spans="1:16" ht="12.75">
      <c r="A71" s="26" t="s">
        <v>51</v>
      </c>
      <c s="31" t="s">
        <v>111</v>
      </c>
      <c s="31" t="s">
        <v>112</v>
      </c>
      <c s="26" t="s">
        <v>32</v>
      </c>
      <c s="32" t="s">
        <v>113</v>
      </c>
      <c s="33" t="s">
        <v>74</v>
      </c>
      <c s="34">
        <v>1</v>
      </c>
      <c s="35">
        <v>0</v>
      </c>
      <c s="35">
        <f>ROUND(ROUND(H71,2)*ROUND(G71,3),2)</f>
      </c>
      <c s="33" t="s">
        <v>55</v>
      </c>
      <c r="O71">
        <f>(I71*21)/100</f>
      </c>
      <c t="s">
        <v>26</v>
      </c>
    </row>
    <row r="72" spans="1:5" ht="12.75">
      <c r="A72" s="36" t="s">
        <v>56</v>
      </c>
      <c r="E72" s="37" t="s">
        <v>15</v>
      </c>
    </row>
    <row r="73" spans="1:5" ht="12.75">
      <c r="A73" s="38" t="s">
        <v>57</v>
      </c>
      <c r="E73" s="39" t="s">
        <v>15</v>
      </c>
    </row>
    <row r="74" spans="1:5" ht="114.75">
      <c r="A74" t="s">
        <v>58</v>
      </c>
      <c r="E74" s="37" t="s">
        <v>114</v>
      </c>
    </row>
    <row r="75" spans="1:16" ht="12.75">
      <c r="A75" s="26" t="s">
        <v>51</v>
      </c>
      <c s="31" t="s">
        <v>115</v>
      </c>
      <c s="31" t="s">
        <v>116</v>
      </c>
      <c s="26" t="s">
        <v>32</v>
      </c>
      <c s="32" t="s">
        <v>117</v>
      </c>
      <c s="33" t="s">
        <v>74</v>
      </c>
      <c s="34">
        <v>1</v>
      </c>
      <c s="35">
        <v>0</v>
      </c>
      <c s="35">
        <f>ROUND(ROUND(H75,2)*ROUND(G75,3),2)</f>
      </c>
      <c s="33" t="s">
        <v>55</v>
      </c>
      <c r="O75">
        <f>(I75*21)/100</f>
      </c>
      <c t="s">
        <v>26</v>
      </c>
    </row>
    <row r="76" spans="1:5" ht="12.75">
      <c r="A76" s="36" t="s">
        <v>56</v>
      </c>
      <c r="E76" s="37" t="s">
        <v>15</v>
      </c>
    </row>
    <row r="77" spans="1:5" ht="12.75">
      <c r="A77" s="38" t="s">
        <v>57</v>
      </c>
      <c r="E77" s="39" t="s">
        <v>15</v>
      </c>
    </row>
    <row r="78" spans="1:5" ht="127.5">
      <c r="A78" t="s">
        <v>58</v>
      </c>
      <c r="E78" s="37" t="s">
        <v>118</v>
      </c>
    </row>
    <row r="79" spans="1:16" ht="12.75">
      <c r="A79" s="26" t="s">
        <v>51</v>
      </c>
      <c s="31" t="s">
        <v>119</v>
      </c>
      <c s="31" t="s">
        <v>120</v>
      </c>
      <c s="26" t="s">
        <v>32</v>
      </c>
      <c s="32" t="s">
        <v>121</v>
      </c>
      <c s="33" t="s">
        <v>74</v>
      </c>
      <c s="34">
        <v>2</v>
      </c>
      <c s="35">
        <v>0</v>
      </c>
      <c s="35">
        <f>ROUND(ROUND(H79,2)*ROUND(G79,3),2)</f>
      </c>
      <c s="33" t="s">
        <v>55</v>
      </c>
      <c r="O79">
        <f>(I79*21)/100</f>
      </c>
      <c t="s">
        <v>26</v>
      </c>
    </row>
    <row r="80" spans="1:5" ht="12.75">
      <c r="A80" s="36" t="s">
        <v>56</v>
      </c>
      <c r="E80" s="37" t="s">
        <v>15</v>
      </c>
    </row>
    <row r="81" spans="1:5" ht="12.75">
      <c r="A81" s="38" t="s">
        <v>57</v>
      </c>
      <c r="E81" s="39" t="s">
        <v>15</v>
      </c>
    </row>
    <row r="82" spans="1:5" ht="114.75">
      <c r="A82" t="s">
        <v>58</v>
      </c>
      <c r="E82" s="37" t="s">
        <v>122</v>
      </c>
    </row>
    <row r="83" spans="1:16" ht="12.75">
      <c r="A83" s="26" t="s">
        <v>51</v>
      </c>
      <c s="31" t="s">
        <v>123</v>
      </c>
      <c s="31" t="s">
        <v>124</v>
      </c>
      <c s="26" t="s">
        <v>32</v>
      </c>
      <c s="32" t="s">
        <v>125</v>
      </c>
      <c s="33" t="s">
        <v>74</v>
      </c>
      <c s="34">
        <v>2</v>
      </c>
      <c s="35">
        <v>0</v>
      </c>
      <c s="35">
        <f>ROUND(ROUND(H83,2)*ROUND(G83,3),2)</f>
      </c>
      <c s="33" t="s">
        <v>55</v>
      </c>
      <c r="O83">
        <f>(I83*21)/100</f>
      </c>
      <c t="s">
        <v>26</v>
      </c>
    </row>
    <row r="84" spans="1:5" ht="12.75">
      <c r="A84" s="36" t="s">
        <v>56</v>
      </c>
      <c r="E84" s="37" t="s">
        <v>15</v>
      </c>
    </row>
    <row r="85" spans="1:5" ht="12.75">
      <c r="A85" s="38" t="s">
        <v>57</v>
      </c>
      <c r="E85" s="39" t="s">
        <v>15</v>
      </c>
    </row>
    <row r="86" spans="1:5" ht="140.25">
      <c r="A86" t="s">
        <v>58</v>
      </c>
      <c r="E86" s="37" t="s">
        <v>126</v>
      </c>
    </row>
    <row r="87" spans="1:16" ht="12.75">
      <c r="A87" s="26" t="s">
        <v>51</v>
      </c>
      <c s="31" t="s">
        <v>127</v>
      </c>
      <c s="31" t="s">
        <v>128</v>
      </c>
      <c s="26" t="s">
        <v>32</v>
      </c>
      <c s="32" t="s">
        <v>129</v>
      </c>
      <c s="33" t="s">
        <v>74</v>
      </c>
      <c s="34">
        <v>2</v>
      </c>
      <c s="35">
        <v>0</v>
      </c>
      <c s="35">
        <f>ROUND(ROUND(H87,2)*ROUND(G87,3),2)</f>
      </c>
      <c s="33" t="s">
        <v>55</v>
      </c>
      <c r="O87">
        <f>(I87*21)/100</f>
      </c>
      <c t="s">
        <v>26</v>
      </c>
    </row>
    <row r="88" spans="1:5" ht="12.75">
      <c r="A88" s="36" t="s">
        <v>56</v>
      </c>
      <c r="E88" s="37" t="s">
        <v>15</v>
      </c>
    </row>
    <row r="89" spans="1:5" ht="12.75">
      <c r="A89" s="38" t="s">
        <v>57</v>
      </c>
      <c r="E89" s="39" t="s">
        <v>15</v>
      </c>
    </row>
    <row r="90" spans="1:5" ht="153">
      <c r="A90" t="s">
        <v>58</v>
      </c>
      <c r="E90" s="37" t="s">
        <v>130</v>
      </c>
    </row>
    <row r="91" spans="1:16" ht="12.75">
      <c r="A91" s="26" t="s">
        <v>51</v>
      </c>
      <c s="31" t="s">
        <v>131</v>
      </c>
      <c s="31" t="s">
        <v>132</v>
      </c>
      <c s="26" t="s">
        <v>32</v>
      </c>
      <c s="32" t="s">
        <v>133</v>
      </c>
      <c s="33" t="s">
        <v>134</v>
      </c>
      <c s="34">
        <v>80</v>
      </c>
      <c s="35">
        <v>0</v>
      </c>
      <c s="35">
        <f>ROUND(ROUND(H91,2)*ROUND(G91,3),2)</f>
      </c>
      <c s="33" t="s">
        <v>55</v>
      </c>
      <c r="O91">
        <f>(I91*21)/100</f>
      </c>
      <c t="s">
        <v>26</v>
      </c>
    </row>
    <row r="92" spans="1:5" ht="12.75">
      <c r="A92" s="36" t="s">
        <v>56</v>
      </c>
      <c r="E92" s="37" t="s">
        <v>15</v>
      </c>
    </row>
    <row r="93" spans="1:5" ht="12.75">
      <c r="A93" s="38" t="s">
        <v>57</v>
      </c>
      <c r="E93" s="39" t="s">
        <v>15</v>
      </c>
    </row>
    <row r="94" spans="1:5" ht="114.75">
      <c r="A94" t="s">
        <v>58</v>
      </c>
      <c r="E94" s="37" t="s">
        <v>135</v>
      </c>
    </row>
    <row r="95" spans="1:16" ht="12.75">
      <c r="A95" s="26" t="s">
        <v>51</v>
      </c>
      <c s="31" t="s">
        <v>136</v>
      </c>
      <c s="31" t="s">
        <v>137</v>
      </c>
      <c s="26" t="s">
        <v>32</v>
      </c>
      <c s="32" t="s">
        <v>138</v>
      </c>
      <c s="33" t="s">
        <v>74</v>
      </c>
      <c s="34">
        <v>2</v>
      </c>
      <c s="35">
        <v>0</v>
      </c>
      <c s="35">
        <f>ROUND(ROUND(H95,2)*ROUND(G95,3),2)</f>
      </c>
      <c s="33" t="s">
        <v>55</v>
      </c>
      <c r="O95">
        <f>(I95*21)/100</f>
      </c>
      <c t="s">
        <v>26</v>
      </c>
    </row>
    <row r="96" spans="1:5" ht="12.75">
      <c r="A96" s="36" t="s">
        <v>56</v>
      </c>
      <c r="E96" s="37" t="s">
        <v>15</v>
      </c>
    </row>
    <row r="97" spans="1:5" ht="12.75">
      <c r="A97" s="38" t="s">
        <v>57</v>
      </c>
      <c r="E97" s="39" t="s">
        <v>15</v>
      </c>
    </row>
    <row r="98" spans="1:5" ht="140.25">
      <c r="A98" t="s">
        <v>58</v>
      </c>
      <c r="E98" s="37" t="s">
        <v>139</v>
      </c>
    </row>
    <row r="99" spans="1:16" ht="12.75">
      <c r="A99" s="26" t="s">
        <v>51</v>
      </c>
      <c s="31" t="s">
        <v>140</v>
      </c>
      <c s="31" t="s">
        <v>141</v>
      </c>
      <c s="26" t="s">
        <v>32</v>
      </c>
      <c s="32" t="s">
        <v>142</v>
      </c>
      <c s="33" t="s">
        <v>134</v>
      </c>
      <c s="34">
        <v>80</v>
      </c>
      <c s="35">
        <v>0</v>
      </c>
      <c s="35">
        <f>ROUND(ROUND(H99,2)*ROUND(G99,3),2)</f>
      </c>
      <c s="33" t="s">
        <v>55</v>
      </c>
      <c r="O99">
        <f>(I99*21)/100</f>
      </c>
      <c t="s">
        <v>26</v>
      </c>
    </row>
    <row r="100" spans="1:5" ht="12.75">
      <c r="A100" s="36" t="s">
        <v>56</v>
      </c>
      <c r="E100" s="37" t="s">
        <v>15</v>
      </c>
    </row>
    <row r="101" spans="1:5" ht="12.75">
      <c r="A101" s="38" t="s">
        <v>57</v>
      </c>
      <c r="E101" s="39" t="s">
        <v>15</v>
      </c>
    </row>
    <row r="102" spans="1:5" ht="114.75">
      <c r="A102" t="s">
        <v>58</v>
      </c>
      <c r="E102" s="37" t="s">
        <v>143</v>
      </c>
    </row>
    <row r="103" spans="1:16" ht="25.5">
      <c r="A103" s="26" t="s">
        <v>51</v>
      </c>
      <c s="31" t="s">
        <v>144</v>
      </c>
      <c s="31" t="s">
        <v>145</v>
      </c>
      <c s="26" t="s">
        <v>32</v>
      </c>
      <c s="32" t="s">
        <v>146</v>
      </c>
      <c s="33" t="s">
        <v>74</v>
      </c>
      <c s="34">
        <v>1</v>
      </c>
      <c s="35">
        <v>0</v>
      </c>
      <c s="35">
        <f>ROUND(ROUND(H103,2)*ROUND(G103,3),2)</f>
      </c>
      <c s="33" t="s">
        <v>55</v>
      </c>
      <c r="O103">
        <f>(I103*21)/100</f>
      </c>
      <c t="s">
        <v>26</v>
      </c>
    </row>
    <row r="104" spans="1:5" ht="12.75">
      <c r="A104" s="36" t="s">
        <v>56</v>
      </c>
      <c r="E104" s="37" t="s">
        <v>15</v>
      </c>
    </row>
    <row r="105" spans="1:5" ht="12.75">
      <c r="A105" s="38" t="s">
        <v>57</v>
      </c>
      <c r="E105" s="39" t="s">
        <v>15</v>
      </c>
    </row>
    <row r="106" spans="1:5" ht="102">
      <c r="A106" t="s">
        <v>58</v>
      </c>
      <c r="E106" s="37" t="s">
        <v>147</v>
      </c>
    </row>
    <row r="107" spans="1:16" ht="12.75">
      <c r="A107" s="26" t="s">
        <v>51</v>
      </c>
      <c s="31" t="s">
        <v>148</v>
      </c>
      <c s="31" t="s">
        <v>149</v>
      </c>
      <c s="26" t="s">
        <v>32</v>
      </c>
      <c s="32" t="s">
        <v>150</v>
      </c>
      <c s="33" t="s">
        <v>74</v>
      </c>
      <c s="34">
        <v>3</v>
      </c>
      <c s="35">
        <v>0</v>
      </c>
      <c s="35">
        <f>ROUND(ROUND(H107,2)*ROUND(G107,3),2)</f>
      </c>
      <c s="33" t="s">
        <v>55</v>
      </c>
      <c r="O107">
        <f>(I107*21)/100</f>
      </c>
      <c t="s">
        <v>26</v>
      </c>
    </row>
    <row r="108" spans="1:5" ht="12.75">
      <c r="A108" s="36" t="s">
        <v>56</v>
      </c>
      <c r="E108" s="37" t="s">
        <v>15</v>
      </c>
    </row>
    <row r="109" spans="1:5" ht="12.75">
      <c r="A109" s="38" t="s">
        <v>57</v>
      </c>
      <c r="E109" s="39" t="s">
        <v>15</v>
      </c>
    </row>
    <row r="110" spans="1:5" ht="89.25">
      <c r="A110" t="s">
        <v>58</v>
      </c>
      <c r="E110" s="37" t="s">
        <v>151</v>
      </c>
    </row>
    <row r="111" spans="1:16" ht="25.5">
      <c r="A111" s="26" t="s">
        <v>51</v>
      </c>
      <c s="31" t="s">
        <v>152</v>
      </c>
      <c s="31" t="s">
        <v>153</v>
      </c>
      <c s="26" t="s">
        <v>32</v>
      </c>
      <c s="32" t="s">
        <v>154</v>
      </c>
      <c s="33" t="s">
        <v>74</v>
      </c>
      <c s="34">
        <v>1</v>
      </c>
      <c s="35">
        <v>0</v>
      </c>
      <c s="35">
        <f>ROUND(ROUND(H111,2)*ROUND(G111,3),2)</f>
      </c>
      <c s="33" t="s">
        <v>55</v>
      </c>
      <c r="O111">
        <f>(I111*21)/100</f>
      </c>
      <c t="s">
        <v>26</v>
      </c>
    </row>
    <row r="112" spans="1:5" ht="12.75">
      <c r="A112" s="36" t="s">
        <v>56</v>
      </c>
      <c r="E112" s="37" t="s">
        <v>15</v>
      </c>
    </row>
    <row r="113" spans="1:5" ht="12.75">
      <c r="A113" s="38" t="s">
        <v>57</v>
      </c>
      <c r="E113" s="39" t="s">
        <v>15</v>
      </c>
    </row>
    <row r="114" spans="1:5" ht="76.5">
      <c r="A114" t="s">
        <v>58</v>
      </c>
      <c r="E114" s="37" t="s">
        <v>155</v>
      </c>
    </row>
    <row r="115" spans="1:16" ht="12.75">
      <c r="A115" s="26" t="s">
        <v>51</v>
      </c>
      <c s="31" t="s">
        <v>156</v>
      </c>
      <c s="31" t="s">
        <v>157</v>
      </c>
      <c s="26" t="s">
        <v>32</v>
      </c>
      <c s="32" t="s">
        <v>158</v>
      </c>
      <c s="33" t="s">
        <v>74</v>
      </c>
      <c s="34">
        <v>1</v>
      </c>
      <c s="35">
        <v>0</v>
      </c>
      <c s="35">
        <f>ROUND(ROUND(H115,2)*ROUND(G115,3),2)</f>
      </c>
      <c s="33" t="s">
        <v>55</v>
      </c>
      <c r="O115">
        <f>(I115*21)/100</f>
      </c>
      <c t="s">
        <v>26</v>
      </c>
    </row>
    <row r="116" spans="1:5" ht="12.75">
      <c r="A116" s="36" t="s">
        <v>56</v>
      </c>
      <c r="E116" s="37" t="s">
        <v>15</v>
      </c>
    </row>
    <row r="117" spans="1:5" ht="12.75">
      <c r="A117" s="38" t="s">
        <v>57</v>
      </c>
      <c r="E117" s="39" t="s">
        <v>15</v>
      </c>
    </row>
    <row r="118" spans="1:5" ht="89.25">
      <c r="A118" t="s">
        <v>58</v>
      </c>
      <c r="E118" s="37" t="s">
        <v>159</v>
      </c>
    </row>
    <row r="119" spans="1:16" ht="25.5">
      <c r="A119" s="26" t="s">
        <v>51</v>
      </c>
      <c s="31" t="s">
        <v>160</v>
      </c>
      <c s="31" t="s">
        <v>161</v>
      </c>
      <c s="26" t="s">
        <v>32</v>
      </c>
      <c s="32" t="s">
        <v>162</v>
      </c>
      <c s="33" t="s">
        <v>74</v>
      </c>
      <c s="34">
        <v>1</v>
      </c>
      <c s="35">
        <v>0</v>
      </c>
      <c s="35">
        <f>ROUND(ROUND(H119,2)*ROUND(G119,3),2)</f>
      </c>
      <c s="33" t="s">
        <v>55</v>
      </c>
      <c r="O119">
        <f>(I119*21)/100</f>
      </c>
      <c t="s">
        <v>26</v>
      </c>
    </row>
    <row r="120" spans="1:5" ht="12.75">
      <c r="A120" s="36" t="s">
        <v>56</v>
      </c>
      <c r="E120" s="37" t="s">
        <v>15</v>
      </c>
    </row>
    <row r="121" spans="1:5" ht="12.75">
      <c r="A121" s="38" t="s">
        <v>57</v>
      </c>
      <c r="E121" s="39" t="s">
        <v>15</v>
      </c>
    </row>
    <row r="122" spans="1:5" ht="140.25">
      <c r="A122" t="s">
        <v>58</v>
      </c>
      <c r="E122" s="37" t="s">
        <v>163</v>
      </c>
    </row>
    <row r="123" spans="1:16" ht="12.75">
      <c r="A123" s="26" t="s">
        <v>51</v>
      </c>
      <c s="31" t="s">
        <v>164</v>
      </c>
      <c s="31" t="s">
        <v>165</v>
      </c>
      <c s="26" t="s">
        <v>32</v>
      </c>
      <c s="32" t="s">
        <v>166</v>
      </c>
      <c s="33" t="s">
        <v>74</v>
      </c>
      <c s="34">
        <v>1</v>
      </c>
      <c s="35">
        <v>0</v>
      </c>
      <c s="35">
        <f>ROUND(ROUND(H123,2)*ROUND(G123,3),2)</f>
      </c>
      <c s="33" t="s">
        <v>55</v>
      </c>
      <c r="O123">
        <f>(I123*21)/100</f>
      </c>
      <c t="s">
        <v>26</v>
      </c>
    </row>
    <row r="124" spans="1:5" ht="12.75">
      <c r="A124" s="36" t="s">
        <v>56</v>
      </c>
      <c r="E124" s="37" t="s">
        <v>15</v>
      </c>
    </row>
    <row r="125" spans="1:5" ht="12.75">
      <c r="A125" s="38" t="s">
        <v>57</v>
      </c>
      <c r="E125" s="39" t="s">
        <v>15</v>
      </c>
    </row>
    <row r="126" spans="1:5" ht="140.25">
      <c r="A126" t="s">
        <v>58</v>
      </c>
      <c r="E126" s="37" t="s">
        <v>167</v>
      </c>
    </row>
    <row r="127" spans="1:16" ht="25.5">
      <c r="A127" s="26" t="s">
        <v>51</v>
      </c>
      <c s="31" t="s">
        <v>168</v>
      </c>
      <c s="31" t="s">
        <v>169</v>
      </c>
      <c s="26" t="s">
        <v>32</v>
      </c>
      <c s="32" t="s">
        <v>170</v>
      </c>
      <c s="33" t="s">
        <v>74</v>
      </c>
      <c s="34">
        <v>2</v>
      </c>
      <c s="35">
        <v>0</v>
      </c>
      <c s="35">
        <f>ROUND(ROUND(H127,2)*ROUND(G127,3),2)</f>
      </c>
      <c s="33" t="s">
        <v>55</v>
      </c>
      <c r="O127">
        <f>(I127*21)/100</f>
      </c>
      <c t="s">
        <v>26</v>
      </c>
    </row>
    <row r="128" spans="1:5" ht="12.75">
      <c r="A128" s="36" t="s">
        <v>56</v>
      </c>
      <c r="E128" s="37" t="s">
        <v>15</v>
      </c>
    </row>
    <row r="129" spans="1:5" ht="12.75">
      <c r="A129" s="38" t="s">
        <v>57</v>
      </c>
      <c r="E129" s="39" t="s">
        <v>15</v>
      </c>
    </row>
    <row r="130" spans="1:5" ht="25.5">
      <c r="A130" t="s">
        <v>58</v>
      </c>
      <c r="E130" s="37" t="s">
        <v>171</v>
      </c>
    </row>
    <row r="131" spans="1:16" ht="12.75">
      <c r="A131" s="26" t="s">
        <v>51</v>
      </c>
      <c s="31" t="s">
        <v>172</v>
      </c>
      <c s="31" t="s">
        <v>173</v>
      </c>
      <c s="26" t="s">
        <v>32</v>
      </c>
      <c s="32" t="s">
        <v>174</v>
      </c>
      <c s="33" t="s">
        <v>74</v>
      </c>
      <c s="34">
        <v>1</v>
      </c>
      <c s="35">
        <v>0</v>
      </c>
      <c s="35">
        <f>ROUND(ROUND(H131,2)*ROUND(G131,3),2)</f>
      </c>
      <c s="33" t="s">
        <v>55</v>
      </c>
      <c r="O131">
        <f>(I131*21)/100</f>
      </c>
      <c t="s">
        <v>26</v>
      </c>
    </row>
    <row r="132" spans="1:5" ht="12.75">
      <c r="A132" s="36" t="s">
        <v>56</v>
      </c>
      <c r="E132" s="37" t="s">
        <v>15</v>
      </c>
    </row>
    <row r="133" spans="1:5" ht="12.75">
      <c r="A133" s="38" t="s">
        <v>57</v>
      </c>
      <c r="E133" s="39" t="s">
        <v>15</v>
      </c>
    </row>
    <row r="134" spans="1:5" ht="76.5">
      <c r="A134" t="s">
        <v>58</v>
      </c>
      <c r="E134" s="37" t="s">
        <v>175</v>
      </c>
    </row>
    <row r="135" spans="1:16" ht="12.75">
      <c r="A135" s="26" t="s">
        <v>51</v>
      </c>
      <c s="31" t="s">
        <v>176</v>
      </c>
      <c s="31" t="s">
        <v>15</v>
      </c>
      <c s="26" t="s">
        <v>32</v>
      </c>
      <c s="32" t="s">
        <v>177</v>
      </c>
      <c s="33" t="s">
        <v>74</v>
      </c>
      <c s="34">
        <v>1</v>
      </c>
      <c s="35">
        <v>0</v>
      </c>
      <c s="35">
        <f>ROUND(ROUND(H135,2)*ROUND(G135,3),2)</f>
      </c>
      <c s="33" t="s">
        <v>178</v>
      </c>
      <c r="O135">
        <f>(I135*21)/100</f>
      </c>
      <c t="s">
        <v>26</v>
      </c>
    </row>
    <row r="136" spans="1:5" ht="12.75">
      <c r="A136" s="36" t="s">
        <v>56</v>
      </c>
      <c r="E136" s="37" t="s">
        <v>15</v>
      </c>
    </row>
    <row r="137" spans="1:5" ht="12.75">
      <c r="A137" s="38" t="s">
        <v>57</v>
      </c>
      <c r="E137" s="39" t="s">
        <v>15</v>
      </c>
    </row>
    <row r="138" spans="1:5" ht="89.25">
      <c r="A138" t="s">
        <v>58</v>
      </c>
      <c r="E138" s="37" t="s">
        <v>179</v>
      </c>
    </row>
    <row r="139" spans="1:16" ht="25.5">
      <c r="A139" s="26" t="s">
        <v>51</v>
      </c>
      <c s="31" t="s">
        <v>180</v>
      </c>
      <c s="31" t="s">
        <v>181</v>
      </c>
      <c s="26" t="s">
        <v>32</v>
      </c>
      <c s="32" t="s">
        <v>182</v>
      </c>
      <c s="33" t="s">
        <v>74</v>
      </c>
      <c s="34">
        <v>1</v>
      </c>
      <c s="35">
        <v>0</v>
      </c>
      <c s="35">
        <f>ROUND(ROUND(H139,2)*ROUND(G139,3),2)</f>
      </c>
      <c s="33" t="s">
        <v>55</v>
      </c>
      <c r="O139">
        <f>(I139*21)/100</f>
      </c>
      <c t="s">
        <v>26</v>
      </c>
    </row>
    <row r="140" spans="1:5" ht="12.75">
      <c r="A140" s="36" t="s">
        <v>56</v>
      </c>
      <c r="E140" s="37" t="s">
        <v>15</v>
      </c>
    </row>
    <row r="141" spans="1:5" ht="12.75">
      <c r="A141" s="38" t="s">
        <v>57</v>
      </c>
      <c r="E141" s="39" t="s">
        <v>15</v>
      </c>
    </row>
    <row r="142" spans="1:5" ht="114.75">
      <c r="A142" t="s">
        <v>58</v>
      </c>
      <c r="E142" s="37" t="s">
        <v>183</v>
      </c>
    </row>
    <row r="143" spans="1:16" ht="38.25">
      <c r="A143" s="26" t="s">
        <v>51</v>
      </c>
      <c s="31" t="s">
        <v>184</v>
      </c>
      <c s="31" t="s">
        <v>185</v>
      </c>
      <c s="26" t="s">
        <v>32</v>
      </c>
      <c s="32" t="s">
        <v>186</v>
      </c>
      <c s="33" t="s">
        <v>74</v>
      </c>
      <c s="34">
        <v>14</v>
      </c>
      <c s="35">
        <v>0</v>
      </c>
      <c s="35">
        <f>ROUND(ROUND(H143,2)*ROUND(G143,3),2)</f>
      </c>
      <c s="33" t="s">
        <v>55</v>
      </c>
      <c r="O143">
        <f>(I143*21)/100</f>
      </c>
      <c t="s">
        <v>26</v>
      </c>
    </row>
    <row r="144" spans="1:5" ht="12.75">
      <c r="A144" s="36" t="s">
        <v>56</v>
      </c>
      <c r="E144" s="37" t="s">
        <v>15</v>
      </c>
    </row>
    <row r="145" spans="1:5" ht="12.75">
      <c r="A145" s="38" t="s">
        <v>57</v>
      </c>
      <c r="E145" s="39" t="s">
        <v>15</v>
      </c>
    </row>
    <row r="146" spans="1:5" ht="114.75">
      <c r="A146" t="s">
        <v>58</v>
      </c>
      <c r="E146" s="37" t="s">
        <v>183</v>
      </c>
    </row>
    <row r="147" spans="1:16" ht="25.5">
      <c r="A147" s="26" t="s">
        <v>51</v>
      </c>
      <c s="31" t="s">
        <v>187</v>
      </c>
      <c s="31" t="s">
        <v>188</v>
      </c>
      <c s="26" t="s">
        <v>32</v>
      </c>
      <c s="32" t="s">
        <v>189</v>
      </c>
      <c s="33" t="s">
        <v>74</v>
      </c>
      <c s="34">
        <v>1</v>
      </c>
      <c s="35">
        <v>0</v>
      </c>
      <c s="35">
        <f>ROUND(ROUND(H147,2)*ROUND(G147,3),2)</f>
      </c>
      <c s="33" t="s">
        <v>55</v>
      </c>
      <c r="O147">
        <f>(I147*21)/100</f>
      </c>
      <c t="s">
        <v>26</v>
      </c>
    </row>
    <row r="148" spans="1:5" ht="12.75">
      <c r="A148" s="36" t="s">
        <v>56</v>
      </c>
      <c r="E148" s="37" t="s">
        <v>15</v>
      </c>
    </row>
    <row r="149" spans="1:5" ht="12.75">
      <c r="A149" s="38" t="s">
        <v>57</v>
      </c>
      <c r="E149" s="39" t="s">
        <v>15</v>
      </c>
    </row>
    <row r="150" spans="1:5" ht="89.25">
      <c r="A150" t="s">
        <v>58</v>
      </c>
      <c r="E150" s="37" t="s">
        <v>190</v>
      </c>
    </row>
    <row r="151" spans="1:16" ht="12.75">
      <c r="A151" s="26" t="s">
        <v>51</v>
      </c>
      <c s="31" t="s">
        <v>191</v>
      </c>
      <c s="31" t="s">
        <v>192</v>
      </c>
      <c s="26" t="s">
        <v>32</v>
      </c>
      <c s="32" t="s">
        <v>193</v>
      </c>
      <c s="33" t="s">
        <v>74</v>
      </c>
      <c s="34">
        <v>1</v>
      </c>
      <c s="35">
        <v>0</v>
      </c>
      <c s="35">
        <f>ROUND(ROUND(H151,2)*ROUND(G151,3),2)</f>
      </c>
      <c s="33" t="s">
        <v>55</v>
      </c>
      <c r="O151">
        <f>(I151*21)/100</f>
      </c>
      <c t="s">
        <v>26</v>
      </c>
    </row>
    <row r="152" spans="1:5" ht="12.75">
      <c r="A152" s="36" t="s">
        <v>56</v>
      </c>
      <c r="E152" s="37" t="s">
        <v>15</v>
      </c>
    </row>
    <row r="153" spans="1:5" ht="12.75">
      <c r="A153" s="38" t="s">
        <v>57</v>
      </c>
      <c r="E153" s="39" t="s">
        <v>15</v>
      </c>
    </row>
    <row r="154" spans="1:5" ht="76.5">
      <c r="A154" t="s">
        <v>58</v>
      </c>
      <c r="E154" s="37" t="s">
        <v>194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0+O9+O62</f>
      </c>
      <c t="s">
        <v>25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195</v>
      </c>
      <c s="43">
        <f>0+I9+I62</f>
      </c>
      <c s="10"/>
      <c r="O3" t="s">
        <v>22</v>
      </c>
      <c t="s">
        <v>26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15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195</v>
      </c>
      <c s="6"/>
      <c s="18" t="s">
        <v>196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32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26" t="s">
        <v>51</v>
      </c>
      <c s="31" t="s">
        <v>32</v>
      </c>
      <c s="31" t="s">
        <v>52</v>
      </c>
      <c s="26" t="s">
        <v>32</v>
      </c>
      <c s="32" t="s">
        <v>53</v>
      </c>
      <c s="33" t="s">
        <v>54</v>
      </c>
      <c s="34">
        <v>5</v>
      </c>
      <c s="35">
        <v>0</v>
      </c>
      <c s="35">
        <f>ROUND(ROUND(H10,2)*ROUND(G10,3),2)</f>
      </c>
      <c s="33" t="s">
        <v>55</v>
      </c>
      <c r="O10">
        <f>(I10*21)/100</f>
      </c>
      <c t="s">
        <v>26</v>
      </c>
    </row>
    <row r="11" spans="1:5" ht="12.75">
      <c r="A11" s="36" t="s">
        <v>56</v>
      </c>
      <c r="E11" s="37" t="s">
        <v>15</v>
      </c>
    </row>
    <row r="12" spans="1:5" ht="12.75">
      <c r="A12" s="38" t="s">
        <v>57</v>
      </c>
      <c r="E12" s="39" t="s">
        <v>15</v>
      </c>
    </row>
    <row r="13" spans="1:5" ht="369.75">
      <c r="A13" t="s">
        <v>58</v>
      </c>
      <c r="E13" s="37" t="s">
        <v>198</v>
      </c>
    </row>
    <row r="14" spans="1:16" ht="12.75">
      <c r="A14" s="26" t="s">
        <v>51</v>
      </c>
      <c s="31" t="s">
        <v>26</v>
      </c>
      <c s="31" t="s">
        <v>60</v>
      </c>
      <c s="26" t="s">
        <v>32</v>
      </c>
      <c s="32" t="s">
        <v>61</v>
      </c>
      <c s="33" t="s">
        <v>54</v>
      </c>
      <c s="34">
        <v>35</v>
      </c>
      <c s="35">
        <v>0</v>
      </c>
      <c s="35">
        <f>ROUND(ROUND(H14,2)*ROUND(G14,3),2)</f>
      </c>
      <c s="33" t="s">
        <v>55</v>
      </c>
      <c r="O14">
        <f>(I14*21)/100</f>
      </c>
      <c t="s">
        <v>26</v>
      </c>
    </row>
    <row r="15" spans="1:5" ht="12.75">
      <c r="A15" s="36" t="s">
        <v>56</v>
      </c>
      <c r="E15" s="37" t="s">
        <v>15</v>
      </c>
    </row>
    <row r="16" spans="1:5" ht="12.75">
      <c r="A16" s="38" t="s">
        <v>57</v>
      </c>
      <c r="E16" s="39" t="s">
        <v>15</v>
      </c>
    </row>
    <row r="17" spans="1:5" ht="229.5">
      <c r="A17" t="s">
        <v>58</v>
      </c>
      <c r="E17" s="37" t="s">
        <v>199</v>
      </c>
    </row>
    <row r="18" spans="1:16" ht="12.75">
      <c r="A18" s="26" t="s">
        <v>51</v>
      </c>
      <c s="31" t="s">
        <v>25</v>
      </c>
      <c s="31" t="s">
        <v>63</v>
      </c>
      <c s="26" t="s">
        <v>32</v>
      </c>
      <c s="32" t="s">
        <v>64</v>
      </c>
      <c s="33" t="s">
        <v>54</v>
      </c>
      <c s="34">
        <v>20</v>
      </c>
      <c s="35">
        <v>0</v>
      </c>
      <c s="35">
        <f>ROUND(ROUND(H18,2)*ROUND(G18,3),2)</f>
      </c>
      <c s="33" t="s">
        <v>55</v>
      </c>
      <c r="O18">
        <f>(I18*21)/100</f>
      </c>
      <c t="s">
        <v>26</v>
      </c>
    </row>
    <row r="19" spans="1:5" ht="12.75">
      <c r="A19" s="36" t="s">
        <v>56</v>
      </c>
      <c r="E19" s="37" t="s">
        <v>15</v>
      </c>
    </row>
    <row r="20" spans="1:5" ht="12.75">
      <c r="A20" s="38" t="s">
        <v>57</v>
      </c>
      <c r="E20" s="39" t="s">
        <v>15</v>
      </c>
    </row>
    <row r="21" spans="1:5" ht="318.75">
      <c r="A21" t="s">
        <v>58</v>
      </c>
      <c r="E21" s="37" t="s">
        <v>200</v>
      </c>
    </row>
    <row r="22" spans="1:16" ht="12.75">
      <c r="A22" s="26" t="s">
        <v>51</v>
      </c>
      <c s="31" t="s">
        <v>36</v>
      </c>
      <c s="31" t="s">
        <v>66</v>
      </c>
      <c s="26" t="s">
        <v>32</v>
      </c>
      <c s="32" t="s">
        <v>67</v>
      </c>
      <c s="33" t="s">
        <v>54</v>
      </c>
      <c s="34">
        <v>15</v>
      </c>
      <c s="35">
        <v>0</v>
      </c>
      <c s="35">
        <f>ROUND(ROUND(H22,2)*ROUND(G22,3),2)</f>
      </c>
      <c s="33" t="s">
        <v>55</v>
      </c>
      <c r="O22">
        <f>(I22*21)/100</f>
      </c>
      <c t="s">
        <v>26</v>
      </c>
    </row>
    <row r="23" spans="1:5" ht="12.75">
      <c r="A23" s="36" t="s">
        <v>56</v>
      </c>
      <c r="E23" s="37" t="s">
        <v>15</v>
      </c>
    </row>
    <row r="24" spans="1:5" ht="12.75">
      <c r="A24" s="38" t="s">
        <v>57</v>
      </c>
      <c r="E24" s="39" t="s">
        <v>15</v>
      </c>
    </row>
    <row r="25" spans="1:5" ht="318.75">
      <c r="A25" t="s">
        <v>58</v>
      </c>
      <c r="E25" s="37" t="s">
        <v>200</v>
      </c>
    </row>
    <row r="26" spans="1:16" ht="12.75">
      <c r="A26" s="26" t="s">
        <v>51</v>
      </c>
      <c s="31" t="s">
        <v>38</v>
      </c>
      <c s="31" t="s">
        <v>68</v>
      </c>
      <c s="26" t="s">
        <v>32</v>
      </c>
      <c s="32" t="s">
        <v>69</v>
      </c>
      <c s="33" t="s">
        <v>70</v>
      </c>
      <c s="34">
        <v>13</v>
      </c>
      <c s="35">
        <v>0</v>
      </c>
      <c s="35">
        <f>ROUND(ROUND(H26,2)*ROUND(G26,3),2)</f>
      </c>
      <c s="33" t="s">
        <v>55</v>
      </c>
      <c r="O26">
        <f>(I26*21)/100</f>
      </c>
      <c t="s">
        <v>26</v>
      </c>
    </row>
    <row r="27" spans="1:5" ht="12.75">
      <c r="A27" s="36" t="s">
        <v>56</v>
      </c>
      <c r="E27" s="37" t="s">
        <v>15</v>
      </c>
    </row>
    <row r="28" spans="1:5" ht="12.75">
      <c r="A28" s="38" t="s">
        <v>57</v>
      </c>
      <c r="E28" s="39" t="s">
        <v>15</v>
      </c>
    </row>
    <row r="29" spans="1:5" ht="25.5">
      <c r="A29" t="s">
        <v>58</v>
      </c>
      <c r="E29" s="37" t="s">
        <v>71</v>
      </c>
    </row>
    <row r="30" spans="1:16" ht="12.75">
      <c r="A30" s="26" t="s">
        <v>51</v>
      </c>
      <c s="31" t="s">
        <v>40</v>
      </c>
      <c s="31" t="s">
        <v>72</v>
      </c>
      <c s="26" t="s">
        <v>32</v>
      </c>
      <c s="32" t="s">
        <v>73</v>
      </c>
      <c s="33" t="s">
        <v>74</v>
      </c>
      <c s="34">
        <v>5</v>
      </c>
      <c s="35">
        <v>0</v>
      </c>
      <c s="35">
        <f>ROUND(ROUND(H30,2)*ROUND(G30,3),2)</f>
      </c>
      <c s="33" t="s">
        <v>55</v>
      </c>
      <c r="O30">
        <f>(I30*21)/100</f>
      </c>
      <c t="s">
        <v>26</v>
      </c>
    </row>
    <row r="31" spans="1:5" ht="12.75">
      <c r="A31" s="36" t="s">
        <v>56</v>
      </c>
      <c r="E31" s="37" t="s">
        <v>15</v>
      </c>
    </row>
    <row r="32" spans="1:5" ht="12.75">
      <c r="A32" s="38" t="s">
        <v>57</v>
      </c>
      <c r="E32" s="39" t="s">
        <v>15</v>
      </c>
    </row>
    <row r="33" spans="1:5" ht="114.75">
      <c r="A33" t="s">
        <v>58</v>
      </c>
      <c r="E33" s="37" t="s">
        <v>201</v>
      </c>
    </row>
    <row r="34" spans="1:16" ht="12.75">
      <c r="A34" s="26" t="s">
        <v>51</v>
      </c>
      <c s="31" t="s">
        <v>76</v>
      </c>
      <c s="31" t="s">
        <v>77</v>
      </c>
      <c s="26" t="s">
        <v>32</v>
      </c>
      <c s="32" t="s">
        <v>78</v>
      </c>
      <c s="33" t="s">
        <v>70</v>
      </c>
      <c s="34">
        <v>26</v>
      </c>
      <c s="35">
        <v>0</v>
      </c>
      <c s="35">
        <f>ROUND(ROUND(H34,2)*ROUND(G34,3),2)</f>
      </c>
      <c s="33" t="s">
        <v>55</v>
      </c>
      <c r="O34">
        <f>(I34*21)/100</f>
      </c>
      <c t="s">
        <v>26</v>
      </c>
    </row>
    <row r="35" spans="1:5" ht="12.75">
      <c r="A35" s="36" t="s">
        <v>56</v>
      </c>
      <c r="E35" s="37" t="s">
        <v>15</v>
      </c>
    </row>
    <row r="36" spans="1:5" ht="12.75">
      <c r="A36" s="38" t="s">
        <v>57</v>
      </c>
      <c r="E36" s="39" t="s">
        <v>15</v>
      </c>
    </row>
    <row r="37" spans="1:5" ht="102">
      <c r="A37" t="s">
        <v>58</v>
      </c>
      <c r="E37" s="37" t="s">
        <v>202</v>
      </c>
    </row>
    <row r="38" spans="1:16" ht="12.75">
      <c r="A38" s="26" t="s">
        <v>51</v>
      </c>
      <c s="31" t="s">
        <v>80</v>
      </c>
      <c s="31" t="s">
        <v>81</v>
      </c>
      <c s="26" t="s">
        <v>32</v>
      </c>
      <c s="32" t="s">
        <v>82</v>
      </c>
      <c s="33" t="s">
        <v>70</v>
      </c>
      <c s="34">
        <v>30</v>
      </c>
      <c s="35">
        <v>0</v>
      </c>
      <c s="35">
        <f>ROUND(ROUND(H38,2)*ROUND(G38,3),2)</f>
      </c>
      <c s="33" t="s">
        <v>55</v>
      </c>
      <c r="O38">
        <f>(I38*21)/100</f>
      </c>
      <c t="s">
        <v>26</v>
      </c>
    </row>
    <row r="39" spans="1:5" ht="12.75">
      <c r="A39" s="36" t="s">
        <v>56</v>
      </c>
      <c r="E39" s="37" t="s">
        <v>15</v>
      </c>
    </row>
    <row r="40" spans="1:5" ht="12.75">
      <c r="A40" s="38" t="s">
        <v>57</v>
      </c>
      <c r="E40" s="39" t="s">
        <v>15</v>
      </c>
    </row>
    <row r="41" spans="1:5" ht="140.25">
      <c r="A41" t="s">
        <v>58</v>
      </c>
      <c r="E41" s="37" t="s">
        <v>203</v>
      </c>
    </row>
    <row r="42" spans="1:16" ht="12.75">
      <c r="A42" s="26" t="s">
        <v>51</v>
      </c>
      <c s="31" t="s">
        <v>43</v>
      </c>
      <c s="31" t="s">
        <v>204</v>
      </c>
      <c s="26" t="s">
        <v>32</v>
      </c>
      <c s="32" t="s">
        <v>205</v>
      </c>
      <c s="33" t="s">
        <v>70</v>
      </c>
      <c s="34">
        <v>80</v>
      </c>
      <c s="35">
        <v>0</v>
      </c>
      <c s="35">
        <f>ROUND(ROUND(H42,2)*ROUND(G42,3),2)</f>
      </c>
      <c s="33" t="s">
        <v>55</v>
      </c>
      <c r="O42">
        <f>(I42*21)/100</f>
      </c>
      <c t="s">
        <v>26</v>
      </c>
    </row>
    <row r="43" spans="1:5" ht="12.75">
      <c r="A43" s="36" t="s">
        <v>56</v>
      </c>
      <c r="E43" s="37" t="s">
        <v>15</v>
      </c>
    </row>
    <row r="44" spans="1:5" ht="12.75">
      <c r="A44" s="38" t="s">
        <v>57</v>
      </c>
      <c r="E44" s="39" t="s">
        <v>15</v>
      </c>
    </row>
    <row r="45" spans="1:5" ht="76.5">
      <c r="A45" t="s">
        <v>58</v>
      </c>
      <c r="E45" s="37" t="s">
        <v>206</v>
      </c>
    </row>
    <row r="46" spans="1:16" ht="12.75">
      <c r="A46" s="26" t="s">
        <v>51</v>
      </c>
      <c s="31" t="s">
        <v>45</v>
      </c>
      <c s="31" t="s">
        <v>91</v>
      </c>
      <c s="26" t="s">
        <v>32</v>
      </c>
      <c s="32" t="s">
        <v>92</v>
      </c>
      <c s="33" t="s">
        <v>74</v>
      </c>
      <c s="34">
        <v>8</v>
      </c>
      <c s="35">
        <v>0</v>
      </c>
      <c s="35">
        <f>ROUND(ROUND(H46,2)*ROUND(G46,3),2)</f>
      </c>
      <c s="33" t="s">
        <v>55</v>
      </c>
      <c r="O46">
        <f>(I46*21)/100</f>
      </c>
      <c t="s">
        <v>26</v>
      </c>
    </row>
    <row r="47" spans="1:5" ht="12.75">
      <c r="A47" s="36" t="s">
        <v>56</v>
      </c>
      <c r="E47" s="37" t="s">
        <v>15</v>
      </c>
    </row>
    <row r="48" spans="1:5" ht="12.75">
      <c r="A48" s="38" t="s">
        <v>57</v>
      </c>
      <c r="E48" s="39" t="s">
        <v>15</v>
      </c>
    </row>
    <row r="49" spans="1:5" ht="127.5">
      <c r="A49" t="s">
        <v>58</v>
      </c>
      <c r="E49" s="37" t="s">
        <v>207</v>
      </c>
    </row>
    <row r="50" spans="1:16" ht="12.75">
      <c r="A50" s="26" t="s">
        <v>51</v>
      </c>
      <c s="31" t="s">
        <v>47</v>
      </c>
      <c s="31" t="s">
        <v>95</v>
      </c>
      <c s="26" t="s">
        <v>32</v>
      </c>
      <c s="32" t="s">
        <v>96</v>
      </c>
      <c s="33" t="s">
        <v>74</v>
      </c>
      <c s="34">
        <v>4</v>
      </c>
      <c s="35">
        <v>0</v>
      </c>
      <c s="35">
        <f>ROUND(ROUND(H50,2)*ROUND(G50,3),2)</f>
      </c>
      <c s="33" t="s">
        <v>55</v>
      </c>
      <c r="O50">
        <f>(I50*21)/100</f>
      </c>
      <c t="s">
        <v>26</v>
      </c>
    </row>
    <row r="51" spans="1:5" ht="12.75">
      <c r="A51" s="36" t="s">
        <v>56</v>
      </c>
      <c r="E51" s="37" t="s">
        <v>15</v>
      </c>
    </row>
    <row r="52" spans="1:5" ht="12.75">
      <c r="A52" s="38" t="s">
        <v>57</v>
      </c>
      <c r="E52" s="39" t="s">
        <v>15</v>
      </c>
    </row>
    <row r="53" spans="1:5" ht="153">
      <c r="A53" t="s">
        <v>58</v>
      </c>
      <c r="E53" s="37" t="s">
        <v>208</v>
      </c>
    </row>
    <row r="54" spans="1:16" ht="25.5">
      <c r="A54" s="26" t="s">
        <v>51</v>
      </c>
      <c s="31" t="s">
        <v>94</v>
      </c>
      <c s="31" t="s">
        <v>99</v>
      </c>
      <c s="26" t="s">
        <v>32</v>
      </c>
      <c s="32" t="s">
        <v>100</v>
      </c>
      <c s="33" t="s">
        <v>74</v>
      </c>
      <c s="34">
        <v>4</v>
      </c>
      <c s="35">
        <v>0</v>
      </c>
      <c s="35">
        <f>ROUND(ROUND(H54,2)*ROUND(G54,3),2)</f>
      </c>
      <c s="33" t="s">
        <v>55</v>
      </c>
      <c r="O54">
        <f>(I54*21)/100</f>
      </c>
      <c t="s">
        <v>26</v>
      </c>
    </row>
    <row r="55" spans="1:5" ht="12.75">
      <c r="A55" s="36" t="s">
        <v>56</v>
      </c>
      <c r="E55" s="37" t="s">
        <v>15</v>
      </c>
    </row>
    <row r="56" spans="1:5" ht="12.75">
      <c r="A56" s="38" t="s">
        <v>57</v>
      </c>
      <c r="E56" s="39" t="s">
        <v>15</v>
      </c>
    </row>
    <row r="57" spans="1:5" ht="114.75">
      <c r="A57" t="s">
        <v>58</v>
      </c>
      <c r="E57" s="37" t="s">
        <v>209</v>
      </c>
    </row>
    <row r="58" spans="1:16" ht="12.75">
      <c r="A58" s="26" t="s">
        <v>51</v>
      </c>
      <c s="31" t="s">
        <v>98</v>
      </c>
      <c s="31" t="s">
        <v>103</v>
      </c>
      <c s="26" t="s">
        <v>32</v>
      </c>
      <c s="32" t="s">
        <v>104</v>
      </c>
      <c s="33" t="s">
        <v>74</v>
      </c>
      <c s="34">
        <v>4</v>
      </c>
      <c s="35">
        <v>0</v>
      </c>
      <c s="35">
        <f>ROUND(ROUND(H58,2)*ROUND(G58,3),2)</f>
      </c>
      <c s="33" t="s">
        <v>55</v>
      </c>
      <c r="O58">
        <f>(I58*21)/100</f>
      </c>
      <c t="s">
        <v>26</v>
      </c>
    </row>
    <row r="59" spans="1:5" ht="12.75">
      <c r="A59" s="36" t="s">
        <v>56</v>
      </c>
      <c r="E59" s="37" t="s">
        <v>15</v>
      </c>
    </row>
    <row r="60" spans="1:5" ht="12.75">
      <c r="A60" s="38" t="s">
        <v>57</v>
      </c>
      <c r="E60" s="39" t="s">
        <v>15</v>
      </c>
    </row>
    <row r="61" spans="1:5" ht="102">
      <c r="A61" t="s">
        <v>58</v>
      </c>
      <c r="E61" s="37" t="s">
        <v>210</v>
      </c>
    </row>
    <row r="62" spans="1:18" ht="12.75" customHeight="1">
      <c r="A62" s="6" t="s">
        <v>49</v>
      </c>
      <c s="6"/>
      <c s="41" t="s">
        <v>26</v>
      </c>
      <c s="6"/>
      <c s="29" t="s">
        <v>106</v>
      </c>
      <c s="6"/>
      <c s="6"/>
      <c s="6"/>
      <c s="42">
        <f>0+Q62</f>
      </c>
      <c s="6"/>
      <c r="O62">
        <f>0+R62</f>
      </c>
      <c r="Q62">
        <f>0+I63+I67+I71+I75+I79+I83+I87+I91+I95+I99+I103+I107+I111+I115+I119+I123+I127+I131+I135+I139+I143+I147+I151+I155+I159+I163+I167+I171+I175+I179+I183</f>
      </c>
      <c>
        <f>0+O63+O67+O71+O75+O79+O83+O87+O91+O95+O99+O103+O107+O111+O115+O119+O123+O127+O131+O135+O139+O143+O147+O151+O155+O159+O163+O167+O171+O175+O179+O183</f>
      </c>
    </row>
    <row r="63" spans="1:16" ht="25.5">
      <c r="A63" s="26" t="s">
        <v>51</v>
      </c>
      <c s="31" t="s">
        <v>102</v>
      </c>
      <c s="31" t="s">
        <v>211</v>
      </c>
      <c s="26" t="s">
        <v>32</v>
      </c>
      <c s="32" t="s">
        <v>212</v>
      </c>
      <c s="33" t="s">
        <v>74</v>
      </c>
      <c s="34">
        <v>1</v>
      </c>
      <c s="35">
        <v>0</v>
      </c>
      <c s="35">
        <f>ROUND(ROUND(H63,2)*ROUND(G63,3),2)</f>
      </c>
      <c s="33" t="s">
        <v>55</v>
      </c>
      <c r="O63">
        <f>(I63*21)/100</f>
      </c>
      <c t="s">
        <v>26</v>
      </c>
    </row>
    <row r="64" spans="1:5" ht="12.75">
      <c r="A64" s="36" t="s">
        <v>56</v>
      </c>
      <c r="E64" s="37" t="s">
        <v>15</v>
      </c>
    </row>
    <row r="65" spans="1:5" ht="12.75">
      <c r="A65" s="38" t="s">
        <v>57</v>
      </c>
      <c r="E65" s="39" t="s">
        <v>15</v>
      </c>
    </row>
    <row r="66" spans="1:5" ht="114.75">
      <c r="A66" t="s">
        <v>58</v>
      </c>
      <c r="E66" s="37" t="s">
        <v>213</v>
      </c>
    </row>
    <row r="67" spans="1:16" ht="12.75">
      <c r="A67" s="26" t="s">
        <v>51</v>
      </c>
      <c s="31" t="s">
        <v>107</v>
      </c>
      <c s="31" t="s">
        <v>214</v>
      </c>
      <c s="26" t="s">
        <v>32</v>
      </c>
      <c s="32" t="s">
        <v>215</v>
      </c>
      <c s="33" t="s">
        <v>74</v>
      </c>
      <c s="34">
        <v>1</v>
      </c>
      <c s="35">
        <v>0</v>
      </c>
      <c s="35">
        <f>ROUND(ROUND(H67,2)*ROUND(G67,3),2)</f>
      </c>
      <c s="33" t="s">
        <v>55</v>
      </c>
      <c r="O67">
        <f>(I67*21)/100</f>
      </c>
      <c t="s">
        <v>26</v>
      </c>
    </row>
    <row r="68" spans="1:5" ht="12.75">
      <c r="A68" s="36" t="s">
        <v>56</v>
      </c>
      <c r="E68" s="37" t="s">
        <v>15</v>
      </c>
    </row>
    <row r="69" spans="1:5" ht="12.75">
      <c r="A69" s="38" t="s">
        <v>57</v>
      </c>
      <c r="E69" s="39" t="s">
        <v>15</v>
      </c>
    </row>
    <row r="70" spans="1:5" ht="165.75">
      <c r="A70" t="s">
        <v>58</v>
      </c>
      <c r="E70" s="37" t="s">
        <v>216</v>
      </c>
    </row>
    <row r="71" spans="1:16" ht="12.75">
      <c r="A71" s="26" t="s">
        <v>51</v>
      </c>
      <c s="31" t="s">
        <v>111</v>
      </c>
      <c s="31" t="s">
        <v>217</v>
      </c>
      <c s="26" t="s">
        <v>32</v>
      </c>
      <c s="32" t="s">
        <v>218</v>
      </c>
      <c s="33" t="s">
        <v>74</v>
      </c>
      <c s="34">
        <v>1</v>
      </c>
      <c s="35">
        <v>0</v>
      </c>
      <c s="35">
        <f>ROUND(ROUND(H71,2)*ROUND(G71,3),2)</f>
      </c>
      <c s="33" t="s">
        <v>55</v>
      </c>
      <c r="O71">
        <f>(I71*21)/100</f>
      </c>
      <c t="s">
        <v>26</v>
      </c>
    </row>
    <row r="72" spans="1:5" ht="12.75">
      <c r="A72" s="36" t="s">
        <v>56</v>
      </c>
      <c r="E72" s="37" t="s">
        <v>15</v>
      </c>
    </row>
    <row r="73" spans="1:5" ht="12.75">
      <c r="A73" s="38" t="s">
        <v>57</v>
      </c>
      <c r="E73" s="39" t="s">
        <v>15</v>
      </c>
    </row>
    <row r="74" spans="1:5" ht="153">
      <c r="A74" t="s">
        <v>58</v>
      </c>
      <c r="E74" s="37" t="s">
        <v>219</v>
      </c>
    </row>
    <row r="75" spans="1:16" ht="25.5">
      <c r="A75" s="26" t="s">
        <v>51</v>
      </c>
      <c s="31" t="s">
        <v>115</v>
      </c>
      <c s="31" t="s">
        <v>220</v>
      </c>
      <c s="26" t="s">
        <v>32</v>
      </c>
      <c s="32" t="s">
        <v>221</v>
      </c>
      <c s="33" t="s">
        <v>74</v>
      </c>
      <c s="34">
        <v>1</v>
      </c>
      <c s="35">
        <v>0</v>
      </c>
      <c s="35">
        <f>ROUND(ROUND(H75,2)*ROUND(G75,3),2)</f>
      </c>
      <c s="33" t="s">
        <v>55</v>
      </c>
      <c r="O75">
        <f>(I75*21)/100</f>
      </c>
      <c t="s">
        <v>26</v>
      </c>
    </row>
    <row r="76" spans="1:5" ht="12.75">
      <c r="A76" s="36" t="s">
        <v>56</v>
      </c>
      <c r="E76" s="37" t="s">
        <v>15</v>
      </c>
    </row>
    <row r="77" spans="1:5" ht="12.75">
      <c r="A77" s="38" t="s">
        <v>57</v>
      </c>
      <c r="E77" s="39" t="s">
        <v>15</v>
      </c>
    </row>
    <row r="78" spans="1:5" ht="140.25">
      <c r="A78" t="s">
        <v>58</v>
      </c>
      <c r="E78" s="37" t="s">
        <v>222</v>
      </c>
    </row>
    <row r="79" spans="1:16" ht="25.5">
      <c r="A79" s="26" t="s">
        <v>51</v>
      </c>
      <c s="31" t="s">
        <v>119</v>
      </c>
      <c s="31" t="s">
        <v>223</v>
      </c>
      <c s="26" t="s">
        <v>32</v>
      </c>
      <c s="32" t="s">
        <v>224</v>
      </c>
      <c s="33" t="s">
        <v>74</v>
      </c>
      <c s="34">
        <v>1</v>
      </c>
      <c s="35">
        <v>0</v>
      </c>
      <c s="35">
        <f>ROUND(ROUND(H79,2)*ROUND(G79,3),2)</f>
      </c>
      <c s="33" t="s">
        <v>55</v>
      </c>
      <c r="O79">
        <f>(I79*21)/100</f>
      </c>
      <c t="s">
        <v>26</v>
      </c>
    </row>
    <row r="80" spans="1:5" ht="12.75">
      <c r="A80" s="36" t="s">
        <v>56</v>
      </c>
      <c r="E80" s="37" t="s">
        <v>15</v>
      </c>
    </row>
    <row r="81" spans="1:5" ht="12.75">
      <c r="A81" s="38" t="s">
        <v>57</v>
      </c>
      <c r="E81" s="39" t="s">
        <v>15</v>
      </c>
    </row>
    <row r="82" spans="1:5" ht="153">
      <c r="A82" t="s">
        <v>58</v>
      </c>
      <c r="E82" s="37" t="s">
        <v>225</v>
      </c>
    </row>
    <row r="83" spans="1:16" ht="12.75">
      <c r="A83" s="26" t="s">
        <v>51</v>
      </c>
      <c s="31" t="s">
        <v>123</v>
      </c>
      <c s="31" t="s">
        <v>108</v>
      </c>
      <c s="26" t="s">
        <v>32</v>
      </c>
      <c s="32" t="s">
        <v>109</v>
      </c>
      <c s="33" t="s">
        <v>74</v>
      </c>
      <c s="34">
        <v>1</v>
      </c>
      <c s="35">
        <v>0</v>
      </c>
      <c s="35">
        <f>ROUND(ROUND(H83,2)*ROUND(G83,3),2)</f>
      </c>
      <c s="33" t="s">
        <v>55</v>
      </c>
      <c r="O83">
        <f>(I83*21)/100</f>
      </c>
      <c t="s">
        <v>26</v>
      </c>
    </row>
    <row r="84" spans="1:5" ht="12.75">
      <c r="A84" s="36" t="s">
        <v>56</v>
      </c>
      <c r="E84" s="37" t="s">
        <v>15</v>
      </c>
    </row>
    <row r="85" spans="1:5" ht="12.75">
      <c r="A85" s="38" t="s">
        <v>57</v>
      </c>
      <c r="E85" s="39" t="s">
        <v>15</v>
      </c>
    </row>
    <row r="86" spans="1:5" ht="114.75">
      <c r="A86" t="s">
        <v>58</v>
      </c>
      <c r="E86" s="37" t="s">
        <v>226</v>
      </c>
    </row>
    <row r="87" spans="1:16" ht="12.75">
      <c r="A87" s="26" t="s">
        <v>51</v>
      </c>
      <c s="31" t="s">
        <v>127</v>
      </c>
      <c s="31" t="s">
        <v>112</v>
      </c>
      <c s="26" t="s">
        <v>32</v>
      </c>
      <c s="32" t="s">
        <v>113</v>
      </c>
      <c s="33" t="s">
        <v>74</v>
      </c>
      <c s="34">
        <v>1</v>
      </c>
      <c s="35">
        <v>0</v>
      </c>
      <c s="35">
        <f>ROUND(ROUND(H87,2)*ROUND(G87,3),2)</f>
      </c>
      <c s="33" t="s">
        <v>55</v>
      </c>
      <c r="O87">
        <f>(I87*21)/100</f>
      </c>
      <c t="s">
        <v>26</v>
      </c>
    </row>
    <row r="88" spans="1:5" ht="12.75">
      <c r="A88" s="36" t="s">
        <v>56</v>
      </c>
      <c r="E88" s="37" t="s">
        <v>15</v>
      </c>
    </row>
    <row r="89" spans="1:5" ht="12.75">
      <c r="A89" s="38" t="s">
        <v>57</v>
      </c>
      <c r="E89" s="39" t="s">
        <v>15</v>
      </c>
    </row>
    <row r="90" spans="1:5" ht="114.75">
      <c r="A90" t="s">
        <v>58</v>
      </c>
      <c r="E90" s="37" t="s">
        <v>227</v>
      </c>
    </row>
    <row r="91" spans="1:16" ht="12.75">
      <c r="A91" s="26" t="s">
        <v>51</v>
      </c>
      <c s="31" t="s">
        <v>131</v>
      </c>
      <c s="31" t="s">
        <v>116</v>
      </c>
      <c s="26" t="s">
        <v>32</v>
      </c>
      <c s="32" t="s">
        <v>117</v>
      </c>
      <c s="33" t="s">
        <v>74</v>
      </c>
      <c s="34">
        <v>1</v>
      </c>
      <c s="35">
        <v>0</v>
      </c>
      <c s="35">
        <f>ROUND(ROUND(H91,2)*ROUND(G91,3),2)</f>
      </c>
      <c s="33" t="s">
        <v>55</v>
      </c>
      <c r="O91">
        <f>(I91*21)/100</f>
      </c>
      <c t="s">
        <v>26</v>
      </c>
    </row>
    <row r="92" spans="1:5" ht="12.75">
      <c r="A92" s="36" t="s">
        <v>56</v>
      </c>
      <c r="E92" s="37" t="s">
        <v>15</v>
      </c>
    </row>
    <row r="93" spans="1:5" ht="12.75">
      <c r="A93" s="38" t="s">
        <v>57</v>
      </c>
      <c r="E93" s="39" t="s">
        <v>15</v>
      </c>
    </row>
    <row r="94" spans="1:5" ht="127.5">
      <c r="A94" t="s">
        <v>58</v>
      </c>
      <c r="E94" s="37" t="s">
        <v>228</v>
      </c>
    </row>
    <row r="95" spans="1:16" ht="12.75">
      <c r="A95" s="26" t="s">
        <v>51</v>
      </c>
      <c s="31" t="s">
        <v>136</v>
      </c>
      <c s="31" t="s">
        <v>229</v>
      </c>
      <c s="26" t="s">
        <v>32</v>
      </c>
      <c s="32" t="s">
        <v>230</v>
      </c>
      <c s="33" t="s">
        <v>74</v>
      </c>
      <c s="34">
        <v>1</v>
      </c>
      <c s="35">
        <v>0</v>
      </c>
      <c s="35">
        <f>ROUND(ROUND(H95,2)*ROUND(G95,3),2)</f>
      </c>
      <c s="33" t="s">
        <v>55</v>
      </c>
      <c r="O95">
        <f>(I95*21)/100</f>
      </c>
      <c t="s">
        <v>26</v>
      </c>
    </row>
    <row r="96" spans="1:5" ht="12.75">
      <c r="A96" s="36" t="s">
        <v>56</v>
      </c>
      <c r="E96" s="37" t="s">
        <v>15</v>
      </c>
    </row>
    <row r="97" spans="1:5" ht="12.75">
      <c r="A97" s="38" t="s">
        <v>57</v>
      </c>
      <c r="E97" s="39" t="s">
        <v>15</v>
      </c>
    </row>
    <row r="98" spans="1:5" ht="127.5">
      <c r="A98" t="s">
        <v>58</v>
      </c>
      <c r="E98" s="37" t="s">
        <v>231</v>
      </c>
    </row>
    <row r="99" spans="1:16" ht="12.75">
      <c r="A99" s="26" t="s">
        <v>51</v>
      </c>
      <c s="31" t="s">
        <v>140</v>
      </c>
      <c s="31" t="s">
        <v>232</v>
      </c>
      <c s="26" t="s">
        <v>32</v>
      </c>
      <c s="32" t="s">
        <v>233</v>
      </c>
      <c s="33" t="s">
        <v>74</v>
      </c>
      <c s="34">
        <v>1</v>
      </c>
      <c s="35">
        <v>0</v>
      </c>
      <c s="35">
        <f>ROUND(ROUND(H99,2)*ROUND(G99,3),2)</f>
      </c>
      <c s="33" t="s">
        <v>55</v>
      </c>
      <c r="O99">
        <f>(I99*21)/100</f>
      </c>
      <c t="s">
        <v>26</v>
      </c>
    </row>
    <row r="100" spans="1:5" ht="12.75">
      <c r="A100" s="36" t="s">
        <v>56</v>
      </c>
      <c r="E100" s="37" t="s">
        <v>15</v>
      </c>
    </row>
    <row r="101" spans="1:5" ht="12.75">
      <c r="A101" s="38" t="s">
        <v>57</v>
      </c>
      <c r="E101" s="39" t="s">
        <v>15</v>
      </c>
    </row>
    <row r="102" spans="1:5" ht="153">
      <c r="A102" t="s">
        <v>58</v>
      </c>
      <c r="E102" s="37" t="s">
        <v>234</v>
      </c>
    </row>
    <row r="103" spans="1:16" ht="12.75">
      <c r="A103" s="26" t="s">
        <v>51</v>
      </c>
      <c s="31" t="s">
        <v>144</v>
      </c>
      <c s="31" t="s">
        <v>120</v>
      </c>
      <c s="26" t="s">
        <v>32</v>
      </c>
      <c s="32" t="s">
        <v>121</v>
      </c>
      <c s="33" t="s">
        <v>74</v>
      </c>
      <c s="34">
        <v>2</v>
      </c>
      <c s="35">
        <v>0</v>
      </c>
      <c s="35">
        <f>ROUND(ROUND(H103,2)*ROUND(G103,3),2)</f>
      </c>
      <c s="33" t="s">
        <v>55</v>
      </c>
      <c r="O103">
        <f>(I103*21)/100</f>
      </c>
      <c t="s">
        <v>26</v>
      </c>
    </row>
    <row r="104" spans="1:5" ht="12.75">
      <c r="A104" s="36" t="s">
        <v>56</v>
      </c>
      <c r="E104" s="37" t="s">
        <v>15</v>
      </c>
    </row>
    <row r="105" spans="1:5" ht="12.75">
      <c r="A105" s="38" t="s">
        <v>57</v>
      </c>
      <c r="E105" s="39" t="s">
        <v>15</v>
      </c>
    </row>
    <row r="106" spans="1:5" ht="114.75">
      <c r="A106" t="s">
        <v>58</v>
      </c>
      <c r="E106" s="37" t="s">
        <v>235</v>
      </c>
    </row>
    <row r="107" spans="1:16" ht="12.75">
      <c r="A107" s="26" t="s">
        <v>51</v>
      </c>
      <c s="31" t="s">
        <v>148</v>
      </c>
      <c s="31" t="s">
        <v>124</v>
      </c>
      <c s="26" t="s">
        <v>32</v>
      </c>
      <c s="32" t="s">
        <v>125</v>
      </c>
      <c s="33" t="s">
        <v>74</v>
      </c>
      <c s="34">
        <v>2</v>
      </c>
      <c s="35">
        <v>0</v>
      </c>
      <c s="35">
        <f>ROUND(ROUND(H107,2)*ROUND(G107,3),2)</f>
      </c>
      <c s="33" t="s">
        <v>55</v>
      </c>
      <c r="O107">
        <f>(I107*21)/100</f>
      </c>
      <c t="s">
        <v>26</v>
      </c>
    </row>
    <row r="108" spans="1:5" ht="12.75">
      <c r="A108" s="36" t="s">
        <v>56</v>
      </c>
      <c r="E108" s="37" t="s">
        <v>15</v>
      </c>
    </row>
    <row r="109" spans="1:5" ht="12.75">
      <c r="A109" s="38" t="s">
        <v>57</v>
      </c>
      <c r="E109" s="39" t="s">
        <v>15</v>
      </c>
    </row>
    <row r="110" spans="1:5" ht="140.25">
      <c r="A110" t="s">
        <v>58</v>
      </c>
      <c r="E110" s="37" t="s">
        <v>236</v>
      </c>
    </row>
    <row r="111" spans="1:16" ht="12.75">
      <c r="A111" s="26" t="s">
        <v>51</v>
      </c>
      <c s="31" t="s">
        <v>152</v>
      </c>
      <c s="31" t="s">
        <v>128</v>
      </c>
      <c s="26" t="s">
        <v>32</v>
      </c>
      <c s="32" t="s">
        <v>129</v>
      </c>
      <c s="33" t="s">
        <v>74</v>
      </c>
      <c s="34">
        <v>2</v>
      </c>
      <c s="35">
        <v>0</v>
      </c>
      <c s="35">
        <f>ROUND(ROUND(H111,2)*ROUND(G111,3),2)</f>
      </c>
      <c s="33" t="s">
        <v>55</v>
      </c>
      <c r="O111">
        <f>(I111*21)/100</f>
      </c>
      <c t="s">
        <v>26</v>
      </c>
    </row>
    <row r="112" spans="1:5" ht="12.75">
      <c r="A112" s="36" t="s">
        <v>56</v>
      </c>
      <c r="E112" s="37" t="s">
        <v>15</v>
      </c>
    </row>
    <row r="113" spans="1:5" ht="12.75">
      <c r="A113" s="38" t="s">
        <v>57</v>
      </c>
      <c r="E113" s="39" t="s">
        <v>15</v>
      </c>
    </row>
    <row r="114" spans="1:5" ht="153">
      <c r="A114" t="s">
        <v>58</v>
      </c>
      <c r="E114" s="37" t="s">
        <v>237</v>
      </c>
    </row>
    <row r="115" spans="1:16" ht="12.75">
      <c r="A115" s="26" t="s">
        <v>51</v>
      </c>
      <c s="31" t="s">
        <v>156</v>
      </c>
      <c s="31" t="s">
        <v>132</v>
      </c>
      <c s="26" t="s">
        <v>32</v>
      </c>
      <c s="32" t="s">
        <v>133</v>
      </c>
      <c s="33" t="s">
        <v>134</v>
      </c>
      <c s="34">
        <v>80</v>
      </c>
      <c s="35">
        <v>0</v>
      </c>
      <c s="35">
        <f>ROUND(ROUND(H115,2)*ROUND(G115,3),2)</f>
      </c>
      <c s="33" t="s">
        <v>55</v>
      </c>
      <c r="O115">
        <f>(I115*21)/100</f>
      </c>
      <c t="s">
        <v>26</v>
      </c>
    </row>
    <row r="116" spans="1:5" ht="12.75">
      <c r="A116" s="36" t="s">
        <v>56</v>
      </c>
      <c r="E116" s="37" t="s">
        <v>15</v>
      </c>
    </row>
    <row r="117" spans="1:5" ht="12.75">
      <c r="A117" s="38" t="s">
        <v>57</v>
      </c>
      <c r="E117" s="39" t="s">
        <v>15</v>
      </c>
    </row>
    <row r="118" spans="1:5" ht="114.75">
      <c r="A118" t="s">
        <v>58</v>
      </c>
      <c r="E118" s="37" t="s">
        <v>238</v>
      </c>
    </row>
    <row r="119" spans="1:16" ht="12.75">
      <c r="A119" s="26" t="s">
        <v>51</v>
      </c>
      <c s="31" t="s">
        <v>160</v>
      </c>
      <c s="31" t="s">
        <v>137</v>
      </c>
      <c s="26" t="s">
        <v>32</v>
      </c>
      <c s="32" t="s">
        <v>138</v>
      </c>
      <c s="33" t="s">
        <v>74</v>
      </c>
      <c s="34">
        <v>2</v>
      </c>
      <c s="35">
        <v>0</v>
      </c>
      <c s="35">
        <f>ROUND(ROUND(H119,2)*ROUND(G119,3),2)</f>
      </c>
      <c s="33" t="s">
        <v>55</v>
      </c>
      <c r="O119">
        <f>(I119*21)/100</f>
      </c>
      <c t="s">
        <v>26</v>
      </c>
    </row>
    <row r="120" spans="1:5" ht="12.75">
      <c r="A120" s="36" t="s">
        <v>56</v>
      </c>
      <c r="E120" s="37" t="s">
        <v>15</v>
      </c>
    </row>
    <row r="121" spans="1:5" ht="12.75">
      <c r="A121" s="38" t="s">
        <v>57</v>
      </c>
      <c r="E121" s="39" t="s">
        <v>15</v>
      </c>
    </row>
    <row r="122" spans="1:5" ht="140.25">
      <c r="A122" t="s">
        <v>58</v>
      </c>
      <c r="E122" s="37" t="s">
        <v>239</v>
      </c>
    </row>
    <row r="123" spans="1:16" ht="12.75">
      <c r="A123" s="26" t="s">
        <v>51</v>
      </c>
      <c s="31" t="s">
        <v>164</v>
      </c>
      <c s="31" t="s">
        <v>141</v>
      </c>
      <c s="26" t="s">
        <v>32</v>
      </c>
      <c s="32" t="s">
        <v>142</v>
      </c>
      <c s="33" t="s">
        <v>134</v>
      </c>
      <c s="34">
        <v>80</v>
      </c>
      <c s="35">
        <v>0</v>
      </c>
      <c s="35">
        <f>ROUND(ROUND(H123,2)*ROUND(G123,3),2)</f>
      </c>
      <c s="33" t="s">
        <v>55</v>
      </c>
      <c r="O123">
        <f>(I123*21)/100</f>
      </c>
      <c t="s">
        <v>26</v>
      </c>
    </row>
    <row r="124" spans="1:5" ht="12.75">
      <c r="A124" s="36" t="s">
        <v>56</v>
      </c>
      <c r="E124" s="37" t="s">
        <v>15</v>
      </c>
    </row>
    <row r="125" spans="1:5" ht="12.75">
      <c r="A125" s="38" t="s">
        <v>57</v>
      </c>
      <c r="E125" s="39" t="s">
        <v>15</v>
      </c>
    </row>
    <row r="126" spans="1:5" ht="114.75">
      <c r="A126" t="s">
        <v>58</v>
      </c>
      <c r="E126" s="37" t="s">
        <v>240</v>
      </c>
    </row>
    <row r="127" spans="1:16" ht="25.5">
      <c r="A127" s="26" t="s">
        <v>51</v>
      </c>
      <c s="31" t="s">
        <v>168</v>
      </c>
      <c s="31" t="s">
        <v>145</v>
      </c>
      <c s="26" t="s">
        <v>32</v>
      </c>
      <c s="32" t="s">
        <v>146</v>
      </c>
      <c s="33" t="s">
        <v>74</v>
      </c>
      <c s="34">
        <v>1</v>
      </c>
      <c s="35">
        <v>0</v>
      </c>
      <c s="35">
        <f>ROUND(ROUND(H127,2)*ROUND(G127,3),2)</f>
      </c>
      <c s="33" t="s">
        <v>55</v>
      </c>
      <c r="O127">
        <f>(I127*21)/100</f>
      </c>
      <c t="s">
        <v>26</v>
      </c>
    </row>
    <row r="128" spans="1:5" ht="12.75">
      <c r="A128" s="36" t="s">
        <v>56</v>
      </c>
      <c r="E128" s="37" t="s">
        <v>15</v>
      </c>
    </row>
    <row r="129" spans="1:5" ht="12.75">
      <c r="A129" s="38" t="s">
        <v>57</v>
      </c>
      <c r="E129" s="39" t="s">
        <v>15</v>
      </c>
    </row>
    <row r="130" spans="1:5" ht="102">
      <c r="A130" t="s">
        <v>58</v>
      </c>
      <c r="E130" s="37" t="s">
        <v>241</v>
      </c>
    </row>
    <row r="131" spans="1:16" ht="12.75">
      <c r="A131" s="26" t="s">
        <v>51</v>
      </c>
      <c s="31" t="s">
        <v>172</v>
      </c>
      <c s="31" t="s">
        <v>149</v>
      </c>
      <c s="26" t="s">
        <v>32</v>
      </c>
      <c s="32" t="s">
        <v>150</v>
      </c>
      <c s="33" t="s">
        <v>74</v>
      </c>
      <c s="34">
        <v>3</v>
      </c>
      <c s="35">
        <v>0</v>
      </c>
      <c s="35">
        <f>ROUND(ROUND(H131,2)*ROUND(G131,3),2)</f>
      </c>
      <c s="33" t="s">
        <v>55</v>
      </c>
      <c r="O131">
        <f>(I131*21)/100</f>
      </c>
      <c t="s">
        <v>26</v>
      </c>
    </row>
    <row r="132" spans="1:5" ht="12.75">
      <c r="A132" s="36" t="s">
        <v>56</v>
      </c>
      <c r="E132" s="37" t="s">
        <v>15</v>
      </c>
    </row>
    <row r="133" spans="1:5" ht="12.75">
      <c r="A133" s="38" t="s">
        <v>57</v>
      </c>
      <c r="E133" s="39" t="s">
        <v>15</v>
      </c>
    </row>
    <row r="134" spans="1:5" ht="102">
      <c r="A134" t="s">
        <v>58</v>
      </c>
      <c r="E134" s="37" t="s">
        <v>242</v>
      </c>
    </row>
    <row r="135" spans="1:16" ht="25.5">
      <c r="A135" s="26" t="s">
        <v>51</v>
      </c>
      <c s="31" t="s">
        <v>176</v>
      </c>
      <c s="31" t="s">
        <v>153</v>
      </c>
      <c s="26" t="s">
        <v>32</v>
      </c>
      <c s="32" t="s">
        <v>154</v>
      </c>
      <c s="33" t="s">
        <v>74</v>
      </c>
      <c s="34">
        <v>1</v>
      </c>
      <c s="35">
        <v>0</v>
      </c>
      <c s="35">
        <f>ROUND(ROUND(H135,2)*ROUND(G135,3),2)</f>
      </c>
      <c s="33" t="s">
        <v>55</v>
      </c>
      <c r="O135">
        <f>(I135*21)/100</f>
      </c>
      <c t="s">
        <v>26</v>
      </c>
    </row>
    <row r="136" spans="1:5" ht="12.75">
      <c r="A136" s="36" t="s">
        <v>56</v>
      </c>
      <c r="E136" s="37" t="s">
        <v>15</v>
      </c>
    </row>
    <row r="137" spans="1:5" ht="12.75">
      <c r="A137" s="38" t="s">
        <v>57</v>
      </c>
      <c r="E137" s="39" t="s">
        <v>15</v>
      </c>
    </row>
    <row r="138" spans="1:5" ht="76.5">
      <c r="A138" t="s">
        <v>58</v>
      </c>
      <c r="E138" s="37" t="s">
        <v>243</v>
      </c>
    </row>
    <row r="139" spans="1:16" ht="12.75">
      <c r="A139" s="26" t="s">
        <v>51</v>
      </c>
      <c s="31" t="s">
        <v>180</v>
      </c>
      <c s="31" t="s">
        <v>157</v>
      </c>
      <c s="26" t="s">
        <v>32</v>
      </c>
      <c s="32" t="s">
        <v>158</v>
      </c>
      <c s="33" t="s">
        <v>74</v>
      </c>
      <c s="34">
        <v>1</v>
      </c>
      <c s="35">
        <v>0</v>
      </c>
      <c s="35">
        <f>ROUND(ROUND(H139,2)*ROUND(G139,3),2)</f>
      </c>
      <c s="33" t="s">
        <v>55</v>
      </c>
      <c r="O139">
        <f>(I139*21)/100</f>
      </c>
      <c t="s">
        <v>26</v>
      </c>
    </row>
    <row r="140" spans="1:5" ht="12.75">
      <c r="A140" s="36" t="s">
        <v>56</v>
      </c>
      <c r="E140" s="37" t="s">
        <v>15</v>
      </c>
    </row>
    <row r="141" spans="1:5" ht="12.75">
      <c r="A141" s="38" t="s">
        <v>57</v>
      </c>
      <c r="E141" s="39" t="s">
        <v>15</v>
      </c>
    </row>
    <row r="142" spans="1:5" ht="89.25">
      <c r="A142" t="s">
        <v>58</v>
      </c>
      <c r="E142" s="37" t="s">
        <v>244</v>
      </c>
    </row>
    <row r="143" spans="1:16" ht="25.5">
      <c r="A143" s="26" t="s">
        <v>51</v>
      </c>
      <c s="31" t="s">
        <v>184</v>
      </c>
      <c s="31" t="s">
        <v>161</v>
      </c>
      <c s="26" t="s">
        <v>32</v>
      </c>
      <c s="32" t="s">
        <v>162</v>
      </c>
      <c s="33" t="s">
        <v>74</v>
      </c>
      <c s="34">
        <v>1</v>
      </c>
      <c s="35">
        <v>0</v>
      </c>
      <c s="35">
        <f>ROUND(ROUND(H143,2)*ROUND(G143,3),2)</f>
      </c>
      <c s="33" t="s">
        <v>55</v>
      </c>
      <c r="O143">
        <f>(I143*21)/100</f>
      </c>
      <c t="s">
        <v>26</v>
      </c>
    </row>
    <row r="144" spans="1:5" ht="12.75">
      <c r="A144" s="36" t="s">
        <v>56</v>
      </c>
      <c r="E144" s="37" t="s">
        <v>15</v>
      </c>
    </row>
    <row r="145" spans="1:5" ht="12.75">
      <c r="A145" s="38" t="s">
        <v>57</v>
      </c>
      <c r="E145" s="39" t="s">
        <v>15</v>
      </c>
    </row>
    <row r="146" spans="1:5" ht="140.25">
      <c r="A146" t="s">
        <v>58</v>
      </c>
      <c r="E146" s="37" t="s">
        <v>245</v>
      </c>
    </row>
    <row r="147" spans="1:16" ht="12.75">
      <c r="A147" s="26" t="s">
        <v>51</v>
      </c>
      <c s="31" t="s">
        <v>187</v>
      </c>
      <c s="31" t="s">
        <v>165</v>
      </c>
      <c s="26" t="s">
        <v>32</v>
      </c>
      <c s="32" t="s">
        <v>166</v>
      </c>
      <c s="33" t="s">
        <v>74</v>
      </c>
      <c s="34">
        <v>1</v>
      </c>
      <c s="35">
        <v>0</v>
      </c>
      <c s="35">
        <f>ROUND(ROUND(H147,2)*ROUND(G147,3),2)</f>
      </c>
      <c s="33" t="s">
        <v>55</v>
      </c>
      <c r="O147">
        <f>(I147*21)/100</f>
      </c>
      <c t="s">
        <v>26</v>
      </c>
    </row>
    <row r="148" spans="1:5" ht="12.75">
      <c r="A148" s="36" t="s">
        <v>56</v>
      </c>
      <c r="E148" s="37" t="s">
        <v>15</v>
      </c>
    </row>
    <row r="149" spans="1:5" ht="12.75">
      <c r="A149" s="38" t="s">
        <v>57</v>
      </c>
      <c r="E149" s="39" t="s">
        <v>15</v>
      </c>
    </row>
    <row r="150" spans="1:5" ht="140.25">
      <c r="A150" t="s">
        <v>58</v>
      </c>
      <c r="E150" s="37" t="s">
        <v>167</v>
      </c>
    </row>
    <row r="151" spans="1:16" ht="25.5">
      <c r="A151" s="26" t="s">
        <v>51</v>
      </c>
      <c s="31" t="s">
        <v>191</v>
      </c>
      <c s="31" t="s">
        <v>169</v>
      </c>
      <c s="26" t="s">
        <v>32</v>
      </c>
      <c s="32" t="s">
        <v>170</v>
      </c>
      <c s="33" t="s">
        <v>74</v>
      </c>
      <c s="34">
        <v>2</v>
      </c>
      <c s="35">
        <v>0</v>
      </c>
      <c s="35">
        <f>ROUND(ROUND(H151,2)*ROUND(G151,3),2)</f>
      </c>
      <c s="33" t="s">
        <v>55</v>
      </c>
      <c r="O151">
        <f>(I151*21)/100</f>
      </c>
      <c t="s">
        <v>26</v>
      </c>
    </row>
    <row r="152" spans="1:5" ht="12.75">
      <c r="A152" s="36" t="s">
        <v>56</v>
      </c>
      <c r="E152" s="37" t="s">
        <v>15</v>
      </c>
    </row>
    <row r="153" spans="1:5" ht="12.75">
      <c r="A153" s="38" t="s">
        <v>57</v>
      </c>
      <c r="E153" s="39" t="s">
        <v>15</v>
      </c>
    </row>
    <row r="154" spans="1:5" ht="25.5">
      <c r="A154" t="s">
        <v>58</v>
      </c>
      <c r="E154" s="37" t="s">
        <v>246</v>
      </c>
    </row>
    <row r="155" spans="1:16" ht="12.75">
      <c r="A155" s="26" t="s">
        <v>51</v>
      </c>
      <c s="31" t="s">
        <v>247</v>
      </c>
      <c s="31" t="s">
        <v>248</v>
      </c>
      <c s="26" t="s">
        <v>32</v>
      </c>
      <c s="32" t="s">
        <v>249</v>
      </c>
      <c s="33" t="s">
        <v>70</v>
      </c>
      <c s="34">
        <v>5</v>
      </c>
      <c s="35">
        <v>0</v>
      </c>
      <c s="35">
        <f>ROUND(ROUND(H155,2)*ROUND(G155,3),2)</f>
      </c>
      <c s="33" t="s">
        <v>55</v>
      </c>
      <c r="O155">
        <f>(I155*21)/100</f>
      </c>
      <c t="s">
        <v>26</v>
      </c>
    </row>
    <row r="156" spans="1:5" ht="12.75">
      <c r="A156" s="36" t="s">
        <v>56</v>
      </c>
      <c r="E156" s="37" t="s">
        <v>15</v>
      </c>
    </row>
    <row r="157" spans="1:5" ht="12.75">
      <c r="A157" s="38" t="s">
        <v>57</v>
      </c>
      <c r="E157" s="39" t="s">
        <v>15</v>
      </c>
    </row>
    <row r="158" spans="1:5" ht="63.75">
      <c r="A158" t="s">
        <v>58</v>
      </c>
      <c r="E158" s="37" t="s">
        <v>250</v>
      </c>
    </row>
    <row r="159" spans="1:16" ht="12.75">
      <c r="A159" s="26" t="s">
        <v>51</v>
      </c>
      <c s="31" t="s">
        <v>251</v>
      </c>
      <c s="31" t="s">
        <v>173</v>
      </c>
      <c s="26" t="s">
        <v>32</v>
      </c>
      <c s="32" t="s">
        <v>174</v>
      </c>
      <c s="33" t="s">
        <v>74</v>
      </c>
      <c s="34">
        <v>1</v>
      </c>
      <c s="35">
        <v>0</v>
      </c>
      <c s="35">
        <f>ROUND(ROUND(H159,2)*ROUND(G159,3),2)</f>
      </c>
      <c s="33" t="s">
        <v>55</v>
      </c>
      <c r="O159">
        <f>(I159*21)/100</f>
      </c>
      <c t="s">
        <v>26</v>
      </c>
    </row>
    <row r="160" spans="1:5" ht="12.75">
      <c r="A160" s="36" t="s">
        <v>56</v>
      </c>
      <c r="E160" s="37" t="s">
        <v>15</v>
      </c>
    </row>
    <row r="161" spans="1:5" ht="12.75">
      <c r="A161" s="38" t="s">
        <v>57</v>
      </c>
      <c r="E161" s="39" t="s">
        <v>15</v>
      </c>
    </row>
    <row r="162" spans="1:5" ht="76.5">
      <c r="A162" t="s">
        <v>58</v>
      </c>
      <c r="E162" s="37" t="s">
        <v>252</v>
      </c>
    </row>
    <row r="163" spans="1:16" ht="12.75">
      <c r="A163" s="26" t="s">
        <v>51</v>
      </c>
      <c s="31" t="s">
        <v>253</v>
      </c>
      <c s="31" t="s">
        <v>15</v>
      </c>
      <c s="26" t="s">
        <v>32</v>
      </c>
      <c s="32" t="s">
        <v>177</v>
      </c>
      <c s="33" t="s">
        <v>74</v>
      </c>
      <c s="34">
        <v>1</v>
      </c>
      <c s="35">
        <v>0</v>
      </c>
      <c s="35">
        <f>ROUND(ROUND(H163,2)*ROUND(G163,3),2)</f>
      </c>
      <c s="33" t="s">
        <v>254</v>
      </c>
      <c r="O163">
        <f>(I163*21)/100</f>
      </c>
      <c t="s">
        <v>26</v>
      </c>
    </row>
    <row r="164" spans="1:5" ht="12.75">
      <c r="A164" s="36" t="s">
        <v>56</v>
      </c>
      <c r="E164" s="37" t="s">
        <v>15</v>
      </c>
    </row>
    <row r="165" spans="1:5" ht="12.75">
      <c r="A165" s="38" t="s">
        <v>57</v>
      </c>
      <c r="E165" s="39" t="s">
        <v>15</v>
      </c>
    </row>
    <row r="166" spans="1:5" ht="89.25">
      <c r="A166" t="s">
        <v>58</v>
      </c>
      <c r="E166" s="37" t="s">
        <v>255</v>
      </c>
    </row>
    <row r="167" spans="1:16" ht="25.5">
      <c r="A167" s="26" t="s">
        <v>51</v>
      </c>
      <c s="31" t="s">
        <v>256</v>
      </c>
      <c s="31" t="s">
        <v>181</v>
      </c>
      <c s="26" t="s">
        <v>32</v>
      </c>
      <c s="32" t="s">
        <v>182</v>
      </c>
      <c s="33" t="s">
        <v>74</v>
      </c>
      <c s="34">
        <v>1</v>
      </c>
      <c s="35">
        <v>0</v>
      </c>
      <c s="35">
        <f>ROUND(ROUND(H167,2)*ROUND(G167,3),2)</f>
      </c>
      <c s="33" t="s">
        <v>55</v>
      </c>
      <c r="O167">
        <f>(I167*21)/100</f>
      </c>
      <c t="s">
        <v>26</v>
      </c>
    </row>
    <row r="168" spans="1:5" ht="12.75">
      <c r="A168" s="36" t="s">
        <v>56</v>
      </c>
      <c r="E168" s="37" t="s">
        <v>15</v>
      </c>
    </row>
    <row r="169" spans="1:5" ht="12.75">
      <c r="A169" s="38" t="s">
        <v>57</v>
      </c>
      <c r="E169" s="39" t="s">
        <v>15</v>
      </c>
    </row>
    <row r="170" spans="1:5" ht="114.75">
      <c r="A170" t="s">
        <v>58</v>
      </c>
      <c r="E170" s="37" t="s">
        <v>257</v>
      </c>
    </row>
    <row r="171" spans="1:16" ht="38.25">
      <c r="A171" s="26" t="s">
        <v>51</v>
      </c>
      <c s="31" t="s">
        <v>258</v>
      </c>
      <c s="31" t="s">
        <v>185</v>
      </c>
      <c s="26" t="s">
        <v>32</v>
      </c>
      <c s="32" t="s">
        <v>186</v>
      </c>
      <c s="33" t="s">
        <v>74</v>
      </c>
      <c s="34">
        <v>15</v>
      </c>
      <c s="35">
        <v>0</v>
      </c>
      <c s="35">
        <f>ROUND(ROUND(H171,2)*ROUND(G171,3),2)</f>
      </c>
      <c s="33" t="s">
        <v>55</v>
      </c>
      <c r="O171">
        <f>(I171*21)/100</f>
      </c>
      <c t="s">
        <v>26</v>
      </c>
    </row>
    <row r="172" spans="1:5" ht="12.75">
      <c r="A172" s="36" t="s">
        <v>56</v>
      </c>
      <c r="E172" s="37" t="s">
        <v>15</v>
      </c>
    </row>
    <row r="173" spans="1:5" ht="12.75">
      <c r="A173" s="38" t="s">
        <v>57</v>
      </c>
      <c r="E173" s="39" t="s">
        <v>15</v>
      </c>
    </row>
    <row r="174" spans="1:5" ht="114.75">
      <c r="A174" t="s">
        <v>58</v>
      </c>
      <c r="E174" s="37" t="s">
        <v>257</v>
      </c>
    </row>
    <row r="175" spans="1:16" ht="25.5">
      <c r="A175" s="26" t="s">
        <v>51</v>
      </c>
      <c s="31" t="s">
        <v>259</v>
      </c>
      <c s="31" t="s">
        <v>188</v>
      </c>
      <c s="26" t="s">
        <v>32</v>
      </c>
      <c s="32" t="s">
        <v>189</v>
      </c>
      <c s="33" t="s">
        <v>74</v>
      </c>
      <c s="34">
        <v>1</v>
      </c>
      <c s="35">
        <v>0</v>
      </c>
      <c s="35">
        <f>ROUND(ROUND(H175,2)*ROUND(G175,3),2)</f>
      </c>
      <c s="33" t="s">
        <v>55</v>
      </c>
      <c r="O175">
        <f>(I175*21)/100</f>
      </c>
      <c t="s">
        <v>26</v>
      </c>
    </row>
    <row r="176" spans="1:5" ht="12.75">
      <c r="A176" s="36" t="s">
        <v>56</v>
      </c>
      <c r="E176" s="37" t="s">
        <v>15</v>
      </c>
    </row>
    <row r="177" spans="1:5" ht="12.75">
      <c r="A177" s="38" t="s">
        <v>57</v>
      </c>
      <c r="E177" s="39" t="s">
        <v>15</v>
      </c>
    </row>
    <row r="178" spans="1:5" ht="89.25">
      <c r="A178" t="s">
        <v>58</v>
      </c>
      <c r="E178" s="37" t="s">
        <v>260</v>
      </c>
    </row>
    <row r="179" spans="1:16" ht="12.75">
      <c r="A179" s="26" t="s">
        <v>51</v>
      </c>
      <c s="31" t="s">
        <v>261</v>
      </c>
      <c s="31" t="s">
        <v>262</v>
      </c>
      <c s="26" t="s">
        <v>32</v>
      </c>
      <c s="32" t="s">
        <v>263</v>
      </c>
      <c s="33" t="s">
        <v>264</v>
      </c>
      <c s="34">
        <v>0.1</v>
      </c>
      <c s="35">
        <v>0</v>
      </c>
      <c s="35">
        <f>ROUND(ROUND(H179,2)*ROUND(G179,3),2)</f>
      </c>
      <c s="33" t="s">
        <v>55</v>
      </c>
      <c r="O179">
        <f>(I179*21)/100</f>
      </c>
      <c t="s">
        <v>26</v>
      </c>
    </row>
    <row r="180" spans="1:5" ht="12.75">
      <c r="A180" s="36" t="s">
        <v>56</v>
      </c>
      <c r="E180" s="37" t="s">
        <v>15</v>
      </c>
    </row>
    <row r="181" spans="1:5" ht="12.75">
      <c r="A181" s="38" t="s">
        <v>57</v>
      </c>
      <c r="E181" s="39" t="s">
        <v>15</v>
      </c>
    </row>
    <row r="182" spans="1:5" ht="12.75">
      <c r="A182" t="s">
        <v>58</v>
      </c>
      <c r="E182" s="37" t="s">
        <v>265</v>
      </c>
    </row>
    <row r="183" spans="1:16" ht="25.5">
      <c r="A183" s="26" t="s">
        <v>51</v>
      </c>
      <c s="31" t="s">
        <v>266</v>
      </c>
      <c s="31" t="s">
        <v>267</v>
      </c>
      <c s="26" t="s">
        <v>32</v>
      </c>
      <c s="32" t="s">
        <v>268</v>
      </c>
      <c s="33" t="s">
        <v>269</v>
      </c>
      <c s="34">
        <v>3</v>
      </c>
      <c s="35">
        <v>0</v>
      </c>
      <c s="35">
        <f>ROUND(ROUND(H183,2)*ROUND(G183,3),2)</f>
      </c>
      <c s="33" t="s">
        <v>55</v>
      </c>
      <c r="O183">
        <f>(I183*21)/100</f>
      </c>
      <c t="s">
        <v>26</v>
      </c>
    </row>
    <row r="184" spans="1:5" ht="12.75">
      <c r="A184" s="36" t="s">
        <v>56</v>
      </c>
      <c r="E184" s="37" t="s">
        <v>15</v>
      </c>
    </row>
    <row r="185" spans="1:5" ht="12.75">
      <c r="A185" s="38" t="s">
        <v>57</v>
      </c>
      <c r="E185" s="39" t="s">
        <v>15</v>
      </c>
    </row>
    <row r="186" spans="1:5" ht="89.25">
      <c r="A186" t="s">
        <v>58</v>
      </c>
      <c r="E186" s="37" t="s">
        <v>270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0+O9+O82</f>
      </c>
      <c t="s">
        <v>25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271</v>
      </c>
      <c s="43">
        <f>0+I9+I82</f>
      </c>
      <c s="10"/>
      <c r="O3" t="s">
        <v>22</v>
      </c>
      <c t="s">
        <v>26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15</v>
      </c>
      <c s="1"/>
      <c s="1"/>
      <c s="11"/>
      <c s="11"/>
      <c s="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271</v>
      </c>
      <c s="6"/>
      <c s="18" t="s">
        <v>272</v>
      </c>
      <c s="6"/>
      <c s="6"/>
      <c s="6"/>
      <c s="6"/>
      <c s="6"/>
      <c r="O5" t="s">
        <v>24</v>
      </c>
      <c t="s">
        <v>26</v>
      </c>
    </row>
    <row r="6" spans="1:10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s="15" t="s">
        <v>46</v>
      </c>
    </row>
    <row r="7" spans="1:10" ht="12.75" customHeight="1">
      <c r="A7" s="15"/>
      <c s="15"/>
      <c s="15"/>
      <c s="15"/>
      <c s="15"/>
      <c s="15"/>
      <c s="15"/>
      <c s="15" t="s">
        <v>42</v>
      </c>
      <c s="15" t="s">
        <v>44</v>
      </c>
      <c s="15"/>
    </row>
    <row r="8" spans="1:10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  <c s="15" t="s">
        <v>47</v>
      </c>
    </row>
    <row r="9" spans="1:18" ht="12.75" customHeight="1">
      <c r="A9" s="27" t="s">
        <v>49</v>
      </c>
      <c s="27"/>
      <c s="28" t="s">
        <v>32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0+I10+I14+I18+I22+I26+I30+I34+I38+I42+I46+I50+I54+I58+I62+I66+I70+I74+I78</f>
      </c>
      <c>
        <f>0+O10+O14+O18+O22+O26+O30+O34+O38+O42+O46+O50+O54+O58+O62+O66+O70+O74+O78</f>
      </c>
    </row>
    <row r="10" spans="1:16" ht="12.75">
      <c r="A10" s="26" t="s">
        <v>51</v>
      </c>
      <c s="31" t="s">
        <v>32</v>
      </c>
      <c s="31" t="s">
        <v>52</v>
      </c>
      <c s="26" t="s">
        <v>32</v>
      </c>
      <c s="32" t="s">
        <v>53</v>
      </c>
      <c s="33" t="s">
        <v>54</v>
      </c>
      <c s="34">
        <v>5</v>
      </c>
      <c s="35">
        <v>0</v>
      </c>
      <c s="35">
        <f>ROUND(ROUND(H10,2)*ROUND(G10,3),2)</f>
      </c>
      <c s="33" t="s">
        <v>254</v>
      </c>
      <c r="O10">
        <f>(I10*21)/100</f>
      </c>
      <c t="s">
        <v>26</v>
      </c>
    </row>
    <row r="11" spans="1:5" ht="12.75">
      <c r="A11" s="36" t="s">
        <v>56</v>
      </c>
      <c r="E11" s="37" t="s">
        <v>15</v>
      </c>
    </row>
    <row r="12" spans="1:5" ht="12.75">
      <c r="A12" s="38" t="s">
        <v>57</v>
      </c>
      <c r="E12" s="39" t="s">
        <v>15</v>
      </c>
    </row>
    <row r="13" spans="1:5" ht="369.75">
      <c r="A13" t="s">
        <v>58</v>
      </c>
      <c r="E13" s="37" t="s">
        <v>198</v>
      </c>
    </row>
    <row r="14" spans="1:16" ht="12.75">
      <c r="A14" s="26" t="s">
        <v>51</v>
      </c>
      <c s="31" t="s">
        <v>26</v>
      </c>
      <c s="31" t="s">
        <v>60</v>
      </c>
      <c s="26" t="s">
        <v>32</v>
      </c>
      <c s="32" t="s">
        <v>61</v>
      </c>
      <c s="33" t="s">
        <v>54</v>
      </c>
      <c s="34">
        <v>40</v>
      </c>
      <c s="35">
        <v>0</v>
      </c>
      <c s="35">
        <f>ROUND(ROUND(H14,2)*ROUND(G14,3),2)</f>
      </c>
      <c s="33" t="s">
        <v>254</v>
      </c>
      <c r="O14">
        <f>(I14*21)/100</f>
      </c>
      <c t="s">
        <v>26</v>
      </c>
    </row>
    <row r="15" spans="1:5" ht="12.75">
      <c r="A15" s="36" t="s">
        <v>56</v>
      </c>
      <c r="E15" s="37" t="s">
        <v>15</v>
      </c>
    </row>
    <row r="16" spans="1:5" ht="12.75">
      <c r="A16" s="38" t="s">
        <v>57</v>
      </c>
      <c r="E16" s="39" t="s">
        <v>15</v>
      </c>
    </row>
    <row r="17" spans="1:5" ht="229.5">
      <c r="A17" t="s">
        <v>58</v>
      </c>
      <c r="E17" s="37" t="s">
        <v>199</v>
      </c>
    </row>
    <row r="18" spans="1:16" ht="12.75">
      <c r="A18" s="26" t="s">
        <v>51</v>
      </c>
      <c s="31" t="s">
        <v>25</v>
      </c>
      <c s="31" t="s">
        <v>63</v>
      </c>
      <c s="26" t="s">
        <v>32</v>
      </c>
      <c s="32" t="s">
        <v>64</v>
      </c>
      <c s="33" t="s">
        <v>54</v>
      </c>
      <c s="34">
        <v>20</v>
      </c>
      <c s="35">
        <v>0</v>
      </c>
      <c s="35">
        <f>ROUND(ROUND(H18,2)*ROUND(G18,3),2)</f>
      </c>
      <c s="33" t="s">
        <v>254</v>
      </c>
      <c r="O18">
        <f>(I18*21)/100</f>
      </c>
      <c t="s">
        <v>26</v>
      </c>
    </row>
    <row r="19" spans="1:5" ht="12.75">
      <c r="A19" s="36" t="s">
        <v>56</v>
      </c>
      <c r="E19" s="37" t="s">
        <v>15</v>
      </c>
    </row>
    <row r="20" spans="1:5" ht="12.75">
      <c r="A20" s="38" t="s">
        <v>57</v>
      </c>
      <c r="E20" s="39" t="s">
        <v>15</v>
      </c>
    </row>
    <row r="21" spans="1:5" ht="318.75">
      <c r="A21" t="s">
        <v>58</v>
      </c>
      <c r="E21" s="37" t="s">
        <v>200</v>
      </c>
    </row>
    <row r="22" spans="1:16" ht="12.75">
      <c r="A22" s="26" t="s">
        <v>51</v>
      </c>
      <c s="31" t="s">
        <v>36</v>
      </c>
      <c s="31" t="s">
        <v>66</v>
      </c>
      <c s="26" t="s">
        <v>32</v>
      </c>
      <c s="32" t="s">
        <v>67</v>
      </c>
      <c s="33" t="s">
        <v>54</v>
      </c>
      <c s="34">
        <v>20</v>
      </c>
      <c s="35">
        <v>0</v>
      </c>
      <c s="35">
        <f>ROUND(ROUND(H22,2)*ROUND(G22,3),2)</f>
      </c>
      <c s="33" t="s">
        <v>254</v>
      </c>
      <c r="O22">
        <f>(I22*21)/100</f>
      </c>
      <c t="s">
        <v>26</v>
      </c>
    </row>
    <row r="23" spans="1:5" ht="12.75">
      <c r="A23" s="36" t="s">
        <v>56</v>
      </c>
      <c r="E23" s="37" t="s">
        <v>15</v>
      </c>
    </row>
    <row r="24" spans="1:5" ht="12.75">
      <c r="A24" s="38" t="s">
        <v>57</v>
      </c>
      <c r="E24" s="39" t="s">
        <v>15</v>
      </c>
    </row>
    <row r="25" spans="1:5" ht="318.75">
      <c r="A25" t="s">
        <v>58</v>
      </c>
      <c r="E25" s="37" t="s">
        <v>200</v>
      </c>
    </row>
    <row r="26" spans="1:16" ht="12.75">
      <c r="A26" s="26" t="s">
        <v>51</v>
      </c>
      <c s="31" t="s">
        <v>38</v>
      </c>
      <c s="31" t="s">
        <v>68</v>
      </c>
      <c s="26" t="s">
        <v>32</v>
      </c>
      <c s="32" t="s">
        <v>69</v>
      </c>
      <c s="33" t="s">
        <v>70</v>
      </c>
      <c s="34">
        <v>20</v>
      </c>
      <c s="35">
        <v>0</v>
      </c>
      <c s="35">
        <f>ROUND(ROUND(H26,2)*ROUND(G26,3),2)</f>
      </c>
      <c s="33" t="s">
        <v>254</v>
      </c>
      <c r="O26">
        <f>(I26*21)/100</f>
      </c>
      <c t="s">
        <v>26</v>
      </c>
    </row>
    <row r="27" spans="1:5" ht="12.75">
      <c r="A27" s="36" t="s">
        <v>56</v>
      </c>
      <c r="E27" s="37" t="s">
        <v>15</v>
      </c>
    </row>
    <row r="28" spans="1:5" ht="12.75">
      <c r="A28" s="38" t="s">
        <v>57</v>
      </c>
      <c r="E28" s="39" t="s">
        <v>15</v>
      </c>
    </row>
    <row r="29" spans="1:5" ht="25.5">
      <c r="A29" t="s">
        <v>58</v>
      </c>
      <c r="E29" s="37" t="s">
        <v>71</v>
      </c>
    </row>
    <row r="30" spans="1:16" ht="12.75">
      <c r="A30" s="26" t="s">
        <v>51</v>
      </c>
      <c s="31" t="s">
        <v>40</v>
      </c>
      <c s="31" t="s">
        <v>72</v>
      </c>
      <c s="26" t="s">
        <v>32</v>
      </c>
      <c s="32" t="s">
        <v>73</v>
      </c>
      <c s="33" t="s">
        <v>74</v>
      </c>
      <c s="34">
        <v>8</v>
      </c>
      <c s="35">
        <v>0</v>
      </c>
      <c s="35">
        <f>ROUND(ROUND(H30,2)*ROUND(G30,3),2)</f>
      </c>
      <c s="33" t="s">
        <v>254</v>
      </c>
      <c r="O30">
        <f>(I30*21)/100</f>
      </c>
      <c t="s">
        <v>26</v>
      </c>
    </row>
    <row r="31" spans="1:5" ht="12.75">
      <c r="A31" s="36" t="s">
        <v>56</v>
      </c>
      <c r="E31" s="37" t="s">
        <v>15</v>
      </c>
    </row>
    <row r="32" spans="1:5" ht="12.75">
      <c r="A32" s="38" t="s">
        <v>57</v>
      </c>
      <c r="E32" s="39" t="s">
        <v>15</v>
      </c>
    </row>
    <row r="33" spans="1:5" ht="114.75">
      <c r="A33" t="s">
        <v>58</v>
      </c>
      <c r="E33" s="37" t="s">
        <v>201</v>
      </c>
    </row>
    <row r="34" spans="1:16" ht="12.75">
      <c r="A34" s="26" t="s">
        <v>51</v>
      </c>
      <c s="31" t="s">
        <v>76</v>
      </c>
      <c s="31" t="s">
        <v>77</v>
      </c>
      <c s="26" t="s">
        <v>32</v>
      </c>
      <c s="32" t="s">
        <v>78</v>
      </c>
      <c s="33" t="s">
        <v>70</v>
      </c>
      <c s="34">
        <v>40</v>
      </c>
      <c s="35">
        <v>0</v>
      </c>
      <c s="35">
        <f>ROUND(ROUND(H34,2)*ROUND(G34,3),2)</f>
      </c>
      <c s="33" t="s">
        <v>254</v>
      </c>
      <c r="O34">
        <f>(I34*21)/100</f>
      </c>
      <c t="s">
        <v>26</v>
      </c>
    </row>
    <row r="35" spans="1:5" ht="12.75">
      <c r="A35" s="36" t="s">
        <v>56</v>
      </c>
      <c r="E35" s="37" t="s">
        <v>15</v>
      </c>
    </row>
    <row r="36" spans="1:5" ht="12.75">
      <c r="A36" s="38" t="s">
        <v>57</v>
      </c>
      <c r="E36" s="39" t="s">
        <v>15</v>
      </c>
    </row>
    <row r="37" spans="1:5" ht="102">
      <c r="A37" t="s">
        <v>58</v>
      </c>
      <c r="E37" s="37" t="s">
        <v>202</v>
      </c>
    </row>
    <row r="38" spans="1:16" ht="12.75">
      <c r="A38" s="26" t="s">
        <v>51</v>
      </c>
      <c s="31" t="s">
        <v>80</v>
      </c>
      <c s="31" t="s">
        <v>81</v>
      </c>
      <c s="26" t="s">
        <v>32</v>
      </c>
      <c s="32" t="s">
        <v>82</v>
      </c>
      <c s="33" t="s">
        <v>70</v>
      </c>
      <c s="34">
        <v>50</v>
      </c>
      <c s="35">
        <v>0</v>
      </c>
      <c s="35">
        <f>ROUND(ROUND(H38,2)*ROUND(G38,3),2)</f>
      </c>
      <c s="33" t="s">
        <v>254</v>
      </c>
      <c r="O38">
        <f>(I38*21)/100</f>
      </c>
      <c t="s">
        <v>26</v>
      </c>
    </row>
    <row r="39" spans="1:5" ht="12.75">
      <c r="A39" s="36" t="s">
        <v>56</v>
      </c>
      <c r="E39" s="37" t="s">
        <v>15</v>
      </c>
    </row>
    <row r="40" spans="1:5" ht="12.75">
      <c r="A40" s="38" t="s">
        <v>57</v>
      </c>
      <c r="E40" s="39" t="s">
        <v>15</v>
      </c>
    </row>
    <row r="41" spans="1:5" ht="140.25">
      <c r="A41" t="s">
        <v>58</v>
      </c>
      <c r="E41" s="37" t="s">
        <v>203</v>
      </c>
    </row>
    <row r="42" spans="1:16" ht="12.75">
      <c r="A42" s="26" t="s">
        <v>51</v>
      </c>
      <c s="31" t="s">
        <v>43</v>
      </c>
      <c s="31" t="s">
        <v>84</v>
      </c>
      <c s="26" t="s">
        <v>32</v>
      </c>
      <c s="32" t="s">
        <v>85</v>
      </c>
      <c s="33" t="s">
        <v>86</v>
      </c>
      <c s="34">
        <v>1.61</v>
      </c>
      <c s="35">
        <v>0</v>
      </c>
      <c s="35">
        <f>ROUND(ROUND(H42,2)*ROUND(G42,3),2)</f>
      </c>
      <c s="33" t="s">
        <v>254</v>
      </c>
      <c r="O42">
        <f>(I42*21)/100</f>
      </c>
      <c t="s">
        <v>26</v>
      </c>
    </row>
    <row r="43" spans="1:5" ht="12.75">
      <c r="A43" s="36" t="s">
        <v>56</v>
      </c>
      <c r="E43" s="37" t="s">
        <v>15</v>
      </c>
    </row>
    <row r="44" spans="1:5" ht="12.75">
      <c r="A44" s="38" t="s">
        <v>57</v>
      </c>
      <c r="E44" s="39" t="s">
        <v>15</v>
      </c>
    </row>
    <row r="45" spans="1:5" ht="76.5">
      <c r="A45" t="s">
        <v>58</v>
      </c>
      <c r="E45" s="37" t="s">
        <v>274</v>
      </c>
    </row>
    <row r="46" spans="1:16" ht="12.75">
      <c r="A46" s="26" t="s">
        <v>51</v>
      </c>
      <c s="31" t="s">
        <v>45</v>
      </c>
      <c s="31" t="s">
        <v>88</v>
      </c>
      <c s="26" t="s">
        <v>32</v>
      </c>
      <c s="32" t="s">
        <v>89</v>
      </c>
      <c s="33" t="s">
        <v>86</v>
      </c>
      <c s="34">
        <v>1.61</v>
      </c>
      <c s="35">
        <v>0</v>
      </c>
      <c s="35">
        <f>ROUND(ROUND(H46,2)*ROUND(G46,3),2)</f>
      </c>
      <c s="33" t="s">
        <v>254</v>
      </c>
      <c r="O46">
        <f>(I46*21)/100</f>
      </c>
      <c t="s">
        <v>26</v>
      </c>
    </row>
    <row r="47" spans="1:5" ht="12.75">
      <c r="A47" s="36" t="s">
        <v>56</v>
      </c>
      <c r="E47" s="37" t="s">
        <v>15</v>
      </c>
    </row>
    <row r="48" spans="1:5" ht="12.75">
      <c r="A48" s="38" t="s">
        <v>57</v>
      </c>
      <c r="E48" s="39" t="s">
        <v>15</v>
      </c>
    </row>
    <row r="49" spans="1:5" ht="204">
      <c r="A49" t="s">
        <v>58</v>
      </c>
      <c r="E49" s="37" t="s">
        <v>275</v>
      </c>
    </row>
    <row r="50" spans="1:16" ht="12.75">
      <c r="A50" s="26" t="s">
        <v>51</v>
      </c>
      <c s="31" t="s">
        <v>47</v>
      </c>
      <c s="31" t="s">
        <v>91</v>
      </c>
      <c s="26" t="s">
        <v>32</v>
      </c>
      <c s="32" t="s">
        <v>92</v>
      </c>
      <c s="33" t="s">
        <v>74</v>
      </c>
      <c s="34">
        <v>12</v>
      </c>
      <c s="35">
        <v>0</v>
      </c>
      <c s="35">
        <f>ROUND(ROUND(H50,2)*ROUND(G50,3),2)</f>
      </c>
      <c s="33" t="s">
        <v>254</v>
      </c>
      <c r="O50">
        <f>(I50*21)/100</f>
      </c>
      <c t="s">
        <v>26</v>
      </c>
    </row>
    <row r="51" spans="1:5" ht="12.75">
      <c r="A51" s="36" t="s">
        <v>56</v>
      </c>
      <c r="E51" s="37" t="s">
        <v>15</v>
      </c>
    </row>
    <row r="52" spans="1:5" ht="12.75">
      <c r="A52" s="38" t="s">
        <v>57</v>
      </c>
      <c r="E52" s="39" t="s">
        <v>15</v>
      </c>
    </row>
    <row r="53" spans="1:5" ht="127.5">
      <c r="A53" t="s">
        <v>58</v>
      </c>
      <c r="E53" s="37" t="s">
        <v>207</v>
      </c>
    </row>
    <row r="54" spans="1:16" ht="12.75">
      <c r="A54" s="26" t="s">
        <v>51</v>
      </c>
      <c s="31" t="s">
        <v>94</v>
      </c>
      <c s="31" t="s">
        <v>95</v>
      </c>
      <c s="26" t="s">
        <v>32</v>
      </c>
      <c s="32" t="s">
        <v>96</v>
      </c>
      <c s="33" t="s">
        <v>74</v>
      </c>
      <c s="34">
        <v>4</v>
      </c>
      <c s="35">
        <v>0</v>
      </c>
      <c s="35">
        <f>ROUND(ROUND(H54,2)*ROUND(G54,3),2)</f>
      </c>
      <c s="33" t="s">
        <v>254</v>
      </c>
      <c r="O54">
        <f>(I54*21)/100</f>
      </c>
      <c t="s">
        <v>26</v>
      </c>
    </row>
    <row r="55" spans="1:5" ht="12.75">
      <c r="A55" s="36" t="s">
        <v>56</v>
      </c>
      <c r="E55" s="37" t="s">
        <v>15</v>
      </c>
    </row>
    <row r="56" spans="1:5" ht="12.75">
      <c r="A56" s="38" t="s">
        <v>57</v>
      </c>
      <c r="E56" s="39" t="s">
        <v>15</v>
      </c>
    </row>
    <row r="57" spans="1:5" ht="153">
      <c r="A57" t="s">
        <v>58</v>
      </c>
      <c r="E57" s="37" t="s">
        <v>208</v>
      </c>
    </row>
    <row r="58" spans="1:16" ht="25.5">
      <c r="A58" s="26" t="s">
        <v>51</v>
      </c>
      <c s="31" t="s">
        <v>98</v>
      </c>
      <c s="31" t="s">
        <v>99</v>
      </c>
      <c s="26" t="s">
        <v>32</v>
      </c>
      <c s="32" t="s">
        <v>100</v>
      </c>
      <c s="33" t="s">
        <v>74</v>
      </c>
      <c s="34">
        <v>10</v>
      </c>
      <c s="35">
        <v>0</v>
      </c>
      <c s="35">
        <f>ROUND(ROUND(H58,2)*ROUND(G58,3),2)</f>
      </c>
      <c s="33" t="s">
        <v>254</v>
      </c>
      <c r="O58">
        <f>(I58*21)/100</f>
      </c>
      <c t="s">
        <v>26</v>
      </c>
    </row>
    <row r="59" spans="1:5" ht="12.75">
      <c r="A59" s="36" t="s">
        <v>56</v>
      </c>
      <c r="E59" s="37" t="s">
        <v>15</v>
      </c>
    </row>
    <row r="60" spans="1:5" ht="12.75">
      <c r="A60" s="38" t="s">
        <v>57</v>
      </c>
      <c r="E60" s="39" t="s">
        <v>15</v>
      </c>
    </row>
    <row r="61" spans="1:5" ht="114.75">
      <c r="A61" t="s">
        <v>58</v>
      </c>
      <c r="E61" s="37" t="s">
        <v>209</v>
      </c>
    </row>
    <row r="62" spans="1:16" ht="12.75">
      <c r="A62" s="26" t="s">
        <v>51</v>
      </c>
      <c s="31" t="s">
        <v>102</v>
      </c>
      <c s="31" t="s">
        <v>103</v>
      </c>
      <c s="26" t="s">
        <v>32</v>
      </c>
      <c s="32" t="s">
        <v>104</v>
      </c>
      <c s="33" t="s">
        <v>74</v>
      </c>
      <c s="34">
        <v>10</v>
      </c>
      <c s="35">
        <v>0</v>
      </c>
      <c s="35">
        <f>ROUND(ROUND(H62,2)*ROUND(G62,3),2)</f>
      </c>
      <c s="33" t="s">
        <v>254</v>
      </c>
      <c r="O62">
        <f>(I62*21)/100</f>
      </c>
      <c t="s">
        <v>26</v>
      </c>
    </row>
    <row r="63" spans="1:5" ht="12.75">
      <c r="A63" s="36" t="s">
        <v>56</v>
      </c>
      <c r="E63" s="37" t="s">
        <v>15</v>
      </c>
    </row>
    <row r="64" spans="1:5" ht="12.75">
      <c r="A64" s="38" t="s">
        <v>57</v>
      </c>
      <c r="E64" s="39" t="s">
        <v>15</v>
      </c>
    </row>
    <row r="65" spans="1:5" ht="102">
      <c r="A65" t="s">
        <v>58</v>
      </c>
      <c r="E65" s="37" t="s">
        <v>210</v>
      </c>
    </row>
    <row r="66" spans="1:16" ht="12.75">
      <c r="A66" s="26" t="s">
        <v>51</v>
      </c>
      <c s="31" t="s">
        <v>107</v>
      </c>
      <c s="31" t="s">
        <v>276</v>
      </c>
      <c s="26" t="s">
        <v>32</v>
      </c>
      <c s="32" t="s">
        <v>277</v>
      </c>
      <c s="33" t="s">
        <v>70</v>
      </c>
      <c s="34">
        <v>140</v>
      </c>
      <c s="35">
        <v>0</v>
      </c>
      <c s="35">
        <f>ROUND(ROUND(H66,2)*ROUND(G66,3),2)</f>
      </c>
      <c s="33" t="s">
        <v>254</v>
      </c>
      <c r="O66">
        <f>(I66*21)/100</f>
      </c>
      <c t="s">
        <v>26</v>
      </c>
    </row>
    <row r="67" spans="1:5" ht="12.75">
      <c r="A67" s="36" t="s">
        <v>56</v>
      </c>
      <c r="E67" s="37" t="s">
        <v>15</v>
      </c>
    </row>
    <row r="68" spans="1:5" ht="12.75">
      <c r="A68" s="38" t="s">
        <v>57</v>
      </c>
      <c r="E68" s="39" t="s">
        <v>15</v>
      </c>
    </row>
    <row r="69" spans="1:5" ht="153">
      <c r="A69" t="s">
        <v>58</v>
      </c>
      <c r="E69" s="37" t="s">
        <v>278</v>
      </c>
    </row>
    <row r="70" spans="1:16" ht="12.75">
      <c r="A70" s="26" t="s">
        <v>51</v>
      </c>
      <c s="31" t="s">
        <v>111</v>
      </c>
      <c s="31" t="s">
        <v>279</v>
      </c>
      <c s="26" t="s">
        <v>32</v>
      </c>
      <c s="32" t="s">
        <v>280</v>
      </c>
      <c s="33" t="s">
        <v>70</v>
      </c>
      <c s="34">
        <v>140</v>
      </c>
      <c s="35">
        <v>0</v>
      </c>
      <c s="35">
        <f>ROUND(ROUND(H70,2)*ROUND(G70,3),2)</f>
      </c>
      <c s="33" t="s">
        <v>254</v>
      </c>
      <c r="O70">
        <f>(I70*21)/100</f>
      </c>
      <c t="s">
        <v>26</v>
      </c>
    </row>
    <row r="71" spans="1:5" ht="12.75">
      <c r="A71" s="36" t="s">
        <v>56</v>
      </c>
      <c r="E71" s="37" t="s">
        <v>15</v>
      </c>
    </row>
    <row r="72" spans="1:5" ht="12.75">
      <c r="A72" s="38" t="s">
        <v>57</v>
      </c>
      <c r="E72" s="39" t="s">
        <v>15</v>
      </c>
    </row>
    <row r="73" spans="1:5" ht="114.75">
      <c r="A73" t="s">
        <v>58</v>
      </c>
      <c r="E73" s="37" t="s">
        <v>281</v>
      </c>
    </row>
    <row r="74" spans="1:16" ht="12.75">
      <c r="A74" s="26" t="s">
        <v>51</v>
      </c>
      <c s="31" t="s">
        <v>115</v>
      </c>
      <c s="31" t="s">
        <v>282</v>
      </c>
      <c s="26" t="s">
        <v>32</v>
      </c>
      <c s="32" t="s">
        <v>283</v>
      </c>
      <c s="33" t="s">
        <v>74</v>
      </c>
      <c s="34">
        <v>2</v>
      </c>
      <c s="35">
        <v>0</v>
      </c>
      <c s="35">
        <f>ROUND(ROUND(H74,2)*ROUND(G74,3),2)</f>
      </c>
      <c s="33" t="s">
        <v>254</v>
      </c>
      <c r="O74">
        <f>(I74*21)/100</f>
      </c>
      <c t="s">
        <v>26</v>
      </c>
    </row>
    <row r="75" spans="1:5" ht="12.75">
      <c r="A75" s="36" t="s">
        <v>56</v>
      </c>
      <c r="E75" s="37" t="s">
        <v>15</v>
      </c>
    </row>
    <row r="76" spans="1:5" ht="12.75">
      <c r="A76" s="38" t="s">
        <v>57</v>
      </c>
      <c r="E76" s="39" t="s">
        <v>15</v>
      </c>
    </row>
    <row r="77" spans="1:5" ht="165.75">
      <c r="A77" t="s">
        <v>58</v>
      </c>
      <c r="E77" s="37" t="s">
        <v>284</v>
      </c>
    </row>
    <row r="78" spans="1:16" ht="25.5">
      <c r="A78" s="26" t="s">
        <v>51</v>
      </c>
      <c s="31" t="s">
        <v>119</v>
      </c>
      <c s="31" t="s">
        <v>285</v>
      </c>
      <c s="26" t="s">
        <v>32</v>
      </c>
      <c s="32" t="s">
        <v>286</v>
      </c>
      <c s="33" t="s">
        <v>74</v>
      </c>
      <c s="34">
        <v>2</v>
      </c>
      <c s="35">
        <v>0</v>
      </c>
      <c s="35">
        <f>ROUND(ROUND(H78,2)*ROUND(G78,3),2)</f>
      </c>
      <c s="33" t="s">
        <v>254</v>
      </c>
      <c r="O78">
        <f>(I78*21)/100</f>
      </c>
      <c t="s">
        <v>26</v>
      </c>
    </row>
    <row r="79" spans="1:5" ht="12.75">
      <c r="A79" s="36" t="s">
        <v>56</v>
      </c>
      <c r="E79" s="37" t="s">
        <v>15</v>
      </c>
    </row>
    <row r="80" spans="1:5" ht="12.75">
      <c r="A80" s="38" t="s">
        <v>57</v>
      </c>
      <c r="E80" s="39" t="s">
        <v>15</v>
      </c>
    </row>
    <row r="81" spans="1:5" ht="127.5">
      <c r="A81" t="s">
        <v>58</v>
      </c>
      <c r="E81" s="37" t="s">
        <v>287</v>
      </c>
    </row>
    <row r="82" spans="1:18" ht="12.75" customHeight="1">
      <c r="A82" s="6" t="s">
        <v>49</v>
      </c>
      <c s="6"/>
      <c s="41" t="s">
        <v>26</v>
      </c>
      <c s="6"/>
      <c s="29" t="s">
        <v>106</v>
      </c>
      <c s="6"/>
      <c s="6"/>
      <c s="6"/>
      <c s="42">
        <f>0+Q82</f>
      </c>
      <c s="6"/>
      <c r="O82">
        <f>0+R82</f>
      </c>
      <c r="Q82">
        <f>0+I83+I87+I91+I95+I99+I103+I107+I111+I115+I119+I123+I127+I131+I135+I139+I143+I147+I151+I155+I159+I163+I167+I171+I175+I179+I183+I187+I191+I195+I199+I203+I207+I211+I215+I219+I223</f>
      </c>
      <c>
        <f>0+O83+O87+O91+O95+O99+O103+O107+O111+O115+O119+O123+O127+O131+O135+O139+O143+O147+O151+O155+O159+O163+O167+O171+O175+O179+O183+O187+O191+O195+O199+O203+O207+O211+O215+O219+O223</f>
      </c>
    </row>
    <row r="83" spans="1:16" ht="25.5">
      <c r="A83" s="26" t="s">
        <v>51</v>
      </c>
      <c s="31" t="s">
        <v>123</v>
      </c>
      <c s="31" t="s">
        <v>211</v>
      </c>
      <c s="26" t="s">
        <v>32</v>
      </c>
      <c s="32" t="s">
        <v>212</v>
      </c>
      <c s="33" t="s">
        <v>74</v>
      </c>
      <c s="34">
        <v>1</v>
      </c>
      <c s="35">
        <v>0</v>
      </c>
      <c s="35">
        <f>ROUND(ROUND(H83,2)*ROUND(G83,3),2)</f>
      </c>
      <c s="33" t="s">
        <v>254</v>
      </c>
      <c r="O83">
        <f>(I83*21)/100</f>
      </c>
      <c t="s">
        <v>26</v>
      </c>
    </row>
    <row r="84" spans="1:5" ht="12.75">
      <c r="A84" s="36" t="s">
        <v>56</v>
      </c>
      <c r="E84" s="37" t="s">
        <v>15</v>
      </c>
    </row>
    <row r="85" spans="1:5" ht="12.75">
      <c r="A85" s="38" t="s">
        <v>57</v>
      </c>
      <c r="E85" s="39" t="s">
        <v>15</v>
      </c>
    </row>
    <row r="86" spans="1:5" ht="114.75">
      <c r="A86" t="s">
        <v>58</v>
      </c>
      <c r="E86" s="37" t="s">
        <v>213</v>
      </c>
    </row>
    <row r="87" spans="1:16" ht="12.75">
      <c r="A87" s="26" t="s">
        <v>51</v>
      </c>
      <c s="31" t="s">
        <v>127</v>
      </c>
      <c s="31" t="s">
        <v>214</v>
      </c>
      <c s="26" t="s">
        <v>32</v>
      </c>
      <c s="32" t="s">
        <v>215</v>
      </c>
      <c s="33" t="s">
        <v>74</v>
      </c>
      <c s="34">
        <v>1</v>
      </c>
      <c s="35">
        <v>0</v>
      </c>
      <c s="35">
        <f>ROUND(ROUND(H87,2)*ROUND(G87,3),2)</f>
      </c>
      <c s="33" t="s">
        <v>254</v>
      </c>
      <c r="O87">
        <f>(I87*21)/100</f>
      </c>
      <c t="s">
        <v>26</v>
      </c>
    </row>
    <row r="88" spans="1:5" ht="12.75">
      <c r="A88" s="36" t="s">
        <v>56</v>
      </c>
      <c r="E88" s="37" t="s">
        <v>15</v>
      </c>
    </row>
    <row r="89" spans="1:5" ht="12.75">
      <c r="A89" s="38" t="s">
        <v>57</v>
      </c>
      <c r="E89" s="39" t="s">
        <v>15</v>
      </c>
    </row>
    <row r="90" spans="1:5" ht="165.75">
      <c r="A90" t="s">
        <v>58</v>
      </c>
      <c r="E90" s="37" t="s">
        <v>216</v>
      </c>
    </row>
    <row r="91" spans="1:16" ht="12.75">
      <c r="A91" s="26" t="s">
        <v>51</v>
      </c>
      <c s="31" t="s">
        <v>131</v>
      </c>
      <c s="31" t="s">
        <v>217</v>
      </c>
      <c s="26" t="s">
        <v>32</v>
      </c>
      <c s="32" t="s">
        <v>218</v>
      </c>
      <c s="33" t="s">
        <v>74</v>
      </c>
      <c s="34">
        <v>1</v>
      </c>
      <c s="35">
        <v>0</v>
      </c>
      <c s="35">
        <f>ROUND(ROUND(H91,2)*ROUND(G91,3),2)</f>
      </c>
      <c s="33" t="s">
        <v>254</v>
      </c>
      <c r="O91">
        <f>(I91*21)/100</f>
      </c>
      <c t="s">
        <v>26</v>
      </c>
    </row>
    <row r="92" spans="1:5" ht="12.75">
      <c r="A92" s="36" t="s">
        <v>56</v>
      </c>
      <c r="E92" s="37" t="s">
        <v>15</v>
      </c>
    </row>
    <row r="93" spans="1:5" ht="12.75">
      <c r="A93" s="38" t="s">
        <v>57</v>
      </c>
      <c r="E93" s="39" t="s">
        <v>15</v>
      </c>
    </row>
    <row r="94" spans="1:5" ht="153">
      <c r="A94" t="s">
        <v>58</v>
      </c>
      <c r="E94" s="37" t="s">
        <v>219</v>
      </c>
    </row>
    <row r="95" spans="1:16" ht="25.5">
      <c r="A95" s="26" t="s">
        <v>51</v>
      </c>
      <c s="31" t="s">
        <v>136</v>
      </c>
      <c s="31" t="s">
        <v>288</v>
      </c>
      <c s="26" t="s">
        <v>32</v>
      </c>
      <c s="32" t="s">
        <v>289</v>
      </c>
      <c s="33" t="s">
        <v>74</v>
      </c>
      <c s="34">
        <v>2</v>
      </c>
      <c s="35">
        <v>0</v>
      </c>
      <c s="35">
        <f>ROUND(ROUND(H95,2)*ROUND(G95,3),2)</f>
      </c>
      <c s="33" t="s">
        <v>254</v>
      </c>
      <c r="O95">
        <f>(I95*21)/100</f>
      </c>
      <c t="s">
        <v>26</v>
      </c>
    </row>
    <row r="96" spans="1:5" ht="12.75">
      <c r="A96" s="36" t="s">
        <v>56</v>
      </c>
      <c r="E96" s="37" t="s">
        <v>15</v>
      </c>
    </row>
    <row r="97" spans="1:5" ht="12.75">
      <c r="A97" s="38" t="s">
        <v>57</v>
      </c>
      <c r="E97" s="39" t="s">
        <v>15</v>
      </c>
    </row>
    <row r="98" spans="1:5" ht="114.75">
      <c r="A98" t="s">
        <v>58</v>
      </c>
      <c r="E98" s="37" t="s">
        <v>290</v>
      </c>
    </row>
    <row r="99" spans="1:16" ht="25.5">
      <c r="A99" s="26" t="s">
        <v>51</v>
      </c>
      <c s="31" t="s">
        <v>140</v>
      </c>
      <c s="31" t="s">
        <v>220</v>
      </c>
      <c s="26" t="s">
        <v>32</v>
      </c>
      <c s="32" t="s">
        <v>221</v>
      </c>
      <c s="33" t="s">
        <v>74</v>
      </c>
      <c s="34">
        <v>2</v>
      </c>
      <c s="35">
        <v>0</v>
      </c>
      <c s="35">
        <f>ROUND(ROUND(H99,2)*ROUND(G99,3),2)</f>
      </c>
      <c s="33" t="s">
        <v>254</v>
      </c>
      <c r="O99">
        <f>(I99*21)/100</f>
      </c>
      <c t="s">
        <v>26</v>
      </c>
    </row>
    <row r="100" spans="1:5" ht="12.75">
      <c r="A100" s="36" t="s">
        <v>56</v>
      </c>
      <c r="E100" s="37" t="s">
        <v>15</v>
      </c>
    </row>
    <row r="101" spans="1:5" ht="12.75">
      <c r="A101" s="38" t="s">
        <v>57</v>
      </c>
      <c r="E101" s="39" t="s">
        <v>15</v>
      </c>
    </row>
    <row r="102" spans="1:5" ht="140.25">
      <c r="A102" t="s">
        <v>58</v>
      </c>
      <c r="E102" s="37" t="s">
        <v>222</v>
      </c>
    </row>
    <row r="103" spans="1:16" ht="25.5">
      <c r="A103" s="26" t="s">
        <v>51</v>
      </c>
      <c s="31" t="s">
        <v>144</v>
      </c>
      <c s="31" t="s">
        <v>223</v>
      </c>
      <c s="26" t="s">
        <v>32</v>
      </c>
      <c s="32" t="s">
        <v>224</v>
      </c>
      <c s="33" t="s">
        <v>74</v>
      </c>
      <c s="34">
        <v>1</v>
      </c>
      <c s="35">
        <v>0</v>
      </c>
      <c s="35">
        <f>ROUND(ROUND(H103,2)*ROUND(G103,3),2)</f>
      </c>
      <c s="33" t="s">
        <v>254</v>
      </c>
      <c r="O103">
        <f>(I103*21)/100</f>
      </c>
      <c t="s">
        <v>26</v>
      </c>
    </row>
    <row r="104" spans="1:5" ht="12.75">
      <c r="A104" s="36" t="s">
        <v>56</v>
      </c>
      <c r="E104" s="37" t="s">
        <v>15</v>
      </c>
    </row>
    <row r="105" spans="1:5" ht="12.75">
      <c r="A105" s="38" t="s">
        <v>57</v>
      </c>
      <c r="E105" s="39" t="s">
        <v>15</v>
      </c>
    </row>
    <row r="106" spans="1:5" ht="153">
      <c r="A106" t="s">
        <v>58</v>
      </c>
      <c r="E106" s="37" t="s">
        <v>225</v>
      </c>
    </row>
    <row r="107" spans="1:16" ht="12.75">
      <c r="A107" s="26" t="s">
        <v>51</v>
      </c>
      <c s="31" t="s">
        <v>148</v>
      </c>
      <c s="31" t="s">
        <v>291</v>
      </c>
      <c s="26" t="s">
        <v>32</v>
      </c>
      <c s="32" t="s">
        <v>292</v>
      </c>
      <c s="33" t="s">
        <v>74</v>
      </c>
      <c s="34">
        <v>1</v>
      </c>
      <c s="35">
        <v>0</v>
      </c>
      <c s="35">
        <f>ROUND(ROUND(H107,2)*ROUND(G107,3),2)</f>
      </c>
      <c s="33" t="s">
        <v>254</v>
      </c>
      <c r="O107">
        <f>(I107*21)/100</f>
      </c>
      <c t="s">
        <v>26</v>
      </c>
    </row>
    <row r="108" spans="1:5" ht="12.75">
      <c r="A108" s="36" t="s">
        <v>56</v>
      </c>
      <c r="E108" s="37" t="s">
        <v>15</v>
      </c>
    </row>
    <row r="109" spans="1:5" ht="12.75">
      <c r="A109" s="38" t="s">
        <v>57</v>
      </c>
      <c r="E109" s="39" t="s">
        <v>15</v>
      </c>
    </row>
    <row r="110" spans="1:5" ht="114.75">
      <c r="A110" t="s">
        <v>58</v>
      </c>
      <c r="E110" s="37" t="s">
        <v>293</v>
      </c>
    </row>
    <row r="111" spans="1:16" ht="12.75">
      <c r="A111" s="26" t="s">
        <v>51</v>
      </c>
      <c s="31" t="s">
        <v>152</v>
      </c>
      <c s="31" t="s">
        <v>294</v>
      </c>
      <c s="26" t="s">
        <v>32</v>
      </c>
      <c s="32" t="s">
        <v>295</v>
      </c>
      <c s="33" t="s">
        <v>74</v>
      </c>
      <c s="34">
        <v>1</v>
      </c>
      <c s="35">
        <v>0</v>
      </c>
      <c s="35">
        <f>ROUND(ROUND(H111,2)*ROUND(G111,3),2)</f>
      </c>
      <c s="33" t="s">
        <v>254</v>
      </c>
      <c r="O111">
        <f>(I111*21)/100</f>
      </c>
      <c t="s">
        <v>26</v>
      </c>
    </row>
    <row r="112" spans="1:5" ht="12.75">
      <c r="A112" s="36" t="s">
        <v>56</v>
      </c>
      <c r="E112" s="37" t="s">
        <v>15</v>
      </c>
    </row>
    <row r="113" spans="1:5" ht="12.75">
      <c r="A113" s="38" t="s">
        <v>57</v>
      </c>
      <c r="E113" s="39" t="s">
        <v>15</v>
      </c>
    </row>
    <row r="114" spans="1:5" ht="102">
      <c r="A114" t="s">
        <v>58</v>
      </c>
      <c r="E114" s="37" t="s">
        <v>296</v>
      </c>
    </row>
    <row r="115" spans="1:16" ht="12.75">
      <c r="A115" s="26" t="s">
        <v>51</v>
      </c>
      <c s="31" t="s">
        <v>156</v>
      </c>
      <c s="31" t="s">
        <v>108</v>
      </c>
      <c s="26" t="s">
        <v>32</v>
      </c>
      <c s="32" t="s">
        <v>297</v>
      </c>
      <c s="33" t="s">
        <v>74</v>
      </c>
      <c s="34">
        <v>1</v>
      </c>
      <c s="35">
        <v>0</v>
      </c>
      <c s="35">
        <f>ROUND(ROUND(H115,2)*ROUND(G115,3),2)</f>
      </c>
      <c s="33" t="s">
        <v>254</v>
      </c>
      <c r="O115">
        <f>(I115*21)/100</f>
      </c>
      <c t="s">
        <v>26</v>
      </c>
    </row>
    <row r="116" spans="1:5" ht="12.75">
      <c r="A116" s="36" t="s">
        <v>56</v>
      </c>
      <c r="E116" s="37" t="s">
        <v>15</v>
      </c>
    </row>
    <row r="117" spans="1:5" ht="12.75">
      <c r="A117" s="38" t="s">
        <v>57</v>
      </c>
      <c r="E117" s="39" t="s">
        <v>15</v>
      </c>
    </row>
    <row r="118" spans="1:5" ht="114.75">
      <c r="A118" t="s">
        <v>58</v>
      </c>
      <c r="E118" s="37" t="s">
        <v>226</v>
      </c>
    </row>
    <row r="119" spans="1:16" ht="12.75">
      <c r="A119" s="26" t="s">
        <v>51</v>
      </c>
      <c s="31" t="s">
        <v>160</v>
      </c>
      <c s="31" t="s">
        <v>112</v>
      </c>
      <c s="26" t="s">
        <v>32</v>
      </c>
      <c s="32" t="s">
        <v>113</v>
      </c>
      <c s="33" t="s">
        <v>74</v>
      </c>
      <c s="34">
        <v>1</v>
      </c>
      <c s="35">
        <v>0</v>
      </c>
      <c s="35">
        <f>ROUND(ROUND(H119,2)*ROUND(G119,3),2)</f>
      </c>
      <c s="33" t="s">
        <v>254</v>
      </c>
      <c r="O119">
        <f>(I119*21)/100</f>
      </c>
      <c t="s">
        <v>26</v>
      </c>
    </row>
    <row r="120" spans="1:5" ht="12.75">
      <c r="A120" s="36" t="s">
        <v>56</v>
      </c>
      <c r="E120" s="37" t="s">
        <v>15</v>
      </c>
    </row>
    <row r="121" spans="1:5" ht="12.75">
      <c r="A121" s="38" t="s">
        <v>57</v>
      </c>
      <c r="E121" s="39" t="s">
        <v>15</v>
      </c>
    </row>
    <row r="122" spans="1:5" ht="114.75">
      <c r="A122" t="s">
        <v>58</v>
      </c>
      <c r="E122" s="37" t="s">
        <v>227</v>
      </c>
    </row>
    <row r="123" spans="1:16" ht="12.75">
      <c r="A123" s="26" t="s">
        <v>51</v>
      </c>
      <c s="31" t="s">
        <v>164</v>
      </c>
      <c s="31" t="s">
        <v>116</v>
      </c>
      <c s="26" t="s">
        <v>32</v>
      </c>
      <c s="32" t="s">
        <v>117</v>
      </c>
      <c s="33" t="s">
        <v>74</v>
      </c>
      <c s="34">
        <v>1</v>
      </c>
      <c s="35">
        <v>0</v>
      </c>
      <c s="35">
        <f>ROUND(ROUND(H123,2)*ROUND(G123,3),2)</f>
      </c>
      <c s="33" t="s">
        <v>254</v>
      </c>
      <c r="O123">
        <f>(I123*21)/100</f>
      </c>
      <c t="s">
        <v>26</v>
      </c>
    </row>
    <row r="124" spans="1:5" ht="12.75">
      <c r="A124" s="36" t="s">
        <v>56</v>
      </c>
      <c r="E124" s="37" t="s">
        <v>15</v>
      </c>
    </row>
    <row r="125" spans="1:5" ht="12.75">
      <c r="A125" s="38" t="s">
        <v>57</v>
      </c>
      <c r="E125" s="39" t="s">
        <v>15</v>
      </c>
    </row>
    <row r="126" spans="1:5" ht="127.5">
      <c r="A126" t="s">
        <v>58</v>
      </c>
      <c r="E126" s="37" t="s">
        <v>228</v>
      </c>
    </row>
    <row r="127" spans="1:16" ht="12.75">
      <c r="A127" s="26" t="s">
        <v>51</v>
      </c>
      <c s="31" t="s">
        <v>168</v>
      </c>
      <c s="31" t="s">
        <v>298</v>
      </c>
      <c s="26" t="s">
        <v>32</v>
      </c>
      <c s="32" t="s">
        <v>299</v>
      </c>
      <c s="33" t="s">
        <v>74</v>
      </c>
      <c s="34">
        <v>1</v>
      </c>
      <c s="35">
        <v>0</v>
      </c>
      <c s="35">
        <f>ROUND(ROUND(H127,2)*ROUND(G127,3),2)</f>
      </c>
      <c s="33" t="s">
        <v>254</v>
      </c>
      <c r="O127">
        <f>(I127*21)/100</f>
      </c>
      <c t="s">
        <v>26</v>
      </c>
    </row>
    <row r="128" spans="1:5" ht="12.75">
      <c r="A128" s="36" t="s">
        <v>56</v>
      </c>
      <c r="E128" s="37" t="s">
        <v>15</v>
      </c>
    </row>
    <row r="129" spans="1:5" ht="12.75">
      <c r="A129" s="38" t="s">
        <v>57</v>
      </c>
      <c r="E129" s="39" t="s">
        <v>15</v>
      </c>
    </row>
    <row r="130" spans="1:5" ht="114.75">
      <c r="A130" t="s">
        <v>58</v>
      </c>
      <c r="E130" s="37" t="s">
        <v>300</v>
      </c>
    </row>
    <row r="131" spans="1:16" ht="12.75">
      <c r="A131" s="26" t="s">
        <v>51</v>
      </c>
      <c s="31" t="s">
        <v>172</v>
      </c>
      <c s="31" t="s">
        <v>229</v>
      </c>
      <c s="26" t="s">
        <v>32</v>
      </c>
      <c s="32" t="s">
        <v>230</v>
      </c>
      <c s="33" t="s">
        <v>74</v>
      </c>
      <c s="34">
        <v>1</v>
      </c>
      <c s="35">
        <v>0</v>
      </c>
      <c s="35">
        <f>ROUND(ROUND(H131,2)*ROUND(G131,3),2)</f>
      </c>
      <c s="33" t="s">
        <v>254</v>
      </c>
      <c r="O131">
        <f>(I131*21)/100</f>
      </c>
      <c t="s">
        <v>26</v>
      </c>
    </row>
    <row r="132" spans="1:5" ht="12.75">
      <c r="A132" s="36" t="s">
        <v>56</v>
      </c>
      <c r="E132" s="37" t="s">
        <v>15</v>
      </c>
    </row>
    <row r="133" spans="1:5" ht="12.75">
      <c r="A133" s="38" t="s">
        <v>57</v>
      </c>
      <c r="E133" s="39" t="s">
        <v>15</v>
      </c>
    </row>
    <row r="134" spans="1:5" ht="127.5">
      <c r="A134" t="s">
        <v>58</v>
      </c>
      <c r="E134" s="37" t="s">
        <v>231</v>
      </c>
    </row>
    <row r="135" spans="1:16" ht="12.75">
      <c r="A135" s="26" t="s">
        <v>51</v>
      </c>
      <c s="31" t="s">
        <v>176</v>
      </c>
      <c s="31" t="s">
        <v>301</v>
      </c>
      <c s="26" t="s">
        <v>32</v>
      </c>
      <c s="32" t="s">
        <v>302</v>
      </c>
      <c s="33" t="s">
        <v>74</v>
      </c>
      <c s="34">
        <v>1</v>
      </c>
      <c s="35">
        <v>0</v>
      </c>
      <c s="35">
        <f>ROUND(ROUND(H135,2)*ROUND(G135,3),2)</f>
      </c>
      <c s="33" t="s">
        <v>254</v>
      </c>
      <c r="O135">
        <f>(I135*21)/100</f>
      </c>
      <c t="s">
        <v>26</v>
      </c>
    </row>
    <row r="136" spans="1:5" ht="12.75">
      <c r="A136" s="36" t="s">
        <v>56</v>
      </c>
      <c r="E136" s="37" t="s">
        <v>15</v>
      </c>
    </row>
    <row r="137" spans="1:5" ht="12.75">
      <c r="A137" s="38" t="s">
        <v>57</v>
      </c>
      <c r="E137" s="39" t="s">
        <v>15</v>
      </c>
    </row>
    <row r="138" spans="1:5" ht="127.5">
      <c r="A138" t="s">
        <v>58</v>
      </c>
      <c r="E138" s="37" t="s">
        <v>303</v>
      </c>
    </row>
    <row r="139" spans="1:16" ht="12.75">
      <c r="A139" s="26" t="s">
        <v>51</v>
      </c>
      <c s="31" t="s">
        <v>180</v>
      </c>
      <c s="31" t="s">
        <v>304</v>
      </c>
      <c s="26" t="s">
        <v>32</v>
      </c>
      <c s="32" t="s">
        <v>305</v>
      </c>
      <c s="33" t="s">
        <v>74</v>
      </c>
      <c s="34">
        <v>1</v>
      </c>
      <c s="35">
        <v>0</v>
      </c>
      <c s="35">
        <f>ROUND(ROUND(H139,2)*ROUND(G139,3),2)</f>
      </c>
      <c s="33" t="s">
        <v>254</v>
      </c>
      <c r="O139">
        <f>(I139*21)/100</f>
      </c>
      <c t="s">
        <v>26</v>
      </c>
    </row>
    <row r="140" spans="1:5" ht="12.75">
      <c r="A140" s="36" t="s">
        <v>56</v>
      </c>
      <c r="E140" s="37" t="s">
        <v>15</v>
      </c>
    </row>
    <row r="141" spans="1:5" ht="12.75">
      <c r="A141" s="38" t="s">
        <v>57</v>
      </c>
      <c r="E141" s="39" t="s">
        <v>15</v>
      </c>
    </row>
    <row r="142" spans="1:5" ht="140.25">
      <c r="A142" t="s">
        <v>58</v>
      </c>
      <c r="E142" s="37" t="s">
        <v>306</v>
      </c>
    </row>
    <row r="143" spans="1:16" ht="12.75">
      <c r="A143" s="26" t="s">
        <v>51</v>
      </c>
      <c s="31" t="s">
        <v>184</v>
      </c>
      <c s="31" t="s">
        <v>120</v>
      </c>
      <c s="26" t="s">
        <v>32</v>
      </c>
      <c s="32" t="s">
        <v>121</v>
      </c>
      <c s="33" t="s">
        <v>74</v>
      </c>
      <c s="34">
        <v>4</v>
      </c>
      <c s="35">
        <v>0</v>
      </c>
      <c s="35">
        <f>ROUND(ROUND(H143,2)*ROUND(G143,3),2)</f>
      </c>
      <c s="33" t="s">
        <v>254</v>
      </c>
      <c r="O143">
        <f>(I143*21)/100</f>
      </c>
      <c t="s">
        <v>26</v>
      </c>
    </row>
    <row r="144" spans="1:5" ht="12.75">
      <c r="A144" s="36" t="s">
        <v>56</v>
      </c>
      <c r="E144" s="37" t="s">
        <v>15</v>
      </c>
    </row>
    <row r="145" spans="1:5" ht="12.75">
      <c r="A145" s="38" t="s">
        <v>57</v>
      </c>
      <c r="E145" s="39" t="s">
        <v>15</v>
      </c>
    </row>
    <row r="146" spans="1:5" ht="114.75">
      <c r="A146" t="s">
        <v>58</v>
      </c>
      <c r="E146" s="37" t="s">
        <v>235</v>
      </c>
    </row>
    <row r="147" spans="1:16" ht="12.75">
      <c r="A147" s="26" t="s">
        <v>51</v>
      </c>
      <c s="31" t="s">
        <v>187</v>
      </c>
      <c s="31" t="s">
        <v>124</v>
      </c>
      <c s="26" t="s">
        <v>32</v>
      </c>
      <c s="32" t="s">
        <v>125</v>
      </c>
      <c s="33" t="s">
        <v>74</v>
      </c>
      <c s="34">
        <v>4</v>
      </c>
      <c s="35">
        <v>0</v>
      </c>
      <c s="35">
        <f>ROUND(ROUND(H147,2)*ROUND(G147,3),2)</f>
      </c>
      <c s="33" t="s">
        <v>254</v>
      </c>
      <c r="O147">
        <f>(I147*21)/100</f>
      </c>
      <c t="s">
        <v>26</v>
      </c>
    </row>
    <row r="148" spans="1:5" ht="12.75">
      <c r="A148" s="36" t="s">
        <v>56</v>
      </c>
      <c r="E148" s="37" t="s">
        <v>15</v>
      </c>
    </row>
    <row r="149" spans="1:5" ht="12.75">
      <c r="A149" s="38" t="s">
        <v>57</v>
      </c>
      <c r="E149" s="39" t="s">
        <v>15</v>
      </c>
    </row>
    <row r="150" spans="1:5" ht="140.25">
      <c r="A150" t="s">
        <v>58</v>
      </c>
      <c r="E150" s="37" t="s">
        <v>236</v>
      </c>
    </row>
    <row r="151" spans="1:16" ht="12.75">
      <c r="A151" s="26" t="s">
        <v>51</v>
      </c>
      <c s="31" t="s">
        <v>191</v>
      </c>
      <c s="31" t="s">
        <v>128</v>
      </c>
      <c s="26" t="s">
        <v>32</v>
      </c>
      <c s="32" t="s">
        <v>129</v>
      </c>
      <c s="33" t="s">
        <v>74</v>
      </c>
      <c s="34">
        <v>2</v>
      </c>
      <c s="35">
        <v>0</v>
      </c>
      <c s="35">
        <f>ROUND(ROUND(H151,2)*ROUND(G151,3),2)</f>
      </c>
      <c s="33" t="s">
        <v>254</v>
      </c>
      <c r="O151">
        <f>(I151*21)/100</f>
      </c>
      <c t="s">
        <v>26</v>
      </c>
    </row>
    <row r="152" spans="1:5" ht="12.75">
      <c r="A152" s="36" t="s">
        <v>56</v>
      </c>
      <c r="E152" s="37" t="s">
        <v>15</v>
      </c>
    </row>
    <row r="153" spans="1:5" ht="12.75">
      <c r="A153" s="38" t="s">
        <v>57</v>
      </c>
      <c r="E153" s="39" t="s">
        <v>15</v>
      </c>
    </row>
    <row r="154" spans="1:5" ht="153">
      <c r="A154" t="s">
        <v>58</v>
      </c>
      <c r="E154" s="37" t="s">
        <v>237</v>
      </c>
    </row>
    <row r="155" spans="1:16" ht="12.75">
      <c r="A155" s="26" t="s">
        <v>51</v>
      </c>
      <c s="31" t="s">
        <v>247</v>
      </c>
      <c s="31" t="s">
        <v>132</v>
      </c>
      <c s="26" t="s">
        <v>32</v>
      </c>
      <c s="32" t="s">
        <v>133</v>
      </c>
      <c s="33" t="s">
        <v>134</v>
      </c>
      <c s="34">
        <v>80</v>
      </c>
      <c s="35">
        <v>0</v>
      </c>
      <c s="35">
        <f>ROUND(ROUND(H155,2)*ROUND(G155,3),2)</f>
      </c>
      <c s="33" t="s">
        <v>254</v>
      </c>
      <c r="O155">
        <f>(I155*21)/100</f>
      </c>
      <c t="s">
        <v>26</v>
      </c>
    </row>
    <row r="156" spans="1:5" ht="12.75">
      <c r="A156" s="36" t="s">
        <v>56</v>
      </c>
      <c r="E156" s="37" t="s">
        <v>15</v>
      </c>
    </row>
    <row r="157" spans="1:5" ht="12.75">
      <c r="A157" s="38" t="s">
        <v>57</v>
      </c>
      <c r="E157" s="39" t="s">
        <v>15</v>
      </c>
    </row>
    <row r="158" spans="1:5" ht="114.75">
      <c r="A158" t="s">
        <v>58</v>
      </c>
      <c r="E158" s="37" t="s">
        <v>238</v>
      </c>
    </row>
    <row r="159" spans="1:16" ht="12.75">
      <c r="A159" s="26" t="s">
        <v>51</v>
      </c>
      <c s="31" t="s">
        <v>251</v>
      </c>
      <c s="31" t="s">
        <v>137</v>
      </c>
      <c s="26" t="s">
        <v>32</v>
      </c>
      <c s="32" t="s">
        <v>138</v>
      </c>
      <c s="33" t="s">
        <v>74</v>
      </c>
      <c s="34">
        <v>2</v>
      </c>
      <c s="35">
        <v>0</v>
      </c>
      <c s="35">
        <f>ROUND(ROUND(H159,2)*ROUND(G159,3),2)</f>
      </c>
      <c s="33" t="s">
        <v>254</v>
      </c>
      <c r="O159">
        <f>(I159*21)/100</f>
      </c>
      <c t="s">
        <v>26</v>
      </c>
    </row>
    <row r="160" spans="1:5" ht="12.75">
      <c r="A160" s="36" t="s">
        <v>56</v>
      </c>
      <c r="E160" s="37" t="s">
        <v>15</v>
      </c>
    </row>
    <row r="161" spans="1:5" ht="12.75">
      <c r="A161" s="38" t="s">
        <v>57</v>
      </c>
      <c r="E161" s="39" t="s">
        <v>15</v>
      </c>
    </row>
    <row r="162" spans="1:5" ht="140.25">
      <c r="A162" t="s">
        <v>58</v>
      </c>
      <c r="E162" s="37" t="s">
        <v>239</v>
      </c>
    </row>
    <row r="163" spans="1:16" ht="12.75">
      <c r="A163" s="26" t="s">
        <v>51</v>
      </c>
      <c s="31" t="s">
        <v>253</v>
      </c>
      <c s="31" t="s">
        <v>141</v>
      </c>
      <c s="26" t="s">
        <v>32</v>
      </c>
      <c s="32" t="s">
        <v>142</v>
      </c>
      <c s="33" t="s">
        <v>134</v>
      </c>
      <c s="34">
        <v>80</v>
      </c>
      <c s="35">
        <v>0</v>
      </c>
      <c s="35">
        <f>ROUND(ROUND(H163,2)*ROUND(G163,3),2)</f>
      </c>
      <c s="33" t="s">
        <v>254</v>
      </c>
      <c r="O163">
        <f>(I163*21)/100</f>
      </c>
      <c t="s">
        <v>26</v>
      </c>
    </row>
    <row r="164" spans="1:5" ht="12.75">
      <c r="A164" s="36" t="s">
        <v>56</v>
      </c>
      <c r="E164" s="37" t="s">
        <v>15</v>
      </c>
    </row>
    <row r="165" spans="1:5" ht="12.75">
      <c r="A165" s="38" t="s">
        <v>57</v>
      </c>
      <c r="E165" s="39" t="s">
        <v>15</v>
      </c>
    </row>
    <row r="166" spans="1:5" ht="114.75">
      <c r="A166" t="s">
        <v>58</v>
      </c>
      <c r="E166" s="37" t="s">
        <v>240</v>
      </c>
    </row>
    <row r="167" spans="1:16" ht="25.5">
      <c r="A167" s="26" t="s">
        <v>51</v>
      </c>
      <c s="31" t="s">
        <v>256</v>
      </c>
      <c s="31" t="s">
        <v>145</v>
      </c>
      <c s="26" t="s">
        <v>32</v>
      </c>
      <c s="32" t="s">
        <v>146</v>
      </c>
      <c s="33" t="s">
        <v>74</v>
      </c>
      <c s="34">
        <v>1</v>
      </c>
      <c s="35">
        <v>0</v>
      </c>
      <c s="35">
        <f>ROUND(ROUND(H167,2)*ROUND(G167,3),2)</f>
      </c>
      <c s="33" t="s">
        <v>254</v>
      </c>
      <c r="O167">
        <f>(I167*21)/100</f>
      </c>
      <c t="s">
        <v>26</v>
      </c>
    </row>
    <row r="168" spans="1:5" ht="12.75">
      <c r="A168" s="36" t="s">
        <v>56</v>
      </c>
      <c r="E168" s="37" t="s">
        <v>15</v>
      </c>
    </row>
    <row r="169" spans="1:5" ht="12.75">
      <c r="A169" s="38" t="s">
        <v>57</v>
      </c>
      <c r="E169" s="39" t="s">
        <v>15</v>
      </c>
    </row>
    <row r="170" spans="1:5" ht="102">
      <c r="A170" t="s">
        <v>58</v>
      </c>
      <c r="E170" s="37" t="s">
        <v>241</v>
      </c>
    </row>
    <row r="171" spans="1:16" ht="12.75">
      <c r="A171" s="26" t="s">
        <v>51</v>
      </c>
      <c s="31" t="s">
        <v>258</v>
      </c>
      <c s="31" t="s">
        <v>149</v>
      </c>
      <c s="26" t="s">
        <v>32</v>
      </c>
      <c s="32" t="s">
        <v>150</v>
      </c>
      <c s="33" t="s">
        <v>74</v>
      </c>
      <c s="34">
        <v>3</v>
      </c>
      <c s="35">
        <v>0</v>
      </c>
      <c s="35">
        <f>ROUND(ROUND(H171,2)*ROUND(G171,3),2)</f>
      </c>
      <c s="33" t="s">
        <v>254</v>
      </c>
      <c r="O171">
        <f>(I171*21)/100</f>
      </c>
      <c t="s">
        <v>26</v>
      </c>
    </row>
    <row r="172" spans="1:5" ht="12.75">
      <c r="A172" s="36" t="s">
        <v>56</v>
      </c>
      <c r="E172" s="37" t="s">
        <v>15</v>
      </c>
    </row>
    <row r="173" spans="1:5" ht="12.75">
      <c r="A173" s="38" t="s">
        <v>57</v>
      </c>
      <c r="E173" s="39" t="s">
        <v>15</v>
      </c>
    </row>
    <row r="174" spans="1:5" ht="102">
      <c r="A174" t="s">
        <v>58</v>
      </c>
      <c r="E174" s="37" t="s">
        <v>242</v>
      </c>
    </row>
    <row r="175" spans="1:16" ht="25.5">
      <c r="A175" s="26" t="s">
        <v>51</v>
      </c>
      <c s="31" t="s">
        <v>259</v>
      </c>
      <c s="31" t="s">
        <v>153</v>
      </c>
      <c s="26" t="s">
        <v>32</v>
      </c>
      <c s="32" t="s">
        <v>154</v>
      </c>
      <c s="33" t="s">
        <v>74</v>
      </c>
      <c s="34">
        <v>1</v>
      </c>
      <c s="35">
        <v>0</v>
      </c>
      <c s="35">
        <f>ROUND(ROUND(H175,2)*ROUND(G175,3),2)</f>
      </c>
      <c s="33" t="s">
        <v>254</v>
      </c>
      <c r="O175">
        <f>(I175*21)/100</f>
      </c>
      <c t="s">
        <v>26</v>
      </c>
    </row>
    <row r="176" spans="1:5" ht="12.75">
      <c r="A176" s="36" t="s">
        <v>56</v>
      </c>
      <c r="E176" s="37" t="s">
        <v>15</v>
      </c>
    </row>
    <row r="177" spans="1:5" ht="12.75">
      <c r="A177" s="38" t="s">
        <v>57</v>
      </c>
      <c r="E177" s="39" t="s">
        <v>15</v>
      </c>
    </row>
    <row r="178" spans="1:5" ht="76.5">
      <c r="A178" t="s">
        <v>58</v>
      </c>
      <c r="E178" s="37" t="s">
        <v>243</v>
      </c>
    </row>
    <row r="179" spans="1:16" ht="12.75">
      <c r="A179" s="26" t="s">
        <v>51</v>
      </c>
      <c s="31" t="s">
        <v>261</v>
      </c>
      <c s="31" t="s">
        <v>157</v>
      </c>
      <c s="26" t="s">
        <v>32</v>
      </c>
      <c s="32" t="s">
        <v>158</v>
      </c>
      <c s="33" t="s">
        <v>74</v>
      </c>
      <c s="34">
        <v>1</v>
      </c>
      <c s="35">
        <v>0</v>
      </c>
      <c s="35">
        <f>ROUND(ROUND(H179,2)*ROUND(G179,3),2)</f>
      </c>
      <c s="33" t="s">
        <v>254</v>
      </c>
      <c r="O179">
        <f>(I179*21)/100</f>
      </c>
      <c t="s">
        <v>26</v>
      </c>
    </row>
    <row r="180" spans="1:5" ht="12.75">
      <c r="A180" s="36" t="s">
        <v>56</v>
      </c>
      <c r="E180" s="37" t="s">
        <v>15</v>
      </c>
    </row>
    <row r="181" spans="1:5" ht="12.75">
      <c r="A181" s="38" t="s">
        <v>57</v>
      </c>
      <c r="E181" s="39" t="s">
        <v>15</v>
      </c>
    </row>
    <row r="182" spans="1:5" ht="89.25">
      <c r="A182" t="s">
        <v>58</v>
      </c>
      <c r="E182" s="37" t="s">
        <v>244</v>
      </c>
    </row>
    <row r="183" spans="1:16" ht="25.5">
      <c r="A183" s="26" t="s">
        <v>51</v>
      </c>
      <c s="31" t="s">
        <v>266</v>
      </c>
      <c s="31" t="s">
        <v>161</v>
      </c>
      <c s="26" t="s">
        <v>32</v>
      </c>
      <c s="32" t="s">
        <v>162</v>
      </c>
      <c s="33" t="s">
        <v>74</v>
      </c>
      <c s="34">
        <v>1</v>
      </c>
      <c s="35">
        <v>0</v>
      </c>
      <c s="35">
        <f>ROUND(ROUND(H183,2)*ROUND(G183,3),2)</f>
      </c>
      <c s="33" t="s">
        <v>254</v>
      </c>
      <c r="O183">
        <f>(I183*21)/100</f>
      </c>
      <c t="s">
        <v>26</v>
      </c>
    </row>
    <row r="184" spans="1:5" ht="12.75">
      <c r="A184" s="36" t="s">
        <v>56</v>
      </c>
      <c r="E184" s="37" t="s">
        <v>15</v>
      </c>
    </row>
    <row r="185" spans="1:5" ht="12.75">
      <c r="A185" s="38" t="s">
        <v>57</v>
      </c>
      <c r="E185" s="39" t="s">
        <v>15</v>
      </c>
    </row>
    <row r="186" spans="1:5" ht="140.25">
      <c r="A186" t="s">
        <v>58</v>
      </c>
      <c r="E186" s="37" t="s">
        <v>245</v>
      </c>
    </row>
    <row r="187" spans="1:16" ht="25.5">
      <c r="A187" s="26" t="s">
        <v>51</v>
      </c>
      <c s="31" t="s">
        <v>307</v>
      </c>
      <c s="31" t="s">
        <v>169</v>
      </c>
      <c s="26" t="s">
        <v>32</v>
      </c>
      <c s="32" t="s">
        <v>170</v>
      </c>
      <c s="33" t="s">
        <v>74</v>
      </c>
      <c s="34">
        <v>2</v>
      </c>
      <c s="35">
        <v>0</v>
      </c>
      <c s="35">
        <f>ROUND(ROUND(H187,2)*ROUND(G187,3),2)</f>
      </c>
      <c s="33" t="s">
        <v>254</v>
      </c>
      <c r="O187">
        <f>(I187*21)/100</f>
      </c>
      <c t="s">
        <v>26</v>
      </c>
    </row>
    <row r="188" spans="1:5" ht="12.75">
      <c r="A188" s="36" t="s">
        <v>56</v>
      </c>
      <c r="E188" s="37" t="s">
        <v>15</v>
      </c>
    </row>
    <row r="189" spans="1:5" ht="12.75">
      <c r="A189" s="38" t="s">
        <v>57</v>
      </c>
      <c r="E189" s="39" t="s">
        <v>15</v>
      </c>
    </row>
    <row r="190" spans="1:5" ht="25.5">
      <c r="A190" t="s">
        <v>58</v>
      </c>
      <c r="E190" s="37" t="s">
        <v>246</v>
      </c>
    </row>
    <row r="191" spans="1:16" ht="12.75">
      <c r="A191" s="26" t="s">
        <v>51</v>
      </c>
      <c s="31" t="s">
        <v>308</v>
      </c>
      <c s="31" t="s">
        <v>309</v>
      </c>
      <c s="26" t="s">
        <v>32</v>
      </c>
      <c s="32" t="s">
        <v>310</v>
      </c>
      <c s="33" t="s">
        <v>311</v>
      </c>
      <c s="34">
        <v>20</v>
      </c>
      <c s="35">
        <v>0</v>
      </c>
      <c s="35">
        <f>ROUND(ROUND(H191,2)*ROUND(G191,3),2)</f>
      </c>
      <c s="33" t="s">
        <v>254</v>
      </c>
      <c r="O191">
        <f>(I191*21)/100</f>
      </c>
      <c t="s">
        <v>26</v>
      </c>
    </row>
    <row r="192" spans="1:5" ht="12.75">
      <c r="A192" s="36" t="s">
        <v>56</v>
      </c>
      <c r="E192" s="37" t="s">
        <v>15</v>
      </c>
    </row>
    <row r="193" spans="1:5" ht="12.75">
      <c r="A193" s="38" t="s">
        <v>57</v>
      </c>
      <c r="E193" s="39" t="s">
        <v>15</v>
      </c>
    </row>
    <row r="194" spans="1:5" ht="38.25">
      <c r="A194" t="s">
        <v>58</v>
      </c>
      <c r="E194" s="37" t="s">
        <v>312</v>
      </c>
    </row>
    <row r="195" spans="1:16" ht="12.75">
      <c r="A195" s="26" t="s">
        <v>51</v>
      </c>
      <c s="31" t="s">
        <v>313</v>
      </c>
      <c s="31" t="s">
        <v>173</v>
      </c>
      <c s="26" t="s">
        <v>32</v>
      </c>
      <c s="32" t="s">
        <v>174</v>
      </c>
      <c s="33" t="s">
        <v>74</v>
      </c>
      <c s="34">
        <v>1</v>
      </c>
      <c s="35">
        <v>0</v>
      </c>
      <c s="35">
        <f>ROUND(ROUND(H195,2)*ROUND(G195,3),2)</f>
      </c>
      <c s="33" t="s">
        <v>254</v>
      </c>
      <c r="O195">
        <f>(I195*21)/100</f>
      </c>
      <c t="s">
        <v>26</v>
      </c>
    </row>
    <row r="196" spans="1:5" ht="12.75">
      <c r="A196" s="36" t="s">
        <v>56</v>
      </c>
      <c r="E196" s="37" t="s">
        <v>15</v>
      </c>
    </row>
    <row r="197" spans="1:5" ht="12.75">
      <c r="A197" s="38" t="s">
        <v>57</v>
      </c>
      <c r="E197" s="39" t="s">
        <v>15</v>
      </c>
    </row>
    <row r="198" spans="1:5" ht="76.5">
      <c r="A198" t="s">
        <v>58</v>
      </c>
      <c r="E198" s="37" t="s">
        <v>252</v>
      </c>
    </row>
    <row r="199" spans="1:16" ht="12.75">
      <c r="A199" s="26" t="s">
        <v>51</v>
      </c>
      <c s="31" t="s">
        <v>314</v>
      </c>
      <c s="31" t="s">
        <v>15</v>
      </c>
      <c s="26" t="s">
        <v>32</v>
      </c>
      <c s="32" t="s">
        <v>177</v>
      </c>
      <c s="33" t="s">
        <v>74</v>
      </c>
      <c s="34">
        <v>1</v>
      </c>
      <c s="35">
        <v>0</v>
      </c>
      <c s="35">
        <f>ROUND(ROUND(H199,2)*ROUND(G199,3),2)</f>
      </c>
      <c s="33" t="s">
        <v>254</v>
      </c>
      <c r="O199">
        <f>(I199*21)/100</f>
      </c>
      <c t="s">
        <v>26</v>
      </c>
    </row>
    <row r="200" spans="1:5" ht="12.75">
      <c r="A200" s="36" t="s">
        <v>56</v>
      </c>
      <c r="E200" s="37" t="s">
        <v>15</v>
      </c>
    </row>
    <row r="201" spans="1:5" ht="12.75">
      <c r="A201" s="38" t="s">
        <v>57</v>
      </c>
      <c r="E201" s="39" t="s">
        <v>15</v>
      </c>
    </row>
    <row r="202" spans="1:5" ht="89.25">
      <c r="A202" t="s">
        <v>58</v>
      </c>
      <c r="E202" s="37" t="s">
        <v>255</v>
      </c>
    </row>
    <row r="203" spans="1:16" ht="25.5">
      <c r="A203" s="26" t="s">
        <v>51</v>
      </c>
      <c s="31" t="s">
        <v>315</v>
      </c>
      <c s="31" t="s">
        <v>181</v>
      </c>
      <c s="26" t="s">
        <v>32</v>
      </c>
      <c s="32" t="s">
        <v>182</v>
      </c>
      <c s="33" t="s">
        <v>74</v>
      </c>
      <c s="34">
        <v>1</v>
      </c>
      <c s="35">
        <v>0</v>
      </c>
      <c s="35">
        <f>ROUND(ROUND(H203,2)*ROUND(G203,3),2)</f>
      </c>
      <c s="33" t="s">
        <v>254</v>
      </c>
      <c r="O203">
        <f>(I203*21)/100</f>
      </c>
      <c t="s">
        <v>26</v>
      </c>
    </row>
    <row r="204" spans="1:5" ht="12.75">
      <c r="A204" s="36" t="s">
        <v>56</v>
      </c>
      <c r="E204" s="37" t="s">
        <v>15</v>
      </c>
    </row>
    <row r="205" spans="1:5" ht="12.75">
      <c r="A205" s="38" t="s">
        <v>57</v>
      </c>
      <c r="E205" s="39" t="s">
        <v>15</v>
      </c>
    </row>
    <row r="206" spans="1:5" ht="114.75">
      <c r="A206" t="s">
        <v>58</v>
      </c>
      <c r="E206" s="37" t="s">
        <v>257</v>
      </c>
    </row>
    <row r="207" spans="1:16" ht="38.25">
      <c r="A207" s="26" t="s">
        <v>51</v>
      </c>
      <c s="31" t="s">
        <v>316</v>
      </c>
      <c s="31" t="s">
        <v>185</v>
      </c>
      <c s="26" t="s">
        <v>32</v>
      </c>
      <c s="32" t="s">
        <v>186</v>
      </c>
      <c s="33" t="s">
        <v>74</v>
      </c>
      <c s="34">
        <v>18</v>
      </c>
      <c s="35">
        <v>0</v>
      </c>
      <c s="35">
        <f>ROUND(ROUND(H207,2)*ROUND(G207,3),2)</f>
      </c>
      <c s="33" t="s">
        <v>254</v>
      </c>
      <c r="O207">
        <f>(I207*21)/100</f>
      </c>
      <c t="s">
        <v>26</v>
      </c>
    </row>
    <row r="208" spans="1:5" ht="12.75">
      <c r="A208" s="36" t="s">
        <v>56</v>
      </c>
      <c r="E208" s="37" t="s">
        <v>15</v>
      </c>
    </row>
    <row r="209" spans="1:5" ht="12.75">
      <c r="A209" s="38" t="s">
        <v>57</v>
      </c>
      <c r="E209" s="39" t="s">
        <v>15</v>
      </c>
    </row>
    <row r="210" spans="1:5" ht="114.75">
      <c r="A210" t="s">
        <v>58</v>
      </c>
      <c r="E210" s="37" t="s">
        <v>257</v>
      </c>
    </row>
    <row r="211" spans="1:16" ht="25.5">
      <c r="A211" s="26" t="s">
        <v>51</v>
      </c>
      <c s="31" t="s">
        <v>317</v>
      </c>
      <c s="31" t="s">
        <v>188</v>
      </c>
      <c s="26" t="s">
        <v>32</v>
      </c>
      <c s="32" t="s">
        <v>189</v>
      </c>
      <c s="33" t="s">
        <v>74</v>
      </c>
      <c s="34">
        <v>1</v>
      </c>
      <c s="35">
        <v>0</v>
      </c>
      <c s="35">
        <f>ROUND(ROUND(H211,2)*ROUND(G211,3),2)</f>
      </c>
      <c s="33" t="s">
        <v>254</v>
      </c>
      <c r="O211">
        <f>(I211*21)/100</f>
      </c>
      <c t="s">
        <v>26</v>
      </c>
    </row>
    <row r="212" spans="1:5" ht="12.75">
      <c r="A212" s="36" t="s">
        <v>56</v>
      </c>
      <c r="E212" s="37" t="s">
        <v>15</v>
      </c>
    </row>
    <row r="213" spans="1:5" ht="12.75">
      <c r="A213" s="38" t="s">
        <v>57</v>
      </c>
      <c r="E213" s="39" t="s">
        <v>15</v>
      </c>
    </row>
    <row r="214" spans="1:5" ht="89.25">
      <c r="A214" t="s">
        <v>58</v>
      </c>
      <c r="E214" s="37" t="s">
        <v>260</v>
      </c>
    </row>
    <row r="215" spans="1:16" ht="12.75">
      <c r="A215" s="26" t="s">
        <v>51</v>
      </c>
      <c s="31" t="s">
        <v>318</v>
      </c>
      <c s="31" t="s">
        <v>262</v>
      </c>
      <c s="26" t="s">
        <v>32</v>
      </c>
      <c s="32" t="s">
        <v>263</v>
      </c>
      <c s="33" t="s">
        <v>264</v>
      </c>
      <c s="34">
        <v>0.1</v>
      </c>
      <c s="35">
        <v>0</v>
      </c>
      <c s="35">
        <f>ROUND(ROUND(H215,2)*ROUND(G215,3),2)</f>
      </c>
      <c s="33" t="s">
        <v>254</v>
      </c>
      <c r="O215">
        <f>(I215*21)/100</f>
      </c>
      <c t="s">
        <v>26</v>
      </c>
    </row>
    <row r="216" spans="1:5" ht="12.75">
      <c r="A216" s="36" t="s">
        <v>56</v>
      </c>
      <c r="E216" s="37" t="s">
        <v>15</v>
      </c>
    </row>
    <row r="217" spans="1:5" ht="12.75">
      <c r="A217" s="38" t="s">
        <v>57</v>
      </c>
      <c r="E217" s="39" t="s">
        <v>15</v>
      </c>
    </row>
    <row r="218" spans="1:5" ht="12.75">
      <c r="A218" t="s">
        <v>58</v>
      </c>
      <c r="E218" s="37" t="s">
        <v>265</v>
      </c>
    </row>
    <row r="219" spans="1:16" ht="25.5">
      <c r="A219" s="26" t="s">
        <v>51</v>
      </c>
      <c s="31" t="s">
        <v>319</v>
      </c>
      <c s="31" t="s">
        <v>267</v>
      </c>
      <c s="26" t="s">
        <v>32</v>
      </c>
      <c s="32" t="s">
        <v>268</v>
      </c>
      <c s="33" t="s">
        <v>269</v>
      </c>
      <c s="34">
        <v>3</v>
      </c>
      <c s="35">
        <v>0</v>
      </c>
      <c s="35">
        <f>ROUND(ROUND(H219,2)*ROUND(G219,3),2)</f>
      </c>
      <c s="33" t="s">
        <v>254</v>
      </c>
      <c r="O219">
        <f>(I219*21)/100</f>
      </c>
      <c t="s">
        <v>26</v>
      </c>
    </row>
    <row r="220" spans="1:5" ht="12.75">
      <c r="A220" s="36" t="s">
        <v>56</v>
      </c>
      <c r="E220" s="37" t="s">
        <v>15</v>
      </c>
    </row>
    <row r="221" spans="1:5" ht="12.75">
      <c r="A221" s="38" t="s">
        <v>57</v>
      </c>
      <c r="E221" s="39" t="s">
        <v>15</v>
      </c>
    </row>
    <row r="222" spans="1:5" ht="89.25">
      <c r="A222" t="s">
        <v>58</v>
      </c>
      <c r="E222" s="37" t="s">
        <v>270</v>
      </c>
    </row>
    <row r="223" spans="1:16" ht="25.5">
      <c r="A223" s="26" t="s">
        <v>51</v>
      </c>
      <c s="31" t="s">
        <v>320</v>
      </c>
      <c s="31" t="s">
        <v>321</v>
      </c>
      <c s="26" t="s">
        <v>32</v>
      </c>
      <c s="32" t="s">
        <v>322</v>
      </c>
      <c s="33" t="s">
        <v>269</v>
      </c>
      <c s="34">
        <v>2</v>
      </c>
      <c s="35">
        <v>0</v>
      </c>
      <c s="35">
        <f>ROUND(ROUND(H223,2)*ROUND(G223,3),2)</f>
      </c>
      <c s="33" t="s">
        <v>254</v>
      </c>
      <c r="O223">
        <f>(I223*21)/100</f>
      </c>
      <c t="s">
        <v>26</v>
      </c>
    </row>
    <row r="224" spans="1:5" ht="12.75">
      <c r="A224" s="36" t="s">
        <v>56</v>
      </c>
      <c r="E224" s="37" t="s">
        <v>15</v>
      </c>
    </row>
    <row r="225" spans="1:5" ht="12.75">
      <c r="A225" s="38" t="s">
        <v>57</v>
      </c>
      <c r="E225" s="39" t="s">
        <v>15</v>
      </c>
    </row>
    <row r="226" spans="1:5" ht="89.25">
      <c r="A226" t="s">
        <v>58</v>
      </c>
      <c r="E226" s="37" t="s">
        <v>270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