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Projekty\2019\1903037-01 Rekonstrukce železniční zastávky Skrbeň a přejezdu (P7624) s PZS v km 11,627 trati Kostelec na Hané - Olomouc\DUSP\Připomínky ze soutěže\"/>
    </mc:Choice>
  </mc:AlternateContent>
  <bookViews>
    <workbookView xWindow="0" yWindow="0" windowWidth="0" windowHeight="0"/>
  </bookViews>
  <sheets>
    <sheet name="PS 01" sheetId="2" r:id="rId1"/>
  </sheets>
  <calcPr/>
</workbook>
</file>

<file path=xl/calcChain.xml><?xml version="1.0" encoding="utf-8"?>
<calcChain xmlns="http://schemas.openxmlformats.org/spreadsheetml/2006/main">
  <c i="2" l="1" r="I3"/>
  <c r="I165"/>
  <c r="O199"/>
  <c r="I199"/>
  <c r="O196"/>
  <c r="I196"/>
  <c r="O193"/>
  <c r="I193"/>
  <c r="O190"/>
  <c r="I190"/>
  <c r="O187"/>
  <c r="I187"/>
  <c r="O183"/>
  <c r="I183"/>
  <c r="O180"/>
  <c r="I180"/>
  <c r="O176"/>
  <c r="I176"/>
  <c r="O171"/>
  <c r="I171"/>
  <c r="O166"/>
  <c r="I166"/>
  <c r="I158"/>
  <c r="O162"/>
  <c r="I162"/>
  <c r="O159"/>
  <c r="I159"/>
  <c r="I148"/>
  <c r="O155"/>
  <c r="I155"/>
  <c r="O152"/>
  <c r="I152"/>
  <c r="O149"/>
  <c r="I149"/>
  <c r="I141"/>
  <c r="O145"/>
  <c r="I145"/>
  <c r="O142"/>
  <c r="I142"/>
  <c r="I125"/>
  <c r="O138"/>
  <c r="I138"/>
  <c r="O135"/>
  <c r="I135"/>
  <c r="O132"/>
  <c r="I132"/>
  <c r="O129"/>
  <c r="I129"/>
  <c r="O126"/>
  <c r="I126"/>
  <c r="I89"/>
  <c r="O122"/>
  <c r="I122"/>
  <c r="O119"/>
  <c r="I119"/>
  <c r="O116"/>
  <c r="I116"/>
  <c r="O113"/>
  <c r="I113"/>
  <c r="O105"/>
  <c r="I105"/>
  <c r="O98"/>
  <c r="I98"/>
  <c r="O94"/>
  <c r="I94"/>
  <c r="O90"/>
  <c r="I90"/>
  <c r="I76"/>
  <c r="O86"/>
  <c r="I86"/>
  <c r="O83"/>
  <c r="I83"/>
  <c r="O80"/>
  <c r="I80"/>
  <c r="O77"/>
  <c r="I77"/>
  <c r="I36"/>
  <c r="O73"/>
  <c r="I73"/>
  <c r="O70"/>
  <c r="I70"/>
  <c r="O67"/>
  <c r="I67"/>
  <c r="O63"/>
  <c r="I63"/>
  <c r="O59"/>
  <c r="I59"/>
  <c r="O55"/>
  <c r="I55"/>
  <c r="O51"/>
  <c r="I51"/>
  <c r="O47"/>
  <c r="I47"/>
  <c r="O43"/>
  <c r="I43"/>
  <c r="O40"/>
  <c r="I40"/>
  <c r="O37"/>
  <c r="I37"/>
  <c r="I12"/>
  <c r="O32"/>
  <c r="I32"/>
  <c r="O28"/>
  <c r="I28"/>
  <c r="O24"/>
  <c r="I24"/>
  <c r="O20"/>
  <c r="I20"/>
  <c r="O13"/>
  <c r="I13"/>
  <c r="I8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<sst xmlns="http://schemas.openxmlformats.org/spreadsheetml/2006/main">
  <si>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</si>
  <si>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</si>
  <si>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</si>
  <si>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</si>
  <si>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</si>
  <si>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1903037-01</t>
  </si>
  <si>
    <t>„Rekonstrukce PZS (P7624) v km 11,627 trati Kostelec na Hané – Olomouc“</t>
  </si>
  <si>
    <t>PS 01</t>
  </si>
  <si>
    <t>O</t>
  </si>
  <si>
    <t>Rozpočet:</t>
  </si>
  <si>
    <t>Kabelizace a vazby na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</si>
  <si>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</si>
  <si>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</si>
  <si>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</si>
  <si>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</si>
  <si>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</si>
  <si>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</si>
  <si>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</si>
  <si>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</si>
  <si>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</si>
  <si>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</si>
  <si>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</si>
  <si>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</si>
  <si>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</si>
  <si>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</si>
  <si>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</si>
  <si>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</si>
  <si>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</si>
  <si>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</si>
  <si>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</si>
  <si>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 kabelové trasy</t>
  </si>
  <si>
    <t>TS</t>
  </si>
  <si>
    <t>zahrnuje veškeré náklady spojené s objednatelem požadovanými pracemi,</t>
  </si>
  <si>
    <t>1</t>
  </si>
  <si>
    <t>Zemní práce</t>
  </si>
  <si>
    <t>13293</t>
  </si>
  <si>
    <t>HLOUBENÍ RÝH ŠÍŘ DO 2M PAŽ I NEPAŽ TŘ. III</t>
  </si>
  <si>
    <t>M3</t>
  </si>
  <si>
    <t>VV</t>
  </si>
  <si>
    <t xml:space="preserve"> 0,35*0,8*8000 = 2240,000 [A]</t>
  </si>
  <si>
    <t xml:space="preserve"> 0,35*0,8*(50+50) = 28,000 [B]</t>
  </si>
  <si>
    <t xml:space="preserve"> 0,35*0,5*970 = 169,750 [C]</t>
  </si>
  <si>
    <t xml:space="preserve"> a+b+c = 2437,750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</si>
  <si>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</si>
  <si>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141733</t>
  </si>
  <si>
    <t>PROTLAČOVÁNÍ POTRUBÍ Z PLAST HMOT DN DO 150MM</t>
  </si>
  <si>
    <t>M</t>
  </si>
  <si>
    <t xml:space="preserve"> 3*25+2*10+3*8+3*28+2*9+2*8+2*9+2*24+1*16+1*15+2*10+2*9+3*8,5+3*15,5+3*16+1*9+2*9+2*9+2*9+1*10+2*9+2*24+2*9+11 = 660,000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</si>
  <si>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</si>
  <si>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</si>
  <si>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</si>
  <si>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 xml:space="preserve"> 2438.000000 = 2438,000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</si>
  <si>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</si>
  <si>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</si>
  <si>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</si>
  <si>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 0,35*0,2*(8000+970) = 627,900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</si>
  <si>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</si>
  <si>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</si>
  <si>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</si>
  <si>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</si>
  <si>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 xml:space="preserve"> (8000+970+100)*2 = 18140,000 [A]</t>
  </si>
  <si>
    <t>položka zahrnuje srovnání výškových rozdílů terénu</t>
  </si>
  <si>
    <t>70</t>
  </si>
  <si>
    <t>Všeobecné práce pro silnoproud a slaboproud</t>
  </si>
  <si>
    <t>701004</t>
  </si>
  <si>
    <t>VYHLEDÁVACÍ MARKER ZEMNÍ</t>
  </si>
  <si>
    <t>KUS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</si>
  <si>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</si>
  <si>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701005</t>
  </si>
  <si>
    <t>VYHLEDÁVACÍ MARKER ZEMNÍ S MOŽNOSTÍ ZÁPISU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</si>
  <si>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</si>
  <si>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702112</t>
  </si>
  <si>
    <t>KABELOVÝ ŽLAB ZEMNÍ VČETNĚ KRYTU SVĚTLÉ ŠÍŘKY PŘES 120 DO 250 MM</t>
  </si>
  <si>
    <t xml:space="preserve"> 970.000000 = 970,000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</si>
  <si>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</si>
  <si>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702212</t>
  </si>
  <si>
    <t>KABELOVÁ CHRÁNIČKA ZEMNÍ DN PŘES 100 DO 200 MM</t>
  </si>
  <si>
    <t xml:space="preserve"> 95+30 = 125,000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</si>
  <si>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</si>
  <si>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702311</t>
  </si>
  <si>
    <t>ZAKRYTÍ KABELŮ VÝSTRAŽNOU FÓLIÍ ŠÍŘKY DO 20 CM</t>
  </si>
  <si>
    <t xml:space="preserve"> 8000.000000 = 8000,000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</si>
  <si>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</si>
  <si>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703443</t>
  </si>
  <si>
    <t>ELEKTROINSTALAČNÍ TRUBKA OCELOVÁ VČETNĚ UPEVNĚNÍ A PŘÍSLUŠENSTVÍ DN PRŮMĚRU PŘES 40 MM</t>
  </si>
  <si>
    <t xml:space="preserve"> 6+5+6+4 = 21,000 [A]</t>
  </si>
  <si>
    <t>1. Položka obsahuje:
 – přípravu podkladu pro osazení
2. Položka neobsahuje:
 X
3. Způsob měření:
Měří se metr délkový.</t>
  </si>
  <si>
    <t>709210</t>
  </si>
  <si>
    <t>KŘIŽOVATKA KABELOVÝCH VEDENÍ SE STÁVAJÍCÍ INŽENÝRSKOU SÍTÍ (KABELEM, POTRUBÍM APOD.)</t>
  </si>
  <si>
    <t xml:space="preserve"> 15.000000 = 15,000 [A]</t>
  </si>
  <si>
    <t>742H23</t>
  </si>
  <si>
    <t>KABEL NN ČTYŘ- A PĚTIŽÍLOVÝ AL S PLASTOVOU IZOLACÍ OD 25 DO 50 MM2</t>
  </si>
  <si>
    <t xml:space="preserve"> 1150 = 1150,000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</si>
  <si>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</si>
  <si>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742L23</t>
  </si>
  <si>
    <t>UKONČENÍ DVOU AŽ PĚTIŽÍLOVÉHO KABELU KABELOVOU SPOJKOU OD 25 DO 50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</si>
  <si>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</si>
  <si>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</si>
  <si>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</si>
  <si>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</si>
  <si>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75II11</t>
  </si>
  <si>
    <t>SPOJKA PRO CELOPLASTOVÉ KABELY BEZ PANCÍŘE DO 100 ŽIL - DODÁVKA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</si>
  <si>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</si>
  <si>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74</t>
  </si>
  <si>
    <t>Elektroinstalace - silnoproud</t>
  </si>
  <si>
    <t>742G32</t>
  </si>
  <si>
    <t>KABEL NN DVOU- A TŘÍŽÍLOVÝ CU S PLASTOVOU IZOLACÍ STÍNĚNÝ OD 4 DO 16 MM2</t>
  </si>
  <si>
    <t>CYKY O 2x6, přeleožení obecního rozhlasu</t>
  </si>
  <si>
    <t>AYKY 4x35 přeložení obecního kabelu</t>
  </si>
  <si>
    <t>742L22</t>
  </si>
  <si>
    <t>UKONČENÍ DVOU AŽ PĚTIŽÍLOVÉHO KABELU KABELOVOU SPOJKOU OD 4 DO 16 MM2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</si>
  <si>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</si>
  <si>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</si>
  <si>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</si>
  <si>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</si>
  <si>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</si>
  <si>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37,675 = 37,675 [A]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</si>
  <si>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</si>
  <si>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</si>
  <si>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</si>
  <si>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227,2 = 227,200 [A]</t>
  </si>
  <si>
    <t>75A217</t>
  </si>
  <si>
    <t>ZATAŽENÍ A SPOJKOVÁNÍ KABELŮ DO 12 PÁRŮ - MONTÁŽ</t>
  </si>
  <si>
    <t xml:space="preserve"> 3*(770+15+15+545+770+70+35+20+30+35+35+190+490) = 9060,000 [A]</t>
  </si>
  <si>
    <t xml:space="preserve"> 7*(325+1090+370+170+1070) = 21175,000 [B]</t>
  </si>
  <si>
    <t xml:space="preserve"> 12*(310+310) = 7440,000 [C]</t>
  </si>
  <si>
    <t xml:space="preserve"> (a+b+c)/1000 = 37,675 [D]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</si>
  <si>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</si>
  <si>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</si>
  <si>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</si>
  <si>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 xml:space="preserve"> 16*(1060+630) = 27040,000 [A]</t>
  </si>
  <si>
    <t xml:space="preserve"> 24*(270+3100) = 80880,000 [B]</t>
  </si>
  <si>
    <t xml:space="preserve"> 30*(1280+1050+270) = 78000,000 [C]</t>
  </si>
  <si>
    <t xml:space="preserve"> 48*(860) = 41280,000 [D]</t>
  </si>
  <si>
    <t xml:space="preserve"> (a+b+c+d)/1000 = 227,200 [E]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</si>
  <si>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</si>
  <si>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</si>
  <si>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</si>
  <si>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</si>
  <si>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</si>
  <si>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</si>
  <si>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75A322</t>
  </si>
  <si>
    <t>SPOJKA ROVNÁ PRO PLASTOVÉ KABELY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</si>
  <si>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</si>
  <si>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75A410</t>
  </si>
  <si>
    <t>OZNAČENÍ KABELŮ ZNAČKOVACÍ KABELOVOU OBJÍMKOU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</si>
  <si>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</si>
  <si>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</si>
  <si>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</si>
  <si>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</si>
  <si>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</si>
  <si>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</si>
  <si>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</si>
  <si>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</si>
  <si>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</si>
  <si>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</si>
  <si>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</si>
  <si>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</si>
  <si>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</si>
  <si>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</si>
  <si>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</si>
  <si>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R75B569</t>
  </si>
  <si>
    <t>ÚPRAVA RELÉOVÝCH, NAPÁJECÍCH NEBO KABELOVÝCH STOJANŮ NEBO SKŘÍNÍ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</si>
  <si>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</si>
  <si>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</t>
  </si>
  <si>
    <t>Železniční zabezpečovací zařízení - PZZ a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</si>
  <si>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</si>
  <si>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</si>
  <si>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</si>
  <si>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</si>
  <si>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</si>
  <si>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</si>
  <si>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</si>
  <si>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</si>
  <si>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</si>
  <si>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</si>
  <si>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</si>
  <si>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</si>
  <si>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</si>
  <si>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</si>
  <si>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</si>
  <si>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</si>
  <si>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</si>
  <si>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</si>
  <si>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75H</t>
  </si>
  <si>
    <t>Vedení venkovní nadzemní</t>
  </si>
  <si>
    <t>75H14X</t>
  </si>
  <si>
    <t>STOŽÁR (SLOUP) OCELOVÝ - MONTÁŽ</t>
  </si>
  <si>
    <t>přeložení obecního sloupu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</si>
  <si>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</si>
  <si>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75H14Y</t>
  </si>
  <si>
    <t>STOŽÁR (SLOUP) OCELOVÝ - DEMONTÁŽ</t>
  </si>
  <si>
    <t>Přeložení obecního sloupu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</si>
  <si>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</si>
  <si>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75I</t>
  </si>
  <si>
    <t>Úložná vedení</t>
  </si>
  <si>
    <t>75I221</t>
  </si>
  <si>
    <t>KABEL ZEMNÍ DVOUPLÁŠŤOVÝ BEZ PANCÍŘE PRŮMĚRU ŽÍLY 0,8 MM DO 5XN</t>
  </si>
  <si>
    <t>KMČTYŘKA</t>
  </si>
  <si>
    <t xml:space="preserve"> 3*(15+25+25+35) = 300,000 [A]</t>
  </si>
  <si>
    <t xml:space="preserve"> a/1000 = 0,300 [B]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</si>
  <si>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</si>
  <si>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75I222</t>
  </si>
  <si>
    <t>KABEL ZEMNÍ DVOUPLÁŠŤOVÝ BEZ PANCÍŘE PRŮMĚRU ŽÍLY 0,8 MM DO 25XN</t>
  </si>
  <si>
    <t xml:space="preserve"> 10*7700 = 77000,000 [A]</t>
  </si>
  <si>
    <t xml:space="preserve"> a/1000 = 77,000 [B]</t>
  </si>
  <si>
    <t>75I22X</t>
  </si>
  <si>
    <t>KABEL ZEMNÍ DVOUPLÁŠŤOVÝ BEZ PANCÍŘE PRŮMĚRU ŽÍLY 0,8 MM - MONTÁŽ</t>
  </si>
  <si>
    <t xml:space="preserve"> 15+25+25+35+7700 = 7800,000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</si>
  <si>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</si>
  <si>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75I911</t>
  </si>
  <si>
    <t>OPTOTRUBKA HDPE PRŮMĚRU DO 40 MM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</si>
  <si>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</si>
  <si>
    <t>75I91X</t>
  </si>
  <si>
    <t>OPTOTRUBKA HDPE - MONTÁŽ</t>
  </si>
  <si>
    <t xml:space="preserve"> 23100 = 23100,000 [A]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</si>
  <si>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</si>
  <si>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</si>
  <si>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</si>
  <si>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</si>
  <si>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</si>
  <si>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</si>
  <si>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</si>
  <si>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75IH42</t>
  </si>
  <si>
    <t>UKONČENÍ KABELU FORMA KABELOVÁ DÉLKY PŘES 0,5 M DO 25XN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</si>
  <si>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</si>
  <si>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75II1X</t>
  </si>
  <si>
    <t>SPOJKA PRO CELOPLASTOVÉ KABELY BEZ PANCÍŘE - MONTÁŽ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</si>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</sst>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right style="thin"/>
      <top style="thin"/>
      <bottom style="thin"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2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5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/>
    <xf numFmtId="0" fontId="7" fillId="0" borderId="2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.00391" customWidth="1"/>
    <col min="5" max="5" width="64.85156" customWidth="1"/>
    <col min="6" max="6" width="13.00391" customWidth="1"/>
    <col min="7" max="7" width="16.14063" customWidth="1"/>
    <col min="8" max="8" width="16.14063" customWidth="1"/>
    <col min="9" max="9" width="16.14063" customWidth="1"/>
    <col min="15" max="15" width="9.140625" hidden="1"/>
    <col min="16" max="16" width="9.140625" hidden="1"/>
  </cols>
  <sheetData>
    <row r="1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ht="18.75">
      <c r="B2" s="2"/>
      <c r="C2" s="2"/>
      <c r="D2" s="2"/>
      <c r="E2" s="4" t="s">
        <v>2</v>
      </c>
      <c r="F2" s="2"/>
      <c r="G2" s="2"/>
      <c r="H2" s="2"/>
      <c r="I2" s="2"/>
    </row>
    <row r="3" ht="28.5">
      <c r="A3" t="s">
        <v>3</v>
      </c>
      <c r="B3" s="5" t="s">
        <v>4</v>
      </c>
      <c r="C3" s="6" t="s">
        <v>5</v>
      </c>
      <c r="D3" s="7"/>
      <c r="E3" s="5" t="s">
        <v>6</v>
      </c>
      <c r="F3" s="2"/>
      <c r="G3" s="2"/>
      <c r="H3" s="8" t="s">
        <v>7</v>
      </c>
      <c r="I3" s="9">
        <f>SUMIFS(I8:I201,A8:A201,"SD")</f>
        <v>0</v>
      </c>
      <c r="O3">
        <v>0</v>
      </c>
      <c r="P3">
        <v>2</v>
      </c>
    </row>
    <row r="4">
      <c r="A4" t="s">
        <v>8</v>
      </c>
      <c r="B4" s="5" t="s">
        <v>9</v>
      </c>
      <c r="C4" s="6" t="s">
        <v>7</v>
      </c>
      <c r="D4" s="7"/>
      <c r="E4" s="5" t="s">
        <v>10</v>
      </c>
      <c r="F4" s="2"/>
      <c r="G4" s="2"/>
      <c r="H4" s="2"/>
      <c r="I4" s="2"/>
      <c r="O4">
        <v>0.14999999999999999</v>
      </c>
      <c r="P4">
        <v>2</v>
      </c>
    </row>
    <row r="5">
      <c r="A5" s="10" t="s">
        <v>11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17</v>
      </c>
      <c r="H5" s="10" t="s">
        <v>18</v>
      </c>
      <c r="I5" s="10"/>
      <c r="O5">
        <v>0.20999999999999999</v>
      </c>
    </row>
    <row r="6">
      <c r="A6" s="10"/>
      <c r="B6" s="10"/>
      <c r="C6" s="10"/>
      <c r="D6" s="10"/>
      <c r="E6" s="10"/>
      <c r="F6" s="10"/>
      <c r="G6" s="10"/>
      <c r="H6" s="10" t="s">
        <v>19</v>
      </c>
      <c r="I6" s="10" t="s">
        <v>20</v>
      </c>
    </row>
    <row r="7">
      <c r="A7" s="10">
        <v>0</v>
      </c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</row>
    <row r="8">
      <c r="A8" s="11" t="s">
        <v>21</v>
      </c>
      <c r="B8" s="11"/>
      <c r="C8" s="12" t="s">
        <v>22</v>
      </c>
      <c r="D8" s="11"/>
      <c r="E8" s="11" t="s">
        <v>23</v>
      </c>
      <c r="F8" s="11"/>
      <c r="G8" s="11"/>
      <c r="H8" s="11"/>
      <c r="I8" s="13">
        <f>SUMIFS(I9:I11,A9:A11,"P")</f>
        <v>0</v>
      </c>
    </row>
    <row r="9">
      <c r="A9" s="14" t="s">
        <v>24</v>
      </c>
      <c r="B9" s="14">
        <v>1</v>
      </c>
      <c r="C9" s="15" t="s">
        <v>25</v>
      </c>
      <c r="D9" s="14" t="s">
        <v>26</v>
      </c>
      <c r="E9" s="16" t="s">
        <v>27</v>
      </c>
      <c r="F9" s="17" t="s">
        <v>28</v>
      </c>
      <c r="G9" s="18">
        <v>1</v>
      </c>
      <c r="H9" s="19">
        <v>0</v>
      </c>
      <c r="I9" s="19">
        <f>ROUND(G9*H9,P4)</f>
        <v>0</v>
      </c>
      <c r="O9" s="20">
        <f>I9*0.21</f>
        <v>0</v>
      </c>
      <c r="P9">
        <v>3</v>
      </c>
    </row>
    <row r="10">
      <c r="A10" s="14" t="s">
        <v>29</v>
      </c>
      <c r="B10" s="14"/>
      <c r="C10" s="14"/>
      <c r="D10" s="14"/>
      <c r="E10" s="16" t="s">
        <v>30</v>
      </c>
      <c r="F10" s="14"/>
      <c r="G10" s="14"/>
      <c r="H10" s="14"/>
      <c r="I10" s="14"/>
    </row>
    <row r="11" ht="28.5">
      <c r="A11" s="14" t="s">
        <v>31</v>
      </c>
      <c r="B11" s="14"/>
      <c r="C11" s="14"/>
      <c r="D11" s="14"/>
      <c r="E11" s="16" t="s">
        <v>32</v>
      </c>
      <c r="F11" s="14"/>
      <c r="G11" s="14"/>
      <c r="H11" s="14"/>
      <c r="I11" s="14"/>
    </row>
    <row r="12">
      <c r="A12" s="11" t="s">
        <v>21</v>
      </c>
      <c r="B12" s="11"/>
      <c r="C12" s="12" t="s">
        <v>33</v>
      </c>
      <c r="D12" s="11"/>
      <c r="E12" s="11" t="s">
        <v>34</v>
      </c>
      <c r="F12" s="11"/>
      <c r="G12" s="11"/>
      <c r="H12" s="11"/>
      <c r="I12" s="13">
        <f>SUMIFS(I13:I35,A13:A35,"P")</f>
        <v>0</v>
      </c>
    </row>
    <row r="13">
      <c r="A13" s="14" t="s">
        <v>24</v>
      </c>
      <c r="B13" s="14">
        <v>2</v>
      </c>
      <c r="C13" s="15" t="s">
        <v>35</v>
      </c>
      <c r="D13" s="14" t="s">
        <v>26</v>
      </c>
      <c r="E13" s="16" t="s">
        <v>36</v>
      </c>
      <c r="F13" s="17" t="s">
        <v>37</v>
      </c>
      <c r="G13" s="18">
        <v>2437.75</v>
      </c>
      <c r="H13" s="19">
        <v>0</v>
      </c>
      <c r="I13" s="19">
        <f>ROUND(G13*H13,P4)</f>
        <v>0</v>
      </c>
      <c r="O13" s="20">
        <f>I13*0.21</f>
        <v>0</v>
      </c>
      <c r="P13">
        <v>3</v>
      </c>
    </row>
    <row r="14">
      <c r="A14" s="14" t="s">
        <v>29</v>
      </c>
      <c r="B14" s="14"/>
      <c r="C14" s="14"/>
      <c r="D14" s="14"/>
      <c r="E14" s="16" t="s">
        <v>26</v>
      </c>
      <c r="F14" s="14"/>
      <c r="G14" s="14"/>
      <c r="H14" s="14"/>
      <c r="I14" s="14"/>
    </row>
    <row r="15">
      <c r="A15" s="14" t="s">
        <v>38</v>
      </c>
      <c r="B15" s="14"/>
      <c r="C15" s="14"/>
      <c r="D15" s="14"/>
      <c r="E15" s="21" t="s">
        <v>39</v>
      </c>
      <c r="F15" s="14"/>
      <c r="G15" s="14"/>
      <c r="H15" s="14"/>
      <c r="I15" s="14"/>
    </row>
    <row r="16">
      <c r="A16" s="14" t="s">
        <v>38</v>
      </c>
      <c r="B16" s="14"/>
      <c r="C16" s="14"/>
      <c r="D16" s="14"/>
      <c r="E16" s="21" t="s">
        <v>40</v>
      </c>
      <c r="F16" s="14"/>
      <c r="G16" s="14"/>
      <c r="H16" s="14"/>
      <c r="I16" s="14"/>
    </row>
    <row r="17">
      <c r="A17" s="14" t="s">
        <v>38</v>
      </c>
      <c r="B17" s="14"/>
      <c r="C17" s="14"/>
      <c r="D17" s="14"/>
      <c r="E17" s="21" t="s">
        <v>41</v>
      </c>
      <c r="F17" s="14"/>
      <c r="G17" s="14"/>
      <c r="H17" s="14"/>
      <c r="I17" s="14"/>
    </row>
    <row r="18">
      <c r="A18" s="14" t="s">
        <v>38</v>
      </c>
      <c r="B18" s="14"/>
      <c r="C18" s="14"/>
      <c r="D18" s="14"/>
      <c r="E18" s="21" t="s">
        <v>42</v>
      </c>
      <c r="F18" s="14"/>
      <c r="G18" s="14"/>
      <c r="H18" s="14"/>
      <c r="I18" s="14"/>
    </row>
    <row r="19" ht="384.75">
      <c r="A19" s="14" t="s">
        <v>31</v>
      </c>
      <c r="B19" s="14"/>
      <c r="C19" s="14"/>
      <c r="D19" s="14"/>
      <c r="E19" s="16" t="s">
        <v>43</v>
      </c>
      <c r="F19" s="14"/>
      <c r="G19" s="14"/>
      <c r="H19" s="14"/>
      <c r="I19" s="14"/>
    </row>
    <row r="20">
      <c r="A20" s="14" t="s">
        <v>24</v>
      </c>
      <c r="B20" s="14">
        <v>3</v>
      </c>
      <c r="C20" s="15" t="s">
        <v>44</v>
      </c>
      <c r="D20" s="14" t="s">
        <v>26</v>
      </c>
      <c r="E20" s="16" t="s">
        <v>45</v>
      </c>
      <c r="F20" s="17" t="s">
        <v>46</v>
      </c>
      <c r="G20" s="18">
        <v>660</v>
      </c>
      <c r="H20" s="19">
        <v>0</v>
      </c>
      <c r="I20" s="19">
        <f>ROUND(G20*H20,P4)</f>
        <v>0</v>
      </c>
      <c r="O20" s="20">
        <f>I20*0.21</f>
        <v>0</v>
      </c>
      <c r="P20">
        <v>3</v>
      </c>
    </row>
    <row r="21">
      <c r="A21" s="14" t="s">
        <v>29</v>
      </c>
      <c r="B21" s="14"/>
      <c r="C21" s="14"/>
      <c r="D21" s="14"/>
      <c r="E21" s="16" t="s">
        <v>26</v>
      </c>
      <c r="F21" s="14"/>
      <c r="G21" s="14"/>
      <c r="H21" s="14"/>
      <c r="I21" s="14"/>
    </row>
    <row r="22" ht="42.75">
      <c r="A22" s="14" t="s">
        <v>38</v>
      </c>
      <c r="B22" s="14"/>
      <c r="C22" s="14"/>
      <c r="D22" s="14"/>
      <c r="E22" s="21" t="s">
        <v>47</v>
      </c>
      <c r="F22" s="14"/>
      <c r="G22" s="14"/>
      <c r="H22" s="14"/>
      <c r="I22" s="14"/>
    </row>
    <row r="23" ht="42.75">
      <c r="A23" s="14" t="s">
        <v>31</v>
      </c>
      <c r="B23" s="14"/>
      <c r="C23" s="14"/>
      <c r="D23" s="14"/>
      <c r="E23" s="16" t="s">
        <v>48</v>
      </c>
      <c r="F23" s="14"/>
      <c r="G23" s="14"/>
      <c r="H23" s="14"/>
      <c r="I23" s="14"/>
    </row>
    <row r="24">
      <c r="A24" s="14" t="s">
        <v>24</v>
      </c>
      <c r="B24" s="14">
        <v>4</v>
      </c>
      <c r="C24" s="15" t="s">
        <v>49</v>
      </c>
      <c r="D24" s="14" t="s">
        <v>26</v>
      </c>
      <c r="E24" s="16" t="s">
        <v>50</v>
      </c>
      <c r="F24" s="17" t="s">
        <v>37</v>
      </c>
      <c r="G24" s="18">
        <v>2438</v>
      </c>
      <c r="H24" s="19">
        <v>0</v>
      </c>
      <c r="I24" s="19">
        <f>ROUND(G24*H24,P4)</f>
        <v>0</v>
      </c>
      <c r="O24" s="20">
        <f>I24*0.21</f>
        <v>0</v>
      </c>
      <c r="P24">
        <v>3</v>
      </c>
    </row>
    <row r="25">
      <c r="A25" s="14" t="s">
        <v>29</v>
      </c>
      <c r="B25" s="14"/>
      <c r="C25" s="14"/>
      <c r="D25" s="14"/>
      <c r="E25" s="16" t="s">
        <v>26</v>
      </c>
      <c r="F25" s="14"/>
      <c r="G25" s="14"/>
      <c r="H25" s="14"/>
      <c r="I25" s="14"/>
    </row>
    <row r="26">
      <c r="A26" s="14" t="s">
        <v>38</v>
      </c>
      <c r="B26" s="14"/>
      <c r="C26" s="14"/>
      <c r="D26" s="14"/>
      <c r="E26" s="21" t="s">
        <v>51</v>
      </c>
      <c r="F26" s="14"/>
      <c r="G26" s="14"/>
      <c r="H26" s="14"/>
      <c r="I26" s="14"/>
    </row>
    <row r="27" ht="285">
      <c r="A27" s="14" t="s">
        <v>31</v>
      </c>
      <c r="B27" s="14"/>
      <c r="C27" s="14"/>
      <c r="D27" s="14"/>
      <c r="E27" s="16" t="s">
        <v>52</v>
      </c>
      <c r="F27" s="14"/>
      <c r="G27" s="14"/>
      <c r="H27" s="14"/>
      <c r="I27" s="14"/>
    </row>
    <row r="28">
      <c r="A28" s="14" t="s">
        <v>24</v>
      </c>
      <c r="B28" s="14">
        <v>5</v>
      </c>
      <c r="C28" s="15" t="s">
        <v>53</v>
      </c>
      <c r="D28" s="14" t="s">
        <v>26</v>
      </c>
      <c r="E28" s="16" t="s">
        <v>54</v>
      </c>
      <c r="F28" s="17" t="s">
        <v>37</v>
      </c>
      <c r="G28" s="18">
        <v>627.89999999999998</v>
      </c>
      <c r="H28" s="19">
        <v>0</v>
      </c>
      <c r="I28" s="19">
        <f>ROUND(G28*H28,P4)</f>
        <v>0</v>
      </c>
      <c r="O28" s="20">
        <f>I28*0.21</f>
        <v>0</v>
      </c>
      <c r="P28">
        <v>3</v>
      </c>
    </row>
    <row r="29">
      <c r="A29" s="14" t="s">
        <v>29</v>
      </c>
      <c r="B29" s="14"/>
      <c r="C29" s="14"/>
      <c r="D29" s="14"/>
      <c r="E29" s="16" t="s">
        <v>26</v>
      </c>
      <c r="F29" s="14"/>
      <c r="G29" s="14"/>
      <c r="H29" s="14"/>
      <c r="I29" s="14"/>
    </row>
    <row r="30">
      <c r="A30" s="14" t="s">
        <v>38</v>
      </c>
      <c r="B30" s="14"/>
      <c r="C30" s="14"/>
      <c r="D30" s="14"/>
      <c r="E30" s="21" t="s">
        <v>55</v>
      </c>
      <c r="F30" s="14"/>
      <c r="G30" s="14"/>
      <c r="H30" s="14"/>
      <c r="I30" s="14"/>
    </row>
    <row r="31" ht="285">
      <c r="A31" s="14" t="s">
        <v>31</v>
      </c>
      <c r="B31" s="14"/>
      <c r="C31" s="14"/>
      <c r="D31" s="14"/>
      <c r="E31" s="16" t="s">
        <v>56</v>
      </c>
      <c r="F31" s="14"/>
      <c r="G31" s="14"/>
      <c r="H31" s="14"/>
      <c r="I31" s="14"/>
    </row>
    <row r="32">
      <c r="A32" s="14" t="s">
        <v>24</v>
      </c>
      <c r="B32" s="14">
        <v>6</v>
      </c>
      <c r="C32" s="15" t="s">
        <v>57</v>
      </c>
      <c r="D32" s="14" t="s">
        <v>26</v>
      </c>
      <c r="E32" s="16" t="s">
        <v>58</v>
      </c>
      <c r="F32" s="17" t="s">
        <v>59</v>
      </c>
      <c r="G32" s="18">
        <v>18140</v>
      </c>
      <c r="H32" s="19">
        <v>0</v>
      </c>
      <c r="I32" s="19">
        <f>ROUND(G32*H32,P4)</f>
        <v>0</v>
      </c>
      <c r="O32" s="20">
        <f>I32*0.21</f>
        <v>0</v>
      </c>
      <c r="P32">
        <v>3</v>
      </c>
    </row>
    <row r="33">
      <c r="A33" s="14" t="s">
        <v>29</v>
      </c>
      <c r="B33" s="14"/>
      <c r="C33" s="14"/>
      <c r="D33" s="14"/>
      <c r="E33" s="16" t="s">
        <v>26</v>
      </c>
      <c r="F33" s="14"/>
      <c r="G33" s="14"/>
      <c r="H33" s="14"/>
      <c r="I33" s="14"/>
    </row>
    <row r="34">
      <c r="A34" s="14" t="s">
        <v>38</v>
      </c>
      <c r="B34" s="14"/>
      <c r="C34" s="14"/>
      <c r="D34" s="14"/>
      <c r="E34" s="21" t="s">
        <v>60</v>
      </c>
      <c r="F34" s="14"/>
      <c r="G34" s="14"/>
      <c r="H34" s="14"/>
      <c r="I34" s="14"/>
    </row>
    <row r="35">
      <c r="A35" s="14" t="s">
        <v>31</v>
      </c>
      <c r="B35" s="14"/>
      <c r="C35" s="14"/>
      <c r="D35" s="14"/>
      <c r="E35" s="16" t="s">
        <v>61</v>
      </c>
      <c r="F35" s="14"/>
      <c r="G35" s="14"/>
      <c r="H35" s="14"/>
      <c r="I35" s="14"/>
    </row>
    <row r="36">
      <c r="A36" s="11" t="s">
        <v>21</v>
      </c>
      <c r="B36" s="11"/>
      <c r="C36" s="12" t="s">
        <v>62</v>
      </c>
      <c r="D36" s="11"/>
      <c r="E36" s="11" t="s">
        <v>63</v>
      </c>
      <c r="F36" s="11"/>
      <c r="G36" s="11"/>
      <c r="H36" s="11"/>
      <c r="I36" s="13">
        <f>SUMIFS(I37:I75,A37:A75,"P")</f>
        <v>0</v>
      </c>
    </row>
    <row r="37">
      <c r="A37" s="14" t="s">
        <v>24</v>
      </c>
      <c r="B37" s="14">
        <v>7</v>
      </c>
      <c r="C37" s="15" t="s">
        <v>64</v>
      </c>
      <c r="D37" s="14" t="s">
        <v>26</v>
      </c>
      <c r="E37" s="16" t="s">
        <v>65</v>
      </c>
      <c r="F37" s="17" t="s">
        <v>66</v>
      </c>
      <c r="G37" s="18">
        <v>200</v>
      </c>
      <c r="H37" s="19">
        <v>0</v>
      </c>
      <c r="I37" s="19">
        <f>ROUND(G37*H37,P4)</f>
        <v>0</v>
      </c>
      <c r="O37" s="20">
        <f>I37*0.21</f>
        <v>0</v>
      </c>
      <c r="P37">
        <v>3</v>
      </c>
    </row>
    <row r="38">
      <c r="A38" s="14" t="s">
        <v>29</v>
      </c>
      <c r="B38" s="14"/>
      <c r="C38" s="14"/>
      <c r="D38" s="14"/>
      <c r="E38" s="16" t="s">
        <v>26</v>
      </c>
      <c r="F38" s="14"/>
      <c r="G38" s="14"/>
      <c r="H38" s="14"/>
      <c r="I38" s="14"/>
    </row>
    <row r="39" ht="128.25">
      <c r="A39" s="14" t="s">
        <v>31</v>
      </c>
      <c r="B39" s="14"/>
      <c r="C39" s="14"/>
      <c r="D39" s="14"/>
      <c r="E39" s="16" t="s">
        <v>67</v>
      </c>
      <c r="F39" s="14"/>
      <c r="G39" s="14"/>
      <c r="H39" s="14"/>
      <c r="I39" s="14"/>
    </row>
    <row r="40">
      <c r="A40" s="14" t="s">
        <v>24</v>
      </c>
      <c r="B40" s="14">
        <v>8</v>
      </c>
      <c r="C40" s="15" t="s">
        <v>68</v>
      </c>
      <c r="D40" s="14" t="s">
        <v>26</v>
      </c>
      <c r="E40" s="16" t="s">
        <v>69</v>
      </c>
      <c r="F40" s="17" t="s">
        <v>66</v>
      </c>
      <c r="G40" s="18">
        <v>50</v>
      </c>
      <c r="H40" s="19">
        <v>0</v>
      </c>
      <c r="I40" s="19">
        <f>ROUND(G40*H40,P4)</f>
        <v>0</v>
      </c>
      <c r="O40" s="20">
        <f>I40*0.21</f>
        <v>0</v>
      </c>
      <c r="P40">
        <v>3</v>
      </c>
    </row>
    <row r="41">
      <c r="A41" s="14" t="s">
        <v>29</v>
      </c>
      <c r="B41" s="14"/>
      <c r="C41" s="14"/>
      <c r="D41" s="14"/>
      <c r="E41" s="16" t="s">
        <v>26</v>
      </c>
      <c r="F41" s="14"/>
      <c r="G41" s="14"/>
      <c r="H41" s="14"/>
      <c r="I41" s="14"/>
    </row>
    <row r="42" ht="114">
      <c r="A42" s="14" t="s">
        <v>31</v>
      </c>
      <c r="B42" s="14"/>
      <c r="C42" s="14"/>
      <c r="D42" s="14"/>
      <c r="E42" s="16" t="s">
        <v>70</v>
      </c>
      <c r="F42" s="14"/>
      <c r="G42" s="14"/>
      <c r="H42" s="14"/>
      <c r="I42" s="14"/>
    </row>
    <row r="43">
      <c r="A43" s="14" t="s">
        <v>24</v>
      </c>
      <c r="B43" s="14">
        <v>9</v>
      </c>
      <c r="C43" s="15" t="s">
        <v>71</v>
      </c>
      <c r="D43" s="14" t="s">
        <v>26</v>
      </c>
      <c r="E43" s="16" t="s">
        <v>72</v>
      </c>
      <c r="F43" s="17" t="s">
        <v>46</v>
      </c>
      <c r="G43" s="18">
        <v>970</v>
      </c>
      <c r="H43" s="19">
        <v>0</v>
      </c>
      <c r="I43" s="19">
        <f>ROUND(G43*H43,P4)</f>
        <v>0</v>
      </c>
      <c r="O43" s="20">
        <f>I43*0.21</f>
        <v>0</v>
      </c>
      <c r="P43">
        <v>3</v>
      </c>
    </row>
    <row r="44">
      <c r="A44" s="14" t="s">
        <v>29</v>
      </c>
      <c r="B44" s="14"/>
      <c r="C44" s="14"/>
      <c r="D44" s="14"/>
      <c r="E44" s="16" t="s">
        <v>26</v>
      </c>
      <c r="F44" s="14"/>
      <c r="G44" s="14"/>
      <c r="H44" s="14"/>
      <c r="I44" s="14"/>
    </row>
    <row r="45">
      <c r="A45" s="14" t="s">
        <v>38</v>
      </c>
      <c r="B45" s="14"/>
      <c r="C45" s="14"/>
      <c r="D45" s="14"/>
      <c r="E45" s="21" t="s">
        <v>73</v>
      </c>
      <c r="F45" s="14"/>
      <c r="G45" s="14"/>
      <c r="H45" s="14"/>
      <c r="I45" s="14"/>
    </row>
    <row r="46" ht="128.25">
      <c r="A46" s="14" t="s">
        <v>31</v>
      </c>
      <c r="B46" s="14"/>
      <c r="C46" s="14"/>
      <c r="D46" s="14"/>
      <c r="E46" s="16" t="s">
        <v>74</v>
      </c>
      <c r="F46" s="14"/>
      <c r="G46" s="14"/>
      <c r="H46" s="14"/>
      <c r="I46" s="14"/>
    </row>
    <row r="47">
      <c r="A47" s="14" t="s">
        <v>24</v>
      </c>
      <c r="B47" s="14">
        <v>10</v>
      </c>
      <c r="C47" s="15" t="s">
        <v>75</v>
      </c>
      <c r="D47" s="14" t="s">
        <v>26</v>
      </c>
      <c r="E47" s="16" t="s">
        <v>76</v>
      </c>
      <c r="F47" s="17" t="s">
        <v>46</v>
      </c>
      <c r="G47" s="18">
        <v>125</v>
      </c>
      <c r="H47" s="19">
        <v>0</v>
      </c>
      <c r="I47" s="19">
        <f>ROUND(G47*H47,P4)</f>
        <v>0</v>
      </c>
      <c r="O47" s="20">
        <f>I47*0.21</f>
        <v>0</v>
      </c>
      <c r="P47">
        <v>3</v>
      </c>
    </row>
    <row r="48">
      <c r="A48" s="14" t="s">
        <v>29</v>
      </c>
      <c r="B48" s="14"/>
      <c r="C48" s="14"/>
      <c r="D48" s="14"/>
      <c r="E48" s="16" t="s">
        <v>26</v>
      </c>
      <c r="F48" s="14"/>
      <c r="G48" s="14"/>
      <c r="H48" s="14"/>
      <c r="I48" s="14"/>
    </row>
    <row r="49">
      <c r="A49" s="14" t="s">
        <v>38</v>
      </c>
      <c r="B49" s="14"/>
      <c r="C49" s="14"/>
      <c r="D49" s="14"/>
      <c r="E49" s="21" t="s">
        <v>77</v>
      </c>
      <c r="F49" s="14"/>
      <c r="G49" s="14"/>
      <c r="H49" s="14"/>
      <c r="I49" s="14"/>
    </row>
    <row r="50" ht="114">
      <c r="A50" s="14" t="s">
        <v>31</v>
      </c>
      <c r="B50" s="14"/>
      <c r="C50" s="14"/>
      <c r="D50" s="14"/>
      <c r="E50" s="16" t="s">
        <v>78</v>
      </c>
      <c r="F50" s="14"/>
      <c r="G50" s="14"/>
      <c r="H50" s="14"/>
      <c r="I50" s="14"/>
    </row>
    <row r="51">
      <c r="A51" s="14" t="s">
        <v>24</v>
      </c>
      <c r="B51" s="14">
        <v>11</v>
      </c>
      <c r="C51" s="15" t="s">
        <v>79</v>
      </c>
      <c r="D51" s="14" t="s">
        <v>26</v>
      </c>
      <c r="E51" s="16" t="s">
        <v>80</v>
      </c>
      <c r="F51" s="17" t="s">
        <v>46</v>
      </c>
      <c r="G51" s="18">
        <v>8000</v>
      </c>
      <c r="H51" s="19">
        <v>0</v>
      </c>
      <c r="I51" s="19">
        <f>ROUND(G51*H51,P4)</f>
        <v>0</v>
      </c>
      <c r="O51" s="20">
        <f>I51*0.21</f>
        <v>0</v>
      </c>
      <c r="P51">
        <v>3</v>
      </c>
    </row>
    <row r="52">
      <c r="A52" s="14" t="s">
        <v>29</v>
      </c>
      <c r="B52" s="14"/>
      <c r="C52" s="14"/>
      <c r="D52" s="14"/>
      <c r="E52" s="16" t="s">
        <v>26</v>
      </c>
      <c r="F52" s="14"/>
      <c r="G52" s="14"/>
      <c r="H52" s="14"/>
      <c r="I52" s="14"/>
    </row>
    <row r="53">
      <c r="A53" s="14" t="s">
        <v>38</v>
      </c>
      <c r="B53" s="14"/>
      <c r="C53" s="14"/>
      <c r="D53" s="14"/>
      <c r="E53" s="21" t="s">
        <v>81</v>
      </c>
      <c r="F53" s="14"/>
      <c r="G53" s="14"/>
      <c r="H53" s="14"/>
      <c r="I53" s="14"/>
    </row>
    <row r="54" ht="156.75">
      <c r="A54" s="14" t="s">
        <v>31</v>
      </c>
      <c r="B54" s="14"/>
      <c r="C54" s="14"/>
      <c r="D54" s="14"/>
      <c r="E54" s="16" t="s">
        <v>82</v>
      </c>
      <c r="F54" s="14"/>
      <c r="G54" s="14"/>
      <c r="H54" s="14"/>
      <c r="I54" s="14"/>
    </row>
    <row r="55" ht="28.5">
      <c r="A55" s="14" t="s">
        <v>24</v>
      </c>
      <c r="B55" s="14">
        <v>12</v>
      </c>
      <c r="C55" s="15" t="s">
        <v>83</v>
      </c>
      <c r="D55" s="14" t="s">
        <v>26</v>
      </c>
      <c r="E55" s="16" t="s">
        <v>84</v>
      </c>
      <c r="F55" s="17" t="s">
        <v>46</v>
      </c>
      <c r="G55" s="18">
        <v>21</v>
      </c>
      <c r="H55" s="19">
        <v>0</v>
      </c>
      <c r="I55" s="19">
        <f>ROUND(G55*H55,P4)</f>
        <v>0</v>
      </c>
      <c r="O55" s="20">
        <f>I55*0.21</f>
        <v>0</v>
      </c>
      <c r="P55">
        <v>3</v>
      </c>
    </row>
    <row r="56">
      <c r="A56" s="14" t="s">
        <v>29</v>
      </c>
      <c r="B56" s="14"/>
      <c r="C56" s="14"/>
      <c r="D56" s="14"/>
      <c r="E56" s="16" t="s">
        <v>26</v>
      </c>
      <c r="F56" s="14"/>
      <c r="G56" s="14"/>
      <c r="H56" s="14"/>
      <c r="I56" s="14"/>
    </row>
    <row r="57">
      <c r="A57" s="14" t="s">
        <v>38</v>
      </c>
      <c r="B57" s="14"/>
      <c r="C57" s="14"/>
      <c r="D57" s="14"/>
      <c r="E57" s="21" t="s">
        <v>85</v>
      </c>
      <c r="F57" s="14"/>
      <c r="G57" s="14"/>
      <c r="H57" s="14"/>
      <c r="I57" s="14"/>
    </row>
    <row r="58" ht="85.5">
      <c r="A58" s="14" t="s">
        <v>31</v>
      </c>
      <c r="B58" s="14"/>
      <c r="C58" s="14"/>
      <c r="D58" s="14"/>
      <c r="E58" s="16" t="s">
        <v>86</v>
      </c>
      <c r="F58" s="14"/>
      <c r="G58" s="14"/>
      <c r="H58" s="14"/>
      <c r="I58" s="14"/>
    </row>
    <row r="59" ht="28.5">
      <c r="A59" s="14" t="s">
        <v>24</v>
      </c>
      <c r="B59" s="14">
        <v>13</v>
      </c>
      <c r="C59" s="15" t="s">
        <v>87</v>
      </c>
      <c r="D59" s="14" t="s">
        <v>26</v>
      </c>
      <c r="E59" s="16" t="s">
        <v>88</v>
      </c>
      <c r="F59" s="17" t="s">
        <v>66</v>
      </c>
      <c r="G59" s="18">
        <v>15</v>
      </c>
      <c r="H59" s="19">
        <v>0</v>
      </c>
      <c r="I59" s="19">
        <f>ROUND(G59*H59,P4)</f>
        <v>0</v>
      </c>
      <c r="O59" s="20">
        <f>I59*0.21</f>
        <v>0</v>
      </c>
      <c r="P59">
        <v>3</v>
      </c>
    </row>
    <row r="60">
      <c r="A60" s="14" t="s">
        <v>29</v>
      </c>
      <c r="B60" s="14"/>
      <c r="C60" s="14"/>
      <c r="D60" s="14"/>
      <c r="E60" s="16" t="s">
        <v>26</v>
      </c>
      <c r="F60" s="14"/>
      <c r="G60" s="14"/>
      <c r="H60" s="14"/>
      <c r="I60" s="14"/>
    </row>
    <row r="61">
      <c r="A61" s="14" t="s">
        <v>38</v>
      </c>
      <c r="B61" s="14"/>
      <c r="C61" s="14"/>
      <c r="D61" s="14"/>
      <c r="E61" s="21" t="s">
        <v>89</v>
      </c>
      <c r="F61" s="14"/>
      <c r="G61" s="14"/>
      <c r="H61" s="14"/>
      <c r="I61" s="14"/>
    </row>
    <row r="62" ht="128.25">
      <c r="A62" s="14" t="s">
        <v>31</v>
      </c>
      <c r="B62" s="14"/>
      <c r="C62" s="14"/>
      <c r="D62" s="14"/>
      <c r="E62" s="16" t="s">
        <v>74</v>
      </c>
      <c r="F62" s="14"/>
      <c r="G62" s="14"/>
      <c r="H62" s="14"/>
      <c r="I62" s="14"/>
    </row>
    <row r="63" ht="28.5">
      <c r="A63" s="14" t="s">
        <v>24</v>
      </c>
      <c r="B63" s="14">
        <v>48</v>
      </c>
      <c r="C63" s="15" t="s">
        <v>90</v>
      </c>
      <c r="D63" s="14"/>
      <c r="E63" s="16" t="s">
        <v>91</v>
      </c>
      <c r="F63" s="17" t="s">
        <v>46</v>
      </c>
      <c r="G63" s="18">
        <v>1150</v>
      </c>
      <c r="H63" s="19">
        <v>0</v>
      </c>
      <c r="I63" s="19">
        <f>ROUND(G63*H63,P4)</f>
        <v>0</v>
      </c>
      <c r="O63" s="20">
        <f>I63*0.21</f>
        <v>0</v>
      </c>
      <c r="P63">
        <v>3</v>
      </c>
    </row>
    <row r="64">
      <c r="A64" s="14" t="s">
        <v>29</v>
      </c>
      <c r="B64" s="14"/>
      <c r="C64" s="14"/>
      <c r="D64" s="14"/>
      <c r="E64" s="16" t="s">
        <v>26</v>
      </c>
      <c r="F64" s="14"/>
      <c r="G64" s="14"/>
      <c r="H64" s="14"/>
      <c r="I64" s="14"/>
    </row>
    <row r="65">
      <c r="A65" s="14" t="s">
        <v>38</v>
      </c>
      <c r="B65" s="14"/>
      <c r="C65" s="14"/>
      <c r="D65" s="14"/>
      <c r="E65" s="21" t="s">
        <v>92</v>
      </c>
      <c r="F65" s="14"/>
      <c r="G65" s="14"/>
      <c r="H65" s="14"/>
      <c r="I65" s="14"/>
    </row>
    <row r="66" ht="99.75">
      <c r="A66" s="14" t="s">
        <v>31</v>
      </c>
      <c r="B66" s="14"/>
      <c r="C66" s="14"/>
      <c r="D66" s="14"/>
      <c r="E66" s="16" t="s">
        <v>93</v>
      </c>
      <c r="F66" s="14"/>
      <c r="G66" s="14"/>
      <c r="H66" s="14"/>
      <c r="I66" s="14"/>
    </row>
    <row r="67" ht="28.5">
      <c r="A67" s="14" t="s">
        <v>24</v>
      </c>
      <c r="B67" s="14">
        <v>49</v>
      </c>
      <c r="C67" s="15" t="s">
        <v>94</v>
      </c>
      <c r="D67" s="14"/>
      <c r="E67" s="16" t="s">
        <v>95</v>
      </c>
      <c r="F67" s="17" t="s">
        <v>66</v>
      </c>
      <c r="G67" s="18">
        <v>1</v>
      </c>
      <c r="H67" s="19">
        <v>0</v>
      </c>
      <c r="I67" s="19">
        <f>ROUND(G67*H67,P4)</f>
        <v>0</v>
      </c>
      <c r="O67" s="20">
        <f>I67*0.21</f>
        <v>0</v>
      </c>
      <c r="P67">
        <v>3</v>
      </c>
    </row>
    <row r="68">
      <c r="A68" s="14" t="s">
        <v>29</v>
      </c>
      <c r="B68" s="14"/>
      <c r="C68" s="14"/>
      <c r="D68" s="14"/>
      <c r="E68" s="16" t="s">
        <v>26</v>
      </c>
      <c r="F68" s="14"/>
      <c r="G68" s="14"/>
      <c r="H68" s="14"/>
      <c r="I68" s="14"/>
    </row>
    <row r="69" ht="114">
      <c r="A69" s="14" t="s">
        <v>31</v>
      </c>
      <c r="B69" s="14"/>
      <c r="C69" s="14"/>
      <c r="D69" s="14"/>
      <c r="E69" s="16" t="s">
        <v>96</v>
      </c>
      <c r="F69" s="14"/>
      <c r="G69" s="14"/>
      <c r="H69" s="14"/>
      <c r="I69" s="14"/>
    </row>
    <row r="70">
      <c r="A70" s="14" t="s">
        <v>24</v>
      </c>
      <c r="B70" s="14">
        <v>50</v>
      </c>
      <c r="C70" s="15" t="s">
        <v>97</v>
      </c>
      <c r="D70" s="14" t="s">
        <v>26</v>
      </c>
      <c r="E70" s="16" t="s">
        <v>98</v>
      </c>
      <c r="F70" s="17" t="s">
        <v>66</v>
      </c>
      <c r="G70" s="18">
        <v>1</v>
      </c>
      <c r="H70" s="19">
        <v>0</v>
      </c>
      <c r="I70" s="19">
        <f>ROUND(G70*H70,P4)</f>
        <v>0</v>
      </c>
      <c r="O70" s="20">
        <f>I70*0.21</f>
        <v>0</v>
      </c>
      <c r="P70">
        <v>3</v>
      </c>
    </row>
    <row r="71">
      <c r="A71" s="14" t="s">
        <v>29</v>
      </c>
      <c r="B71" s="14"/>
      <c r="C71" s="14"/>
      <c r="D71" s="14"/>
      <c r="E71" s="16" t="s">
        <v>26</v>
      </c>
      <c r="F71" s="14"/>
      <c r="G71" s="14"/>
      <c r="H71" s="14"/>
      <c r="I71" s="14"/>
    </row>
    <row r="72" ht="99.75">
      <c r="A72" s="14" t="s">
        <v>31</v>
      </c>
      <c r="B72" s="14"/>
      <c r="C72" s="14"/>
      <c r="D72" s="14"/>
      <c r="E72" s="16" t="s">
        <v>99</v>
      </c>
      <c r="F72" s="14"/>
      <c r="G72" s="14"/>
      <c r="H72" s="14"/>
      <c r="I72" s="14"/>
    </row>
    <row r="73">
      <c r="A73" s="14" t="s">
        <v>24</v>
      </c>
      <c r="B73" s="14">
        <v>51</v>
      </c>
      <c r="C73" s="15" t="s">
        <v>100</v>
      </c>
      <c r="D73" s="14" t="s">
        <v>26</v>
      </c>
      <c r="E73" s="16" t="s">
        <v>101</v>
      </c>
      <c r="F73" s="17" t="s">
        <v>66</v>
      </c>
      <c r="G73" s="18">
        <v>4</v>
      </c>
      <c r="H73" s="19">
        <v>0</v>
      </c>
      <c r="I73" s="19">
        <f>ROUND(G73*H73,P4)</f>
        <v>0</v>
      </c>
      <c r="O73" s="20">
        <f>I73*0.21</f>
        <v>0</v>
      </c>
      <c r="P73">
        <v>3</v>
      </c>
    </row>
    <row r="74">
      <c r="A74" s="14" t="s">
        <v>29</v>
      </c>
      <c r="B74" s="14"/>
      <c r="C74" s="14"/>
      <c r="D74" s="14"/>
      <c r="E74" s="16" t="s">
        <v>26</v>
      </c>
      <c r="F74" s="14"/>
      <c r="G74" s="14"/>
      <c r="H74" s="14"/>
      <c r="I74" s="14"/>
    </row>
    <row r="75" ht="142.5">
      <c r="A75" s="14" t="s">
        <v>31</v>
      </c>
      <c r="B75" s="14"/>
      <c r="C75" s="14"/>
      <c r="D75" s="14"/>
      <c r="E75" s="16" t="s">
        <v>102</v>
      </c>
      <c r="F75" s="14"/>
      <c r="G75" s="14"/>
      <c r="H75" s="14"/>
      <c r="I75" s="14"/>
    </row>
    <row r="76">
      <c r="A76" s="11" t="s">
        <v>21</v>
      </c>
      <c r="B76" s="11"/>
      <c r="C76" s="12" t="s">
        <v>103</v>
      </c>
      <c r="D76" s="11"/>
      <c r="E76" s="11" t="s">
        <v>104</v>
      </c>
      <c r="F76" s="11"/>
      <c r="G76" s="11"/>
      <c r="H76" s="11"/>
      <c r="I76" s="13">
        <f>SUMIFS(I77:I88,A77:A88,"P")</f>
        <v>0</v>
      </c>
    </row>
    <row r="77" ht="28.5">
      <c r="A77" s="14" t="s">
        <v>24</v>
      </c>
      <c r="B77" s="14">
        <v>14</v>
      </c>
      <c r="C77" s="15" t="s">
        <v>105</v>
      </c>
      <c r="D77" s="14" t="s">
        <v>26</v>
      </c>
      <c r="E77" s="16" t="s">
        <v>106</v>
      </c>
      <c r="F77" s="17" t="s">
        <v>46</v>
      </c>
      <c r="G77" s="18">
        <v>50</v>
      </c>
      <c r="H77" s="19">
        <v>0</v>
      </c>
      <c r="I77" s="19">
        <f>ROUND(G77*H77,P4)</f>
        <v>0</v>
      </c>
      <c r="O77" s="20">
        <f>I77*0.21</f>
        <v>0</v>
      </c>
      <c r="P77">
        <v>3</v>
      </c>
    </row>
    <row r="78">
      <c r="A78" s="14" t="s">
        <v>29</v>
      </c>
      <c r="B78" s="14"/>
      <c r="C78" s="14"/>
      <c r="D78" s="14"/>
      <c r="E78" s="16" t="s">
        <v>107</v>
      </c>
      <c r="F78" s="14"/>
      <c r="G78" s="14"/>
      <c r="H78" s="14"/>
      <c r="I78" s="14"/>
    </row>
    <row r="79" ht="99.75">
      <c r="A79" s="14" t="s">
        <v>31</v>
      </c>
      <c r="B79" s="14"/>
      <c r="C79" s="14"/>
      <c r="D79" s="14"/>
      <c r="E79" s="16" t="s">
        <v>93</v>
      </c>
      <c r="F79" s="14"/>
      <c r="G79" s="14"/>
      <c r="H79" s="14"/>
      <c r="I79" s="14"/>
    </row>
    <row r="80" ht="28.5">
      <c r="A80" s="14" t="s">
        <v>24</v>
      </c>
      <c r="B80" s="14">
        <v>15</v>
      </c>
      <c r="C80" s="15" t="s">
        <v>90</v>
      </c>
      <c r="D80" s="14" t="s">
        <v>26</v>
      </c>
      <c r="E80" s="16" t="s">
        <v>91</v>
      </c>
      <c r="F80" s="17" t="s">
        <v>46</v>
      </c>
      <c r="G80" s="18">
        <v>50</v>
      </c>
      <c r="H80" s="19">
        <v>0</v>
      </c>
      <c r="I80" s="19">
        <f>ROUND(G80*H80,P4)</f>
        <v>0</v>
      </c>
      <c r="O80" s="20">
        <f>I80*0.21</f>
        <v>0</v>
      </c>
      <c r="P80">
        <v>3</v>
      </c>
    </row>
    <row r="81">
      <c r="A81" s="14" t="s">
        <v>29</v>
      </c>
      <c r="B81" s="14"/>
      <c r="C81" s="14"/>
      <c r="D81" s="14"/>
      <c r="E81" s="16" t="s">
        <v>108</v>
      </c>
      <c r="F81" s="14"/>
      <c r="G81" s="14"/>
      <c r="H81" s="14"/>
      <c r="I81" s="14"/>
    </row>
    <row r="82" ht="99.75">
      <c r="A82" s="14" t="s">
        <v>31</v>
      </c>
      <c r="B82" s="14"/>
      <c r="C82" s="14"/>
      <c r="D82" s="14"/>
      <c r="E82" s="16" t="s">
        <v>93</v>
      </c>
      <c r="F82" s="14"/>
      <c r="G82" s="14"/>
      <c r="H82" s="14"/>
      <c r="I82" s="14"/>
    </row>
    <row r="83" ht="28.5">
      <c r="A83" s="14" t="s">
        <v>24</v>
      </c>
      <c r="B83" s="14">
        <v>16</v>
      </c>
      <c r="C83" s="15" t="s">
        <v>109</v>
      </c>
      <c r="D83" s="14" t="s">
        <v>26</v>
      </c>
      <c r="E83" s="16" t="s">
        <v>110</v>
      </c>
      <c r="F83" s="17" t="s">
        <v>66</v>
      </c>
      <c r="G83" s="18">
        <v>2</v>
      </c>
      <c r="H83" s="19">
        <v>0</v>
      </c>
      <c r="I83" s="19">
        <f>ROUND(G83*H83,P4)</f>
        <v>0</v>
      </c>
      <c r="O83" s="20">
        <f>I83*0.21</f>
        <v>0</v>
      </c>
      <c r="P83">
        <v>3</v>
      </c>
    </row>
    <row r="84">
      <c r="A84" s="14" t="s">
        <v>29</v>
      </c>
      <c r="B84" s="14"/>
      <c r="C84" s="14"/>
      <c r="D84" s="14"/>
      <c r="E84" s="16" t="s">
        <v>26</v>
      </c>
      <c r="F84" s="14"/>
      <c r="G84" s="14"/>
      <c r="H84" s="14"/>
      <c r="I84" s="14"/>
    </row>
    <row r="85" ht="114">
      <c r="A85" s="14" t="s">
        <v>31</v>
      </c>
      <c r="B85" s="14"/>
      <c r="C85" s="14"/>
      <c r="D85" s="14"/>
      <c r="E85" s="16" t="s">
        <v>96</v>
      </c>
      <c r="F85" s="14"/>
      <c r="G85" s="14"/>
      <c r="H85" s="14"/>
      <c r="I85" s="14"/>
    </row>
    <row r="86" ht="28.5">
      <c r="A86" s="14" t="s">
        <v>24</v>
      </c>
      <c r="B86" s="14">
        <v>17</v>
      </c>
      <c r="C86" s="15" t="s">
        <v>94</v>
      </c>
      <c r="D86" s="14" t="s">
        <v>26</v>
      </c>
      <c r="E86" s="16" t="s">
        <v>95</v>
      </c>
      <c r="F86" s="17" t="s">
        <v>66</v>
      </c>
      <c r="G86" s="18">
        <v>2</v>
      </c>
      <c r="H86" s="19">
        <v>0</v>
      </c>
      <c r="I86" s="19">
        <f>ROUND(G86*H86,P4)</f>
        <v>0</v>
      </c>
      <c r="O86" s="20">
        <f>I86*0.21</f>
        <v>0</v>
      </c>
      <c r="P86">
        <v>3</v>
      </c>
    </row>
    <row r="87">
      <c r="A87" s="14" t="s">
        <v>29</v>
      </c>
      <c r="B87" s="14"/>
      <c r="C87" s="14"/>
      <c r="D87" s="14"/>
      <c r="E87" s="16" t="s">
        <v>26</v>
      </c>
      <c r="F87" s="14"/>
      <c r="G87" s="14"/>
      <c r="H87" s="14"/>
      <c r="I87" s="14"/>
    </row>
    <row r="88" ht="114">
      <c r="A88" s="14" t="s">
        <v>31</v>
      </c>
      <c r="B88" s="14"/>
      <c r="C88" s="14"/>
      <c r="D88" s="14"/>
      <c r="E88" s="16" t="s">
        <v>96</v>
      </c>
      <c r="F88" s="14"/>
      <c r="G88" s="14"/>
      <c r="H88" s="14"/>
      <c r="I88" s="14"/>
    </row>
    <row r="89">
      <c r="A89" s="11" t="s">
        <v>21</v>
      </c>
      <c r="B89" s="11"/>
      <c r="C89" s="12" t="s">
        <v>111</v>
      </c>
      <c r="D89" s="11"/>
      <c r="E89" s="11" t="s">
        <v>112</v>
      </c>
      <c r="F89" s="11"/>
      <c r="G89" s="11"/>
      <c r="H89" s="11"/>
      <c r="I89" s="13">
        <f>SUMIFS(I90:I124,A90:A124,"P")</f>
        <v>0</v>
      </c>
    </row>
    <row r="90">
      <c r="A90" s="14" t="s">
        <v>24</v>
      </c>
      <c r="B90" s="14">
        <v>19</v>
      </c>
      <c r="C90" s="15" t="s">
        <v>113</v>
      </c>
      <c r="D90" s="14" t="s">
        <v>26</v>
      </c>
      <c r="E90" s="16" t="s">
        <v>114</v>
      </c>
      <c r="F90" s="17" t="s">
        <v>115</v>
      </c>
      <c r="G90" s="18">
        <v>37.674999999999997</v>
      </c>
      <c r="H90" s="19">
        <v>0</v>
      </c>
      <c r="I90" s="19">
        <f>ROUND(G90*H90,P4)</f>
        <v>0</v>
      </c>
      <c r="O90" s="20">
        <f>I90*0.21</f>
        <v>0</v>
      </c>
      <c r="P90">
        <v>3</v>
      </c>
    </row>
    <row r="91">
      <c r="A91" s="14" t="s">
        <v>29</v>
      </c>
      <c r="B91" s="14"/>
      <c r="C91" s="14"/>
      <c r="D91" s="14"/>
      <c r="E91" s="16" t="s">
        <v>26</v>
      </c>
      <c r="F91" s="14"/>
      <c r="G91" s="14"/>
      <c r="H91" s="14"/>
      <c r="I91" s="14"/>
    </row>
    <row r="92">
      <c r="A92" s="14" t="s">
        <v>38</v>
      </c>
      <c r="B92" s="14"/>
      <c r="C92" s="14"/>
      <c r="D92" s="14"/>
      <c r="E92" s="21" t="s">
        <v>116</v>
      </c>
      <c r="F92" s="14"/>
      <c r="G92" s="14"/>
      <c r="H92" s="14"/>
      <c r="I92" s="14"/>
    </row>
    <row r="93" ht="85.5">
      <c r="A93" s="14" t="s">
        <v>31</v>
      </c>
      <c r="B93" s="14"/>
      <c r="C93" s="14"/>
      <c r="D93" s="14"/>
      <c r="E93" s="16" t="s">
        <v>117</v>
      </c>
      <c r="F93" s="14"/>
      <c r="G93" s="14"/>
      <c r="H93" s="14"/>
      <c r="I93" s="14"/>
    </row>
    <row r="94">
      <c r="A94" s="14" t="s">
        <v>24</v>
      </c>
      <c r="B94" s="14">
        <v>21</v>
      </c>
      <c r="C94" s="15" t="s">
        <v>118</v>
      </c>
      <c r="D94" s="14" t="s">
        <v>26</v>
      </c>
      <c r="E94" s="16" t="s">
        <v>119</v>
      </c>
      <c r="F94" s="17" t="s">
        <v>115</v>
      </c>
      <c r="G94" s="18">
        <v>227.19999999999999</v>
      </c>
      <c r="H94" s="19">
        <v>0</v>
      </c>
      <c r="I94" s="19">
        <f>ROUND(G94*H94,P4)</f>
        <v>0</v>
      </c>
      <c r="O94" s="20">
        <f>I94*0.21</f>
        <v>0</v>
      </c>
      <c r="P94">
        <v>3</v>
      </c>
    </row>
    <row r="95">
      <c r="A95" s="14" t="s">
        <v>29</v>
      </c>
      <c r="B95" s="14"/>
      <c r="C95" s="14"/>
      <c r="D95" s="14"/>
      <c r="E95" s="16" t="s">
        <v>26</v>
      </c>
      <c r="F95" s="14"/>
      <c r="G95" s="14"/>
      <c r="H95" s="14"/>
      <c r="I95" s="14"/>
    </row>
    <row r="96">
      <c r="A96" s="14" t="s">
        <v>38</v>
      </c>
      <c r="B96" s="14"/>
      <c r="C96" s="14"/>
      <c r="D96" s="14"/>
      <c r="E96" s="21" t="s">
        <v>120</v>
      </c>
      <c r="F96" s="14"/>
      <c r="G96" s="14"/>
      <c r="H96" s="14"/>
      <c r="I96" s="14"/>
    </row>
    <row r="97" ht="85.5">
      <c r="A97" s="14" t="s">
        <v>31</v>
      </c>
      <c r="B97" s="14"/>
      <c r="C97" s="14"/>
      <c r="D97" s="14"/>
      <c r="E97" s="16" t="s">
        <v>117</v>
      </c>
      <c r="F97" s="14"/>
      <c r="G97" s="14"/>
      <c r="H97" s="14"/>
      <c r="I97" s="14"/>
    </row>
    <row r="98">
      <c r="A98" s="14" t="s">
        <v>24</v>
      </c>
      <c r="B98" s="14">
        <v>18</v>
      </c>
      <c r="C98" s="15" t="s">
        <v>121</v>
      </c>
      <c r="D98" s="14" t="s">
        <v>26</v>
      </c>
      <c r="E98" s="16" t="s">
        <v>122</v>
      </c>
      <c r="F98" s="17" t="s">
        <v>115</v>
      </c>
      <c r="G98" s="18">
        <v>37.674999999999997</v>
      </c>
      <c r="H98" s="19">
        <v>0</v>
      </c>
      <c r="I98" s="19">
        <f>ROUND(G98*H98,P4)</f>
        <v>0</v>
      </c>
      <c r="O98" s="20">
        <f>I98*0.21</f>
        <v>0</v>
      </c>
      <c r="P98">
        <v>3</v>
      </c>
    </row>
    <row r="99">
      <c r="A99" s="14" t="s">
        <v>29</v>
      </c>
      <c r="B99" s="14"/>
      <c r="C99" s="14"/>
      <c r="D99" s="14"/>
      <c r="E99" s="16" t="s">
        <v>26</v>
      </c>
      <c r="F99" s="14"/>
      <c r="G99" s="14"/>
      <c r="H99" s="14"/>
      <c r="I99" s="14"/>
    </row>
    <row r="100">
      <c r="A100" s="14" t="s">
        <v>38</v>
      </c>
      <c r="B100" s="14"/>
      <c r="C100" s="14"/>
      <c r="D100" s="14"/>
      <c r="E100" s="21" t="s">
        <v>123</v>
      </c>
      <c r="F100" s="14"/>
      <c r="G100" s="14"/>
      <c r="H100" s="14"/>
      <c r="I100" s="14"/>
    </row>
    <row r="101">
      <c r="A101" s="14" t="s">
        <v>38</v>
      </c>
      <c r="B101" s="14"/>
      <c r="C101" s="14"/>
      <c r="D101" s="14"/>
      <c r="E101" s="21" t="s">
        <v>124</v>
      </c>
      <c r="F101" s="14"/>
      <c r="G101" s="14"/>
      <c r="H101" s="14"/>
      <c r="I101" s="14"/>
    </row>
    <row r="102">
      <c r="A102" s="14" t="s">
        <v>38</v>
      </c>
      <c r="B102" s="14"/>
      <c r="C102" s="14"/>
      <c r="D102" s="14"/>
      <c r="E102" s="21" t="s">
        <v>125</v>
      </c>
      <c r="F102" s="14"/>
      <c r="G102" s="14"/>
      <c r="H102" s="14"/>
      <c r="I102" s="14"/>
    </row>
    <row r="103">
      <c r="A103" s="14" t="s">
        <v>38</v>
      </c>
      <c r="B103" s="14"/>
      <c r="C103" s="14"/>
      <c r="D103" s="14"/>
      <c r="E103" s="21" t="s">
        <v>126</v>
      </c>
      <c r="F103" s="14"/>
      <c r="G103" s="14"/>
      <c r="H103" s="14"/>
      <c r="I103" s="14"/>
    </row>
    <row r="104" ht="228">
      <c r="A104" s="14" t="s">
        <v>31</v>
      </c>
      <c r="B104" s="14"/>
      <c r="C104" s="14"/>
      <c r="D104" s="14"/>
      <c r="E104" s="16" t="s">
        <v>127</v>
      </c>
      <c r="F104" s="14"/>
      <c r="G104" s="14"/>
      <c r="H104" s="14"/>
      <c r="I104" s="14"/>
    </row>
    <row r="105">
      <c r="A105" s="14" t="s">
        <v>24</v>
      </c>
      <c r="B105" s="14">
        <v>20</v>
      </c>
      <c r="C105" s="15" t="s">
        <v>128</v>
      </c>
      <c r="D105" s="14" t="s">
        <v>26</v>
      </c>
      <c r="E105" s="16" t="s">
        <v>129</v>
      </c>
      <c r="F105" s="17" t="s">
        <v>115</v>
      </c>
      <c r="G105" s="18">
        <v>227.19999999999999</v>
      </c>
      <c r="H105" s="19">
        <v>0</v>
      </c>
      <c r="I105" s="19">
        <f>ROUND(G105*H105,P4)</f>
        <v>0</v>
      </c>
      <c r="O105" s="20">
        <f>I105*0.21</f>
        <v>0</v>
      </c>
      <c r="P105">
        <v>3</v>
      </c>
    </row>
    <row r="106">
      <c r="A106" s="14" t="s">
        <v>29</v>
      </c>
      <c r="B106" s="14"/>
      <c r="C106" s="14"/>
      <c r="D106" s="14"/>
      <c r="E106" s="16" t="s">
        <v>26</v>
      </c>
      <c r="F106" s="14"/>
      <c r="G106" s="14"/>
      <c r="H106" s="14"/>
      <c r="I106" s="14"/>
    </row>
    <row r="107">
      <c r="A107" s="14" t="s">
        <v>38</v>
      </c>
      <c r="B107" s="14"/>
      <c r="C107" s="14"/>
      <c r="D107" s="14"/>
      <c r="E107" s="21" t="s">
        <v>130</v>
      </c>
      <c r="F107" s="14"/>
      <c r="G107" s="14"/>
      <c r="H107" s="14"/>
      <c r="I107" s="14"/>
    </row>
    <row r="108">
      <c r="A108" s="14" t="s">
        <v>38</v>
      </c>
      <c r="B108" s="14"/>
      <c r="C108" s="14"/>
      <c r="D108" s="14"/>
      <c r="E108" s="21" t="s">
        <v>131</v>
      </c>
      <c r="F108" s="14"/>
      <c r="G108" s="14"/>
      <c r="H108" s="14"/>
      <c r="I108" s="14"/>
    </row>
    <row r="109">
      <c r="A109" s="14" t="s">
        <v>38</v>
      </c>
      <c r="B109" s="14"/>
      <c r="C109" s="14"/>
      <c r="D109" s="14"/>
      <c r="E109" s="21" t="s">
        <v>132</v>
      </c>
      <c r="F109" s="14"/>
      <c r="G109" s="14"/>
      <c r="H109" s="14"/>
      <c r="I109" s="14"/>
    </row>
    <row r="110">
      <c r="A110" s="14" t="s">
        <v>38</v>
      </c>
      <c r="B110" s="14"/>
      <c r="C110" s="14"/>
      <c r="D110" s="14"/>
      <c r="E110" s="21" t="s">
        <v>133</v>
      </c>
      <c r="F110" s="14"/>
      <c r="G110" s="14"/>
      <c r="H110" s="14"/>
      <c r="I110" s="14"/>
    </row>
    <row r="111">
      <c r="A111" s="14" t="s">
        <v>38</v>
      </c>
      <c r="B111" s="14"/>
      <c r="C111" s="14"/>
      <c r="D111" s="14"/>
      <c r="E111" s="21" t="s">
        <v>134</v>
      </c>
      <c r="F111" s="14"/>
      <c r="G111" s="14"/>
      <c r="H111" s="14"/>
      <c r="I111" s="14"/>
    </row>
    <row r="112" ht="228">
      <c r="A112" s="14" t="s">
        <v>31</v>
      </c>
      <c r="B112" s="14"/>
      <c r="C112" s="14"/>
      <c r="D112" s="14"/>
      <c r="E112" s="16" t="s">
        <v>135</v>
      </c>
      <c r="F112" s="14"/>
      <c r="G112" s="14"/>
      <c r="H112" s="14"/>
      <c r="I112" s="14"/>
    </row>
    <row r="113" ht="28.5">
      <c r="A113" s="14" t="s">
        <v>24</v>
      </c>
      <c r="B113" s="14">
        <v>22</v>
      </c>
      <c r="C113" s="15" t="s">
        <v>136</v>
      </c>
      <c r="D113" s="14" t="s">
        <v>26</v>
      </c>
      <c r="E113" s="16" t="s">
        <v>137</v>
      </c>
      <c r="F113" s="17" t="s">
        <v>66</v>
      </c>
      <c r="G113" s="18">
        <v>52</v>
      </c>
      <c r="H113" s="19">
        <v>0</v>
      </c>
      <c r="I113" s="19">
        <f>ROUND(G113*H113,P4)</f>
        <v>0</v>
      </c>
      <c r="O113" s="20">
        <f>I113*0.21</f>
        <v>0</v>
      </c>
      <c r="P113">
        <v>3</v>
      </c>
    </row>
    <row r="114">
      <c r="A114" s="14" t="s">
        <v>29</v>
      </c>
      <c r="B114" s="14"/>
      <c r="C114" s="14"/>
      <c r="D114" s="14"/>
      <c r="E114" s="16" t="s">
        <v>26</v>
      </c>
      <c r="F114" s="14"/>
      <c r="G114" s="14"/>
      <c r="H114" s="14"/>
      <c r="I114" s="14"/>
    </row>
    <row r="115" ht="128.25">
      <c r="A115" s="14" t="s">
        <v>31</v>
      </c>
      <c r="B115" s="14"/>
      <c r="C115" s="14"/>
      <c r="D115" s="14"/>
      <c r="E115" s="16" t="s">
        <v>138</v>
      </c>
      <c r="F115" s="14"/>
      <c r="G115" s="14"/>
      <c r="H115" s="14"/>
      <c r="I115" s="14"/>
    </row>
    <row r="116" ht="28.5">
      <c r="A116" s="14" t="s">
        <v>24</v>
      </c>
      <c r="B116" s="14">
        <v>23</v>
      </c>
      <c r="C116" s="15" t="s">
        <v>139</v>
      </c>
      <c r="D116" s="14" t="s">
        <v>26</v>
      </c>
      <c r="E116" s="16" t="s">
        <v>140</v>
      </c>
      <c r="F116" s="17" t="s">
        <v>66</v>
      </c>
      <c r="G116" s="18">
        <v>18</v>
      </c>
      <c r="H116" s="19">
        <v>0</v>
      </c>
      <c r="I116" s="19">
        <f>ROUND(G116*H116,P4)</f>
        <v>0</v>
      </c>
      <c r="O116" s="20">
        <f>I116*0.21</f>
        <v>0</v>
      </c>
      <c r="P116">
        <v>3</v>
      </c>
    </row>
    <row r="117">
      <c r="A117" s="14" t="s">
        <v>29</v>
      </c>
      <c r="B117" s="14"/>
      <c r="C117" s="14"/>
      <c r="D117" s="14"/>
      <c r="E117" s="16" t="s">
        <v>26</v>
      </c>
      <c r="F117" s="14"/>
      <c r="G117" s="14"/>
      <c r="H117" s="14"/>
      <c r="I117" s="14"/>
    </row>
    <row r="118" ht="128.25">
      <c r="A118" s="14" t="s">
        <v>31</v>
      </c>
      <c r="B118" s="14"/>
      <c r="C118" s="14"/>
      <c r="D118" s="14"/>
      <c r="E118" s="16" t="s">
        <v>138</v>
      </c>
      <c r="F118" s="14"/>
      <c r="G118" s="14"/>
      <c r="H118" s="14"/>
      <c r="I118" s="14"/>
    </row>
    <row r="119" ht="28.5">
      <c r="A119" s="14" t="s">
        <v>24</v>
      </c>
      <c r="B119" s="14">
        <v>24</v>
      </c>
      <c r="C119" s="15" t="s">
        <v>141</v>
      </c>
      <c r="D119" s="14" t="s">
        <v>26</v>
      </c>
      <c r="E119" s="16" t="s">
        <v>142</v>
      </c>
      <c r="F119" s="17" t="s">
        <v>66</v>
      </c>
      <c r="G119" s="18">
        <v>1</v>
      </c>
      <c r="H119" s="19">
        <v>0</v>
      </c>
      <c r="I119" s="19">
        <f>ROUND(G119*H119,P4)</f>
        <v>0</v>
      </c>
      <c r="O119" s="20">
        <f>I119*0.21</f>
        <v>0</v>
      </c>
      <c r="P119">
        <v>3</v>
      </c>
    </row>
    <row r="120">
      <c r="A120" s="14" t="s">
        <v>29</v>
      </c>
      <c r="B120" s="14"/>
      <c r="C120" s="14"/>
      <c r="D120" s="14"/>
      <c r="E120" s="16" t="s">
        <v>26</v>
      </c>
      <c r="F120" s="14"/>
      <c r="G120" s="14"/>
      <c r="H120" s="14"/>
      <c r="I120" s="14"/>
    </row>
    <row r="121" ht="156.75">
      <c r="A121" s="14" t="s">
        <v>31</v>
      </c>
      <c r="B121" s="14"/>
      <c r="C121" s="14"/>
      <c r="D121" s="14"/>
      <c r="E121" s="16" t="s">
        <v>143</v>
      </c>
      <c r="F121" s="14"/>
      <c r="G121" s="14"/>
      <c r="H121" s="14"/>
      <c r="I121" s="14"/>
    </row>
    <row r="122">
      <c r="A122" s="14" t="s">
        <v>24</v>
      </c>
      <c r="B122" s="14">
        <v>25</v>
      </c>
      <c r="C122" s="15" t="s">
        <v>144</v>
      </c>
      <c r="D122" s="14" t="s">
        <v>26</v>
      </c>
      <c r="E122" s="16" t="s">
        <v>145</v>
      </c>
      <c r="F122" s="17" t="s">
        <v>66</v>
      </c>
      <c r="G122" s="18">
        <v>72</v>
      </c>
      <c r="H122" s="19">
        <v>0</v>
      </c>
      <c r="I122" s="19">
        <f>ROUND(G122*H122,P4)</f>
        <v>0</v>
      </c>
      <c r="O122" s="20">
        <f>I122*0.21</f>
        <v>0</v>
      </c>
      <c r="P122">
        <v>3</v>
      </c>
    </row>
    <row r="123">
      <c r="A123" s="14" t="s">
        <v>29</v>
      </c>
      <c r="B123" s="14"/>
      <c r="C123" s="14"/>
      <c r="D123" s="14"/>
      <c r="E123" s="16" t="s">
        <v>26</v>
      </c>
      <c r="F123" s="14"/>
      <c r="G123" s="14"/>
      <c r="H123" s="14"/>
      <c r="I123" s="14"/>
    </row>
    <row r="124" ht="114">
      <c r="A124" s="14" t="s">
        <v>31</v>
      </c>
      <c r="B124" s="14"/>
      <c r="C124" s="14"/>
      <c r="D124" s="14"/>
      <c r="E124" s="16" t="s">
        <v>146</v>
      </c>
      <c r="F124" s="14"/>
      <c r="G124" s="14"/>
      <c r="H124" s="14"/>
      <c r="I124" s="14"/>
    </row>
    <row r="125">
      <c r="A125" s="11" t="s">
        <v>21</v>
      </c>
      <c r="B125" s="11"/>
      <c r="C125" s="12" t="s">
        <v>147</v>
      </c>
      <c r="D125" s="11"/>
      <c r="E125" s="11" t="s">
        <v>148</v>
      </c>
      <c r="F125" s="11"/>
      <c r="G125" s="11"/>
      <c r="H125" s="11"/>
      <c r="I125" s="13">
        <f>SUMIFS(I126:I140,A126:A140,"P")</f>
        <v>0</v>
      </c>
    </row>
    <row r="126">
      <c r="A126" s="14" t="s">
        <v>24</v>
      </c>
      <c r="B126" s="14">
        <v>27</v>
      </c>
      <c r="C126" s="15" t="s">
        <v>149</v>
      </c>
      <c r="D126" s="14" t="s">
        <v>26</v>
      </c>
      <c r="E126" s="16" t="s">
        <v>150</v>
      </c>
      <c r="F126" s="17" t="s">
        <v>46</v>
      </c>
      <c r="G126" s="18">
        <v>5</v>
      </c>
      <c r="H126" s="19">
        <v>0</v>
      </c>
      <c r="I126" s="19">
        <f>ROUND(G126*H126,P4)</f>
        <v>0</v>
      </c>
      <c r="O126" s="20">
        <f>I126*0.21</f>
        <v>0</v>
      </c>
      <c r="P126">
        <v>3</v>
      </c>
    </row>
    <row r="127">
      <c r="A127" s="14" t="s">
        <v>29</v>
      </c>
      <c r="B127" s="14"/>
      <c r="C127" s="14"/>
      <c r="D127" s="14"/>
      <c r="E127" s="16" t="s">
        <v>26</v>
      </c>
      <c r="F127" s="14"/>
      <c r="G127" s="14"/>
      <c r="H127" s="14"/>
      <c r="I127" s="14"/>
    </row>
    <row r="128" ht="142.5">
      <c r="A128" s="14" t="s">
        <v>31</v>
      </c>
      <c r="B128" s="14"/>
      <c r="C128" s="14"/>
      <c r="D128" s="14"/>
      <c r="E128" s="16" t="s">
        <v>151</v>
      </c>
      <c r="F128" s="14"/>
      <c r="G128" s="14"/>
      <c r="H128" s="14"/>
      <c r="I128" s="14"/>
    </row>
    <row r="129">
      <c r="A129" s="14" t="s">
        <v>24</v>
      </c>
      <c r="B129" s="14">
        <v>26</v>
      </c>
      <c r="C129" s="15" t="s">
        <v>152</v>
      </c>
      <c r="D129" s="14" t="s">
        <v>26</v>
      </c>
      <c r="E129" s="16" t="s">
        <v>153</v>
      </c>
      <c r="F129" s="17" t="s">
        <v>46</v>
      </c>
      <c r="G129" s="18">
        <v>5</v>
      </c>
      <c r="H129" s="19">
        <v>0</v>
      </c>
      <c r="I129" s="19">
        <f>ROUND(G129*H129,P4)</f>
        <v>0</v>
      </c>
      <c r="O129" s="20">
        <f>I129*0.21</f>
        <v>0</v>
      </c>
      <c r="P129">
        <v>3</v>
      </c>
    </row>
    <row r="130">
      <c r="A130" s="14" t="s">
        <v>29</v>
      </c>
      <c r="B130" s="14"/>
      <c r="C130" s="14"/>
      <c r="D130" s="14"/>
      <c r="E130" s="16" t="s">
        <v>26</v>
      </c>
      <c r="F130" s="14"/>
      <c r="G130" s="14"/>
      <c r="H130" s="14"/>
      <c r="I130" s="14"/>
    </row>
    <row r="131" ht="142.5">
      <c r="A131" s="14" t="s">
        <v>31</v>
      </c>
      <c r="B131" s="14"/>
      <c r="C131" s="14"/>
      <c r="D131" s="14"/>
      <c r="E131" s="16" t="s">
        <v>154</v>
      </c>
      <c r="F131" s="14"/>
      <c r="G131" s="14"/>
      <c r="H131" s="14"/>
      <c r="I131" s="14"/>
    </row>
    <row r="132">
      <c r="A132" s="14" t="s">
        <v>24</v>
      </c>
      <c r="B132" s="14">
        <v>29</v>
      </c>
      <c r="C132" s="15" t="s">
        <v>155</v>
      </c>
      <c r="D132" s="14" t="s">
        <v>26</v>
      </c>
      <c r="E132" s="16" t="s">
        <v>156</v>
      </c>
      <c r="F132" s="17" t="s">
        <v>66</v>
      </c>
      <c r="G132" s="18">
        <v>1</v>
      </c>
      <c r="H132" s="19">
        <v>0</v>
      </c>
      <c r="I132" s="19">
        <f>ROUND(G132*H132,P4)</f>
        <v>0</v>
      </c>
      <c r="O132" s="20">
        <f>I132*0.21</f>
        <v>0</v>
      </c>
      <c r="P132">
        <v>3</v>
      </c>
    </row>
    <row r="133">
      <c r="A133" s="14" t="s">
        <v>29</v>
      </c>
      <c r="B133" s="14"/>
      <c r="C133" s="14"/>
      <c r="D133" s="14"/>
      <c r="E133" s="16" t="s">
        <v>26</v>
      </c>
      <c r="F133" s="14"/>
      <c r="G133" s="14"/>
      <c r="H133" s="14"/>
      <c r="I133" s="14"/>
    </row>
    <row r="134" ht="142.5">
      <c r="A134" s="14" t="s">
        <v>31</v>
      </c>
      <c r="B134" s="14"/>
      <c r="C134" s="14"/>
      <c r="D134" s="14"/>
      <c r="E134" s="16" t="s">
        <v>157</v>
      </c>
      <c r="F134" s="14"/>
      <c r="G134" s="14"/>
      <c r="H134" s="14"/>
      <c r="I134" s="14"/>
    </row>
    <row r="135">
      <c r="A135" s="14" t="s">
        <v>24</v>
      </c>
      <c r="B135" s="14">
        <v>28</v>
      </c>
      <c r="C135" s="15" t="s">
        <v>158</v>
      </c>
      <c r="D135" s="14" t="s">
        <v>26</v>
      </c>
      <c r="E135" s="16" t="s">
        <v>159</v>
      </c>
      <c r="F135" s="17" t="s">
        <v>66</v>
      </c>
      <c r="G135" s="18">
        <v>1</v>
      </c>
      <c r="H135" s="19">
        <v>0</v>
      </c>
      <c r="I135" s="19">
        <f>ROUND(G135*H135,P4)</f>
        <v>0</v>
      </c>
      <c r="O135" s="20">
        <f>I135*0.21</f>
        <v>0</v>
      </c>
      <c r="P135">
        <v>3</v>
      </c>
    </row>
    <row r="136">
      <c r="A136" s="14" t="s">
        <v>29</v>
      </c>
      <c r="B136" s="14"/>
      <c r="C136" s="14"/>
      <c r="D136" s="14"/>
      <c r="E136" s="16" t="s">
        <v>26</v>
      </c>
      <c r="F136" s="14"/>
      <c r="G136" s="14"/>
      <c r="H136" s="14"/>
      <c r="I136" s="14"/>
    </row>
    <row r="137" ht="128.25">
      <c r="A137" s="14" t="s">
        <v>31</v>
      </c>
      <c r="B137" s="14"/>
      <c r="C137" s="14"/>
      <c r="D137" s="14"/>
      <c r="E137" s="16" t="s">
        <v>160</v>
      </c>
      <c r="F137" s="14"/>
      <c r="G137" s="14"/>
      <c r="H137" s="14"/>
      <c r="I137" s="14"/>
    </row>
    <row r="138" ht="28.5">
      <c r="A138" s="14" t="s">
        <v>24</v>
      </c>
      <c r="B138" s="14">
        <v>30</v>
      </c>
      <c r="C138" s="15" t="s">
        <v>161</v>
      </c>
      <c r="D138" s="14" t="s">
        <v>26</v>
      </c>
      <c r="E138" s="16" t="s">
        <v>162</v>
      </c>
      <c r="F138" s="17" t="s">
        <v>66</v>
      </c>
      <c r="G138" s="18">
        <v>1</v>
      </c>
      <c r="H138" s="19">
        <v>0</v>
      </c>
      <c r="I138" s="19">
        <f>ROUND(G138*H138,P4)</f>
        <v>0</v>
      </c>
      <c r="O138" s="20">
        <f>I138*0.21</f>
        <v>0</v>
      </c>
      <c r="P138">
        <v>3</v>
      </c>
    </row>
    <row r="139">
      <c r="A139" s="14" t="s">
        <v>29</v>
      </c>
      <c r="B139" s="14"/>
      <c r="C139" s="14"/>
      <c r="D139" s="14"/>
      <c r="E139" s="16" t="s">
        <v>26</v>
      </c>
      <c r="F139" s="14"/>
      <c r="G139" s="14"/>
      <c r="H139" s="14"/>
      <c r="I139" s="14"/>
    </row>
    <row r="140" ht="171">
      <c r="A140" s="14" t="s">
        <v>31</v>
      </c>
      <c r="B140" s="14"/>
      <c r="C140" s="14"/>
      <c r="D140" s="14"/>
      <c r="E140" s="16" t="s">
        <v>163</v>
      </c>
      <c r="F140" s="14"/>
      <c r="G140" s="14"/>
      <c r="H140" s="14"/>
      <c r="I140" s="14"/>
    </row>
    <row r="141">
      <c r="A141" s="11" t="s">
        <v>21</v>
      </c>
      <c r="B141" s="11"/>
      <c r="C141" s="12" t="s">
        <v>164</v>
      </c>
      <c r="D141" s="11"/>
      <c r="E141" s="11" t="s">
        <v>165</v>
      </c>
      <c r="F141" s="11"/>
      <c r="G141" s="11"/>
      <c r="H141" s="11"/>
      <c r="I141" s="13">
        <f>SUMIFS(I142:I147,A142:A147,"P")</f>
        <v>0</v>
      </c>
    </row>
    <row r="142">
      <c r="A142" s="14" t="s">
        <v>24</v>
      </c>
      <c r="B142" s="14">
        <v>32</v>
      </c>
      <c r="C142" s="15" t="s">
        <v>166</v>
      </c>
      <c r="D142" s="14" t="s">
        <v>26</v>
      </c>
      <c r="E142" s="16" t="s">
        <v>167</v>
      </c>
      <c r="F142" s="17" t="s">
        <v>66</v>
      </c>
      <c r="G142" s="18">
        <v>6</v>
      </c>
      <c r="H142" s="19">
        <v>0</v>
      </c>
      <c r="I142" s="19">
        <f>ROUND(G142*H142,P4)</f>
        <v>0</v>
      </c>
      <c r="O142" s="20">
        <f>I142*0.21</f>
        <v>0</v>
      </c>
      <c r="P142">
        <v>3</v>
      </c>
    </row>
    <row r="143">
      <c r="A143" s="14" t="s">
        <v>29</v>
      </c>
      <c r="B143" s="14"/>
      <c r="C143" s="14"/>
      <c r="D143" s="14"/>
      <c r="E143" s="16" t="s">
        <v>26</v>
      </c>
      <c r="F143" s="14"/>
      <c r="G143" s="14"/>
      <c r="H143" s="14"/>
      <c r="I143" s="14"/>
    </row>
    <row r="144" ht="128.25">
      <c r="A144" s="14" t="s">
        <v>31</v>
      </c>
      <c r="B144" s="14"/>
      <c r="C144" s="14"/>
      <c r="D144" s="14"/>
      <c r="E144" s="16" t="s">
        <v>168</v>
      </c>
      <c r="F144" s="14"/>
      <c r="G144" s="14"/>
      <c r="H144" s="14"/>
      <c r="I144" s="14"/>
    </row>
    <row r="145">
      <c r="A145" s="14" t="s">
        <v>24</v>
      </c>
      <c r="B145" s="14">
        <v>31</v>
      </c>
      <c r="C145" s="15" t="s">
        <v>169</v>
      </c>
      <c r="D145" s="14" t="s">
        <v>26</v>
      </c>
      <c r="E145" s="16" t="s">
        <v>170</v>
      </c>
      <c r="F145" s="17" t="s">
        <v>66</v>
      </c>
      <c r="G145" s="18">
        <v>6</v>
      </c>
      <c r="H145" s="19">
        <v>0</v>
      </c>
      <c r="I145" s="19">
        <f>ROUND(G145*H145,P4)</f>
        <v>0</v>
      </c>
      <c r="O145" s="20">
        <f>I145*0.21</f>
        <v>0</v>
      </c>
      <c r="P145">
        <v>3</v>
      </c>
    </row>
    <row r="146">
      <c r="A146" s="14" t="s">
        <v>29</v>
      </c>
      <c r="B146" s="14"/>
      <c r="C146" s="14"/>
      <c r="D146" s="14"/>
      <c r="E146" s="16" t="s">
        <v>26</v>
      </c>
      <c r="F146" s="14"/>
      <c r="G146" s="14"/>
      <c r="H146" s="14"/>
      <c r="I146" s="14"/>
    </row>
    <row r="147" ht="156.75">
      <c r="A147" s="14" t="s">
        <v>31</v>
      </c>
      <c r="B147" s="14"/>
      <c r="C147" s="14"/>
      <c r="D147" s="14"/>
      <c r="E147" s="16" t="s">
        <v>171</v>
      </c>
      <c r="F147" s="14"/>
      <c r="G147" s="14"/>
      <c r="H147" s="14"/>
      <c r="I147" s="14"/>
    </row>
    <row r="148">
      <c r="A148" s="11" t="s">
        <v>21</v>
      </c>
      <c r="B148" s="11"/>
      <c r="C148" s="12" t="s">
        <v>172</v>
      </c>
      <c r="D148" s="11"/>
      <c r="E148" s="11" t="s">
        <v>173</v>
      </c>
      <c r="F148" s="11"/>
      <c r="G148" s="11"/>
      <c r="H148" s="11"/>
      <c r="I148" s="13">
        <f>SUMIFS(I149:I157,A149:A157,"P")</f>
        <v>0</v>
      </c>
    </row>
    <row r="149">
      <c r="A149" s="14" t="s">
        <v>24</v>
      </c>
      <c r="B149" s="14">
        <v>33</v>
      </c>
      <c r="C149" s="15" t="s">
        <v>174</v>
      </c>
      <c r="D149" s="14" t="s">
        <v>26</v>
      </c>
      <c r="E149" s="16" t="s">
        <v>175</v>
      </c>
      <c r="F149" s="17" t="s">
        <v>176</v>
      </c>
      <c r="G149" s="18">
        <v>32</v>
      </c>
      <c r="H149" s="19">
        <v>0</v>
      </c>
      <c r="I149" s="19">
        <f>ROUND(G149*H149,P4)</f>
        <v>0</v>
      </c>
      <c r="O149" s="20">
        <f>I149*0.21</f>
        <v>0</v>
      </c>
      <c r="P149">
        <v>3</v>
      </c>
    </row>
    <row r="150">
      <c r="A150" s="14" t="s">
        <v>29</v>
      </c>
      <c r="B150" s="14"/>
      <c r="C150" s="14"/>
      <c r="D150" s="14"/>
      <c r="E150" s="16" t="s">
        <v>26</v>
      </c>
      <c r="F150" s="14"/>
      <c r="G150" s="14"/>
      <c r="H150" s="14"/>
      <c r="I150" s="14"/>
    </row>
    <row r="151" ht="128.25">
      <c r="A151" s="14" t="s">
        <v>31</v>
      </c>
      <c r="B151" s="14"/>
      <c r="C151" s="14"/>
      <c r="D151" s="14"/>
      <c r="E151" s="16" t="s">
        <v>177</v>
      </c>
      <c r="F151" s="14"/>
      <c r="G151" s="14"/>
      <c r="H151" s="14"/>
      <c r="I151" s="14"/>
    </row>
    <row r="152">
      <c r="A152" s="14" t="s">
        <v>24</v>
      </c>
      <c r="B152" s="14">
        <v>34</v>
      </c>
      <c r="C152" s="15" t="s">
        <v>178</v>
      </c>
      <c r="D152" s="14" t="s">
        <v>26</v>
      </c>
      <c r="E152" s="16" t="s">
        <v>179</v>
      </c>
      <c r="F152" s="17" t="s">
        <v>176</v>
      </c>
      <c r="G152" s="18">
        <v>16</v>
      </c>
      <c r="H152" s="19">
        <v>0</v>
      </c>
      <c r="I152" s="19">
        <f>ROUND(G152*H152,P4)</f>
        <v>0</v>
      </c>
      <c r="O152" s="20">
        <f>I152*0.21</f>
        <v>0</v>
      </c>
      <c r="P152">
        <v>3</v>
      </c>
    </row>
    <row r="153">
      <c r="A153" s="14" t="s">
        <v>29</v>
      </c>
      <c r="B153" s="14"/>
      <c r="C153" s="14"/>
      <c r="D153" s="14"/>
      <c r="E153" s="16" t="s">
        <v>26</v>
      </c>
      <c r="F153" s="14"/>
      <c r="G153" s="14"/>
      <c r="H153" s="14"/>
      <c r="I153" s="14"/>
    </row>
    <row r="154" ht="128.25">
      <c r="A154" s="14" t="s">
        <v>31</v>
      </c>
      <c r="B154" s="14"/>
      <c r="C154" s="14"/>
      <c r="D154" s="14"/>
      <c r="E154" s="16" t="s">
        <v>180</v>
      </c>
      <c r="F154" s="14"/>
      <c r="G154" s="14"/>
      <c r="H154" s="14"/>
      <c r="I154" s="14"/>
    </row>
    <row r="155">
      <c r="A155" s="14" t="s">
        <v>24</v>
      </c>
      <c r="B155" s="14">
        <v>35</v>
      </c>
      <c r="C155" s="15" t="s">
        <v>181</v>
      </c>
      <c r="D155" s="14" t="s">
        <v>26</v>
      </c>
      <c r="E155" s="16" t="s">
        <v>182</v>
      </c>
      <c r="F155" s="17" t="s">
        <v>176</v>
      </c>
      <c r="G155" s="18">
        <v>16</v>
      </c>
      <c r="H155" s="19">
        <v>0</v>
      </c>
      <c r="I155" s="19">
        <f>ROUND(G155*H155,P4)</f>
        <v>0</v>
      </c>
      <c r="O155" s="20">
        <f>I155*0.21</f>
        <v>0</v>
      </c>
      <c r="P155">
        <v>3</v>
      </c>
    </row>
    <row r="156">
      <c r="A156" s="14" t="s">
        <v>29</v>
      </c>
      <c r="B156" s="14"/>
      <c r="C156" s="14"/>
      <c r="D156" s="14"/>
      <c r="E156" s="16" t="s">
        <v>26</v>
      </c>
      <c r="F156" s="14"/>
      <c r="G156" s="14"/>
      <c r="H156" s="14"/>
      <c r="I156" s="14"/>
    </row>
    <row r="157" ht="128.25">
      <c r="A157" s="14" t="s">
        <v>31</v>
      </c>
      <c r="B157" s="14"/>
      <c r="C157" s="14"/>
      <c r="D157" s="14"/>
      <c r="E157" s="16" t="s">
        <v>183</v>
      </c>
      <c r="F157" s="14"/>
      <c r="G157" s="14"/>
      <c r="H157" s="14"/>
      <c r="I157" s="14"/>
    </row>
    <row r="158">
      <c r="A158" s="11" t="s">
        <v>21</v>
      </c>
      <c r="B158" s="11"/>
      <c r="C158" s="12" t="s">
        <v>184</v>
      </c>
      <c r="D158" s="11"/>
      <c r="E158" s="11" t="s">
        <v>185</v>
      </c>
      <c r="F158" s="11"/>
      <c r="G158" s="11"/>
      <c r="H158" s="11"/>
      <c r="I158" s="13">
        <f>SUMIFS(I159:I164,A159:A164,"P")</f>
        <v>0</v>
      </c>
    </row>
    <row r="159">
      <c r="A159" s="14" t="s">
        <v>24</v>
      </c>
      <c r="B159" s="14">
        <v>36</v>
      </c>
      <c r="C159" s="15" t="s">
        <v>186</v>
      </c>
      <c r="D159" s="14" t="s">
        <v>26</v>
      </c>
      <c r="E159" s="16" t="s">
        <v>187</v>
      </c>
      <c r="F159" s="17" t="s">
        <v>66</v>
      </c>
      <c r="G159" s="18">
        <v>1</v>
      </c>
      <c r="H159" s="19">
        <v>0</v>
      </c>
      <c r="I159" s="19">
        <f>ROUND(G159*H159,P4)</f>
        <v>0</v>
      </c>
      <c r="O159" s="20">
        <f>I159*0.21</f>
        <v>0</v>
      </c>
      <c r="P159">
        <v>3</v>
      </c>
    </row>
    <row r="160">
      <c r="A160" s="14" t="s">
        <v>29</v>
      </c>
      <c r="B160" s="14"/>
      <c r="C160" s="14"/>
      <c r="D160" s="14"/>
      <c r="E160" s="16" t="s">
        <v>188</v>
      </c>
      <c r="F160" s="14"/>
      <c r="G160" s="14"/>
      <c r="H160" s="14"/>
      <c r="I160" s="14"/>
    </row>
    <row r="161" ht="142.5">
      <c r="A161" s="14" t="s">
        <v>31</v>
      </c>
      <c r="B161" s="14"/>
      <c r="C161" s="14"/>
      <c r="D161" s="14"/>
      <c r="E161" s="16" t="s">
        <v>189</v>
      </c>
      <c r="F161" s="14"/>
      <c r="G161" s="14"/>
      <c r="H161" s="14"/>
      <c r="I161" s="14"/>
    </row>
    <row r="162">
      <c r="A162" s="14" t="s">
        <v>24</v>
      </c>
      <c r="B162" s="14">
        <v>37</v>
      </c>
      <c r="C162" s="15" t="s">
        <v>190</v>
      </c>
      <c r="D162" s="14" t="s">
        <v>26</v>
      </c>
      <c r="E162" s="16" t="s">
        <v>191</v>
      </c>
      <c r="F162" s="17" t="s">
        <v>66</v>
      </c>
      <c r="G162" s="18">
        <v>1</v>
      </c>
      <c r="H162" s="19">
        <v>0</v>
      </c>
      <c r="I162" s="19">
        <f>ROUND(G162*H162,P4)</f>
        <v>0</v>
      </c>
      <c r="O162" s="20">
        <f>I162*0.21</f>
        <v>0</v>
      </c>
      <c r="P162">
        <v>3</v>
      </c>
    </row>
    <row r="163">
      <c r="A163" s="14" t="s">
        <v>29</v>
      </c>
      <c r="B163" s="14"/>
      <c r="C163" s="14"/>
      <c r="D163" s="14"/>
      <c r="E163" s="16" t="s">
        <v>192</v>
      </c>
      <c r="F163" s="14"/>
      <c r="G163" s="14"/>
      <c r="H163" s="14"/>
      <c r="I163" s="14"/>
    </row>
    <row r="164" ht="171">
      <c r="A164" s="14" t="s">
        <v>31</v>
      </c>
      <c r="B164" s="14"/>
      <c r="C164" s="14"/>
      <c r="D164" s="14"/>
      <c r="E164" s="16" t="s">
        <v>193</v>
      </c>
      <c r="F164" s="14"/>
      <c r="G164" s="14"/>
      <c r="H164" s="14"/>
      <c r="I164" s="14"/>
    </row>
    <row r="165">
      <c r="A165" s="11" t="s">
        <v>21</v>
      </c>
      <c r="B165" s="11"/>
      <c r="C165" s="12" t="s">
        <v>194</v>
      </c>
      <c r="D165" s="11"/>
      <c r="E165" s="11" t="s">
        <v>195</v>
      </c>
      <c r="F165" s="11"/>
      <c r="G165" s="11"/>
      <c r="H165" s="11"/>
      <c r="I165" s="13">
        <f>SUMIFS(I166:I201,A166:A201,"P")</f>
        <v>0</v>
      </c>
    </row>
    <row r="166" ht="28.5">
      <c r="A166" s="14" t="s">
        <v>24</v>
      </c>
      <c r="B166" s="14">
        <v>39</v>
      </c>
      <c r="C166" s="15" t="s">
        <v>196</v>
      </c>
      <c r="D166" s="14" t="s">
        <v>26</v>
      </c>
      <c r="E166" s="16" t="s">
        <v>197</v>
      </c>
      <c r="F166" s="17" t="s">
        <v>198</v>
      </c>
      <c r="G166" s="18">
        <v>0.29999999999999999</v>
      </c>
      <c r="H166" s="19">
        <v>0</v>
      </c>
      <c r="I166" s="19">
        <f>ROUND(G166*H166,P4)</f>
        <v>0</v>
      </c>
      <c r="O166" s="20">
        <f>I166*0.21</f>
        <v>0</v>
      </c>
      <c r="P166">
        <v>3</v>
      </c>
    </row>
    <row r="167">
      <c r="A167" s="14" t="s">
        <v>29</v>
      </c>
      <c r="B167" s="14"/>
      <c r="C167" s="14"/>
      <c r="D167" s="14"/>
      <c r="E167" s="16" t="s">
        <v>26</v>
      </c>
      <c r="F167" s="14"/>
      <c r="G167" s="14"/>
      <c r="H167" s="14"/>
      <c r="I167" s="14"/>
    </row>
    <row r="168">
      <c r="A168" s="14" t="s">
        <v>38</v>
      </c>
      <c r="B168" s="14"/>
      <c r="C168" s="14"/>
      <c r="D168" s="14"/>
      <c r="E168" s="21" t="s">
        <v>199</v>
      </c>
      <c r="F168" s="14"/>
      <c r="G168" s="14"/>
      <c r="H168" s="14"/>
      <c r="I168" s="14"/>
    </row>
    <row r="169">
      <c r="A169" s="14" t="s">
        <v>38</v>
      </c>
      <c r="B169" s="14"/>
      <c r="C169" s="14"/>
      <c r="D169" s="14"/>
      <c r="E169" s="21" t="s">
        <v>200</v>
      </c>
      <c r="F169" s="14"/>
      <c r="G169" s="14"/>
      <c r="H169" s="14"/>
      <c r="I169" s="14"/>
    </row>
    <row r="170" ht="185.25">
      <c r="A170" s="14" t="s">
        <v>31</v>
      </c>
      <c r="B170" s="14"/>
      <c r="C170" s="14"/>
      <c r="D170" s="14"/>
      <c r="E170" s="16" t="s">
        <v>201</v>
      </c>
      <c r="F170" s="14"/>
      <c r="G170" s="14"/>
      <c r="H170" s="14"/>
      <c r="I170" s="14"/>
    </row>
    <row r="171" ht="28.5">
      <c r="A171" s="14" t="s">
        <v>24</v>
      </c>
      <c r="B171" s="14">
        <v>40</v>
      </c>
      <c r="C171" s="15" t="s">
        <v>202</v>
      </c>
      <c r="D171" s="14" t="s">
        <v>26</v>
      </c>
      <c r="E171" s="16" t="s">
        <v>203</v>
      </c>
      <c r="F171" s="17" t="s">
        <v>198</v>
      </c>
      <c r="G171" s="18">
        <v>77</v>
      </c>
      <c r="H171" s="19">
        <v>0</v>
      </c>
      <c r="I171" s="19">
        <f>ROUND(G171*H171,P4)</f>
        <v>0</v>
      </c>
      <c r="O171" s="20">
        <f>I171*0.21</f>
        <v>0</v>
      </c>
      <c r="P171">
        <v>3</v>
      </c>
    </row>
    <row r="172">
      <c r="A172" s="14" t="s">
        <v>29</v>
      </c>
      <c r="B172" s="14"/>
      <c r="C172" s="14"/>
      <c r="D172" s="14"/>
      <c r="E172" s="16" t="s">
        <v>26</v>
      </c>
      <c r="F172" s="14"/>
      <c r="G172" s="14"/>
      <c r="H172" s="14"/>
      <c r="I172" s="14"/>
    </row>
    <row r="173">
      <c r="A173" s="14" t="s">
        <v>38</v>
      </c>
      <c r="B173" s="14"/>
      <c r="C173" s="14"/>
      <c r="D173" s="14"/>
      <c r="E173" s="21" t="s">
        <v>204</v>
      </c>
      <c r="F173" s="14"/>
      <c r="G173" s="14"/>
      <c r="H173" s="14"/>
      <c r="I173" s="14"/>
    </row>
    <row r="174">
      <c r="A174" s="14" t="s">
        <v>38</v>
      </c>
      <c r="B174" s="14"/>
      <c r="C174" s="14"/>
      <c r="D174" s="14"/>
      <c r="E174" s="21" t="s">
        <v>205</v>
      </c>
      <c r="F174" s="14"/>
      <c r="G174" s="14"/>
      <c r="H174" s="14"/>
      <c r="I174" s="14"/>
    </row>
    <row r="175" ht="185.25">
      <c r="A175" s="14" t="s">
        <v>31</v>
      </c>
      <c r="B175" s="14"/>
      <c r="C175" s="14"/>
      <c r="D175" s="14"/>
      <c r="E175" s="16" t="s">
        <v>201</v>
      </c>
      <c r="F175" s="14"/>
      <c r="G175" s="14"/>
      <c r="H175" s="14"/>
      <c r="I175" s="14"/>
    </row>
    <row r="176" ht="28.5">
      <c r="A176" s="14" t="s">
        <v>24</v>
      </c>
      <c r="B176" s="14">
        <v>38</v>
      </c>
      <c r="C176" s="15" t="s">
        <v>206</v>
      </c>
      <c r="D176" s="14" t="s">
        <v>26</v>
      </c>
      <c r="E176" s="16" t="s">
        <v>207</v>
      </c>
      <c r="F176" s="17" t="s">
        <v>46</v>
      </c>
      <c r="G176" s="18">
        <v>7800</v>
      </c>
      <c r="H176" s="19">
        <v>0</v>
      </c>
      <c r="I176" s="19">
        <f>ROUND(G176*H176,P4)</f>
        <v>0</v>
      </c>
      <c r="O176" s="20">
        <f>I176*0.21</f>
        <v>0</v>
      </c>
      <c r="P176">
        <v>3</v>
      </c>
    </row>
    <row r="177">
      <c r="A177" s="14" t="s">
        <v>29</v>
      </c>
      <c r="B177" s="14"/>
      <c r="C177" s="14"/>
      <c r="D177" s="14"/>
      <c r="E177" s="16" t="s">
        <v>26</v>
      </c>
      <c r="F177" s="14"/>
      <c r="G177" s="14"/>
      <c r="H177" s="14"/>
      <c r="I177" s="14"/>
    </row>
    <row r="178">
      <c r="A178" s="14" t="s">
        <v>38</v>
      </c>
      <c r="B178" s="14"/>
      <c r="C178" s="14"/>
      <c r="D178" s="14"/>
      <c r="E178" s="21" t="s">
        <v>208</v>
      </c>
      <c r="F178" s="14"/>
      <c r="G178" s="14"/>
      <c r="H178" s="14"/>
      <c r="I178" s="14"/>
    </row>
    <row r="179" ht="128.25">
      <c r="A179" s="14" t="s">
        <v>31</v>
      </c>
      <c r="B179" s="14"/>
      <c r="C179" s="14"/>
      <c r="D179" s="14"/>
      <c r="E179" s="16" t="s">
        <v>209</v>
      </c>
      <c r="F179" s="14"/>
      <c r="G179" s="14"/>
      <c r="H179" s="14"/>
      <c r="I179" s="14"/>
    </row>
    <row r="180">
      <c r="A180" s="14" t="s">
        <v>24</v>
      </c>
      <c r="B180" s="14">
        <v>42</v>
      </c>
      <c r="C180" s="15" t="s">
        <v>210</v>
      </c>
      <c r="D180" s="14" t="s">
        <v>26</v>
      </c>
      <c r="E180" s="16" t="s">
        <v>211</v>
      </c>
      <c r="F180" s="17" t="s">
        <v>46</v>
      </c>
      <c r="G180" s="18">
        <v>23100</v>
      </c>
      <c r="H180" s="19">
        <v>0</v>
      </c>
      <c r="I180" s="19">
        <f>ROUND(G180*H180,P4)</f>
        <v>0</v>
      </c>
      <c r="O180" s="20">
        <f>I180*0.21</f>
        <v>0</v>
      </c>
      <c r="P180">
        <v>3</v>
      </c>
    </row>
    <row r="181">
      <c r="A181" s="14" t="s">
        <v>29</v>
      </c>
      <c r="B181" s="14"/>
      <c r="C181" s="14"/>
      <c r="D181" s="14"/>
      <c r="E181" s="16" t="s">
        <v>26</v>
      </c>
      <c r="F181" s="14"/>
      <c r="G181" s="14"/>
      <c r="H181" s="14"/>
      <c r="I181" s="14"/>
    </row>
    <row r="182" ht="185.25">
      <c r="A182" s="14" t="s">
        <v>31</v>
      </c>
      <c r="B182" s="14"/>
      <c r="C182" s="14"/>
      <c r="D182" s="14"/>
      <c r="E182" s="16" t="s">
        <v>212</v>
      </c>
      <c r="F182" s="14"/>
      <c r="G182" s="14"/>
      <c r="H182" s="14"/>
      <c r="I182" s="14"/>
    </row>
    <row r="183">
      <c r="A183" s="14" t="s">
        <v>24</v>
      </c>
      <c r="B183" s="14">
        <v>41</v>
      </c>
      <c r="C183" s="15" t="s">
        <v>213</v>
      </c>
      <c r="D183" s="14" t="s">
        <v>26</v>
      </c>
      <c r="E183" s="16" t="s">
        <v>214</v>
      </c>
      <c r="F183" s="17" t="s">
        <v>46</v>
      </c>
      <c r="G183" s="18">
        <v>23100</v>
      </c>
      <c r="H183" s="19">
        <v>0</v>
      </c>
      <c r="I183" s="19">
        <f>ROUND(G183*H183,P4)</f>
        <v>0</v>
      </c>
      <c r="O183" s="20">
        <f>I183*0.21</f>
        <v>0</v>
      </c>
      <c r="P183">
        <v>3</v>
      </c>
    </row>
    <row r="184">
      <c r="A184" s="14" t="s">
        <v>29</v>
      </c>
      <c r="B184" s="14"/>
      <c r="C184" s="14"/>
      <c r="D184" s="14"/>
      <c r="E184" s="16" t="s">
        <v>26</v>
      </c>
      <c r="F184" s="14"/>
      <c r="G184" s="14"/>
      <c r="H184" s="14"/>
      <c r="I184" s="14"/>
    </row>
    <row r="185">
      <c r="A185" s="14" t="s">
        <v>38</v>
      </c>
      <c r="B185" s="14"/>
      <c r="C185" s="14"/>
      <c r="D185" s="14"/>
      <c r="E185" s="21" t="s">
        <v>215</v>
      </c>
      <c r="F185" s="14"/>
      <c r="G185" s="14"/>
      <c r="H185" s="14"/>
      <c r="I185" s="14"/>
    </row>
    <row r="186" ht="128.25">
      <c r="A186" s="14" t="s">
        <v>31</v>
      </c>
      <c r="B186" s="14"/>
      <c r="C186" s="14"/>
      <c r="D186" s="14"/>
      <c r="E186" s="16" t="s">
        <v>209</v>
      </c>
      <c r="F186" s="14"/>
      <c r="G186" s="14"/>
      <c r="H186" s="14"/>
      <c r="I186" s="14"/>
    </row>
    <row r="187">
      <c r="A187" s="14" t="s">
        <v>24</v>
      </c>
      <c r="B187" s="14">
        <v>43</v>
      </c>
      <c r="C187" s="15" t="s">
        <v>216</v>
      </c>
      <c r="D187" s="14" t="s">
        <v>26</v>
      </c>
      <c r="E187" s="16" t="s">
        <v>217</v>
      </c>
      <c r="F187" s="17" t="s">
        <v>218</v>
      </c>
      <c r="G187" s="18">
        <v>11.550000000000001</v>
      </c>
      <c r="H187" s="19">
        <v>0</v>
      </c>
      <c r="I187" s="19">
        <f>ROUND(G187*H187,P4)</f>
        <v>0</v>
      </c>
      <c r="O187" s="20">
        <f>I187*0.21</f>
        <v>0</v>
      </c>
      <c r="P187">
        <v>3</v>
      </c>
    </row>
    <row r="188">
      <c r="A188" s="14" t="s">
        <v>29</v>
      </c>
      <c r="B188" s="14"/>
      <c r="C188" s="14"/>
      <c r="D188" s="14"/>
      <c r="E188" s="16" t="s">
        <v>26</v>
      </c>
      <c r="F188" s="14"/>
      <c r="G188" s="14"/>
      <c r="H188" s="14"/>
      <c r="I188" s="14"/>
    </row>
    <row r="189" ht="142.5">
      <c r="A189" s="14" t="s">
        <v>31</v>
      </c>
      <c r="B189" s="14"/>
      <c r="C189" s="14"/>
      <c r="D189" s="14"/>
      <c r="E189" s="16" t="s">
        <v>219</v>
      </c>
      <c r="F189" s="14"/>
      <c r="G189" s="14"/>
      <c r="H189" s="14"/>
      <c r="I189" s="14"/>
    </row>
    <row r="190">
      <c r="A190" s="14" t="s">
        <v>24</v>
      </c>
      <c r="B190" s="14">
        <v>44</v>
      </c>
      <c r="C190" s="15" t="s">
        <v>220</v>
      </c>
      <c r="D190" s="14" t="s">
        <v>26</v>
      </c>
      <c r="E190" s="16" t="s">
        <v>221</v>
      </c>
      <c r="F190" s="17" t="s">
        <v>46</v>
      </c>
      <c r="G190" s="18">
        <v>23100</v>
      </c>
      <c r="H190" s="19">
        <v>0</v>
      </c>
      <c r="I190" s="19">
        <f>ROUND(G190*H190,P4)</f>
        <v>0</v>
      </c>
      <c r="O190" s="20">
        <f>I190*0.21</f>
        <v>0</v>
      </c>
      <c r="P190">
        <v>3</v>
      </c>
    </row>
    <row r="191">
      <c r="A191" s="14" t="s">
        <v>29</v>
      </c>
      <c r="B191" s="14"/>
      <c r="C191" s="14"/>
      <c r="D191" s="14"/>
      <c r="E191" s="16" t="s">
        <v>26</v>
      </c>
      <c r="F191" s="14"/>
      <c r="G191" s="14"/>
      <c r="H191" s="14"/>
      <c r="I191" s="14"/>
    </row>
    <row r="192" ht="142.5">
      <c r="A192" s="14" t="s">
        <v>31</v>
      </c>
      <c r="B192" s="14"/>
      <c r="C192" s="14"/>
      <c r="D192" s="14"/>
      <c r="E192" s="16" t="s">
        <v>222</v>
      </c>
      <c r="F192" s="14"/>
      <c r="G192" s="14"/>
      <c r="H192" s="14"/>
      <c r="I192" s="14"/>
    </row>
    <row r="193">
      <c r="A193" s="14" t="s">
        <v>24</v>
      </c>
      <c r="B193" s="14">
        <v>45</v>
      </c>
      <c r="C193" s="15" t="s">
        <v>223</v>
      </c>
      <c r="D193" s="14" t="s">
        <v>26</v>
      </c>
      <c r="E193" s="16" t="s">
        <v>224</v>
      </c>
      <c r="F193" s="17" t="s">
        <v>66</v>
      </c>
      <c r="G193" s="18">
        <v>10</v>
      </c>
      <c r="H193" s="19">
        <v>0</v>
      </c>
      <c r="I193" s="19">
        <f>ROUND(G193*H193,P4)</f>
        <v>0</v>
      </c>
      <c r="O193" s="20">
        <f>I193*0.21</f>
        <v>0</v>
      </c>
      <c r="P193">
        <v>3</v>
      </c>
    </row>
    <row r="194">
      <c r="A194" s="14" t="s">
        <v>29</v>
      </c>
      <c r="B194" s="14"/>
      <c r="C194" s="14"/>
      <c r="D194" s="14"/>
      <c r="E194" s="16" t="s">
        <v>26</v>
      </c>
      <c r="F194" s="14"/>
      <c r="G194" s="14"/>
      <c r="H194" s="14"/>
      <c r="I194" s="14"/>
    </row>
    <row r="195" ht="142.5">
      <c r="A195" s="14" t="s">
        <v>31</v>
      </c>
      <c r="B195" s="14"/>
      <c r="C195" s="14"/>
      <c r="D195" s="14"/>
      <c r="E195" s="16" t="s">
        <v>225</v>
      </c>
      <c r="F195" s="14"/>
      <c r="G195" s="14"/>
      <c r="H195" s="14"/>
      <c r="I195" s="14"/>
    </row>
    <row r="196">
      <c r="A196" s="14" t="s">
        <v>24</v>
      </c>
      <c r="B196" s="14">
        <v>46</v>
      </c>
      <c r="C196" s="15" t="s">
        <v>226</v>
      </c>
      <c r="D196" s="14" t="s">
        <v>26</v>
      </c>
      <c r="E196" s="16" t="s">
        <v>227</v>
      </c>
      <c r="F196" s="17" t="s">
        <v>66</v>
      </c>
      <c r="G196" s="18">
        <v>5</v>
      </c>
      <c r="H196" s="19">
        <v>0</v>
      </c>
      <c r="I196" s="19">
        <f>ROUND(G196*H196,P4)</f>
        <v>0</v>
      </c>
      <c r="O196" s="20">
        <f>I196*0.21</f>
        <v>0</v>
      </c>
      <c r="P196">
        <v>3</v>
      </c>
    </row>
    <row r="197">
      <c r="A197" s="14" t="s">
        <v>29</v>
      </c>
      <c r="B197" s="14"/>
      <c r="C197" s="14"/>
      <c r="D197" s="14"/>
      <c r="E197" s="16" t="s">
        <v>26</v>
      </c>
      <c r="F197" s="14"/>
      <c r="G197" s="14"/>
      <c r="H197" s="14"/>
      <c r="I197" s="14"/>
    </row>
    <row r="198" ht="142.5">
      <c r="A198" s="14" t="s">
        <v>31</v>
      </c>
      <c r="B198" s="14"/>
      <c r="C198" s="14"/>
      <c r="D198" s="14"/>
      <c r="E198" s="16" t="s">
        <v>189</v>
      </c>
      <c r="F198" s="14"/>
      <c r="G198" s="14"/>
      <c r="H198" s="14"/>
      <c r="I198" s="14"/>
    </row>
    <row r="199">
      <c r="A199" s="14" t="s">
        <v>24</v>
      </c>
      <c r="B199" s="14">
        <v>47</v>
      </c>
      <c r="C199" s="15" t="s">
        <v>228</v>
      </c>
      <c r="D199" s="14" t="s">
        <v>26</v>
      </c>
      <c r="E199" s="16" t="s">
        <v>229</v>
      </c>
      <c r="F199" s="17" t="s">
        <v>66</v>
      </c>
      <c r="G199" s="18">
        <v>40</v>
      </c>
      <c r="H199" s="19">
        <v>0</v>
      </c>
      <c r="I199" s="19">
        <f>ROUND(G199*H199,P4)</f>
        <v>0</v>
      </c>
      <c r="O199" s="20">
        <f>I199*0.21</f>
        <v>0</v>
      </c>
      <c r="P199">
        <v>3</v>
      </c>
    </row>
    <row r="200">
      <c r="A200" s="14" t="s">
        <v>29</v>
      </c>
      <c r="B200" s="14"/>
      <c r="C200" s="14"/>
      <c r="D200" s="14"/>
      <c r="E200" s="16" t="s">
        <v>26</v>
      </c>
      <c r="F200" s="14"/>
      <c r="G200" s="14"/>
      <c r="H200" s="14"/>
      <c r="I200" s="14"/>
    </row>
    <row r="201" ht="156.75">
      <c r="A201" s="14" t="s">
        <v>31</v>
      </c>
      <c r="B201" s="14"/>
      <c r="C201" s="14"/>
      <c r="D201" s="14"/>
      <c r="E201" s="16" t="s">
        <v>230</v>
      </c>
      <c r="F201" s="14"/>
      <c r="G201" s="14"/>
      <c r="H201" s="14"/>
      <c r="I201" s="14"/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Brhel</dc:creator>
  <cp:lastModifiedBy>Tomáš Brhel</cp:lastModifiedBy>
  <dcterms:created xsi:type="dcterms:W3CDTF">2024-07-04T06:44:59Z</dcterms:created>
  <dcterms:modified xsi:type="dcterms:W3CDTF">2024-07-04T06:45:01Z</dcterms:modified>
</cp:coreProperties>
</file>