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P:\Projekty\2019\1903037-01 Rekonstrukce železniční zastávky Skrbeň a přejezdu (P7624) s PZS v km 11,627 trati Kostelec na Hané - Olomouc\DUSP\Připomínky ze soutěže\"/>
    </mc:Choice>
  </mc:AlternateContent>
  <xr:revisionPtr revIDLastSave="0" documentId="13_ncr:1_{DD2AA8FC-67A4-4E0C-939D-FB7EF3E88CC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S 01" sheetId="2" r:id="rId1"/>
  </sheets>
  <calcPr calcId="191029"/>
</workbook>
</file>

<file path=xl/calcChain.xml><?xml version="1.0" encoding="utf-8"?>
<calcChain xmlns="http://schemas.openxmlformats.org/spreadsheetml/2006/main">
  <c r="I196" i="2" l="1"/>
  <c r="O196" i="2" s="1"/>
  <c r="O193" i="2"/>
  <c r="I193" i="2"/>
  <c r="I190" i="2"/>
  <c r="I162" i="2" s="1"/>
  <c r="I187" i="2"/>
  <c r="O187" i="2" s="1"/>
  <c r="I184" i="2"/>
  <c r="O184" i="2" s="1"/>
  <c r="O180" i="2"/>
  <c r="I180" i="2"/>
  <c r="I177" i="2"/>
  <c r="O177" i="2" s="1"/>
  <c r="I173" i="2"/>
  <c r="O173" i="2" s="1"/>
  <c r="I168" i="2"/>
  <c r="O168" i="2" s="1"/>
  <c r="O163" i="2"/>
  <c r="I163" i="2"/>
  <c r="I159" i="2"/>
  <c r="I155" i="2" s="1"/>
  <c r="O156" i="2"/>
  <c r="I156" i="2"/>
  <c r="O152" i="2"/>
  <c r="I152" i="2"/>
  <c r="I149" i="2"/>
  <c r="O149" i="2" s="1"/>
  <c r="I146" i="2"/>
  <c r="I145" i="2" s="1"/>
  <c r="I138" i="2"/>
  <c r="O142" i="2"/>
  <c r="I142" i="2"/>
  <c r="I139" i="2"/>
  <c r="O139" i="2" s="1"/>
  <c r="I135" i="2"/>
  <c r="O135" i="2" s="1"/>
  <c r="O132" i="2"/>
  <c r="I132" i="2"/>
  <c r="O129" i="2"/>
  <c r="I129" i="2"/>
  <c r="I126" i="2"/>
  <c r="O126" i="2" s="1"/>
  <c r="I123" i="2"/>
  <c r="I122" i="2" s="1"/>
  <c r="I86" i="2"/>
  <c r="O119" i="2"/>
  <c r="I119" i="2"/>
  <c r="I116" i="2"/>
  <c r="O116" i="2" s="1"/>
  <c r="I113" i="2"/>
  <c r="O113" i="2" s="1"/>
  <c r="I110" i="2"/>
  <c r="O110" i="2" s="1"/>
  <c r="O102" i="2"/>
  <c r="I102" i="2"/>
  <c r="I95" i="2"/>
  <c r="O95" i="2" s="1"/>
  <c r="I91" i="2"/>
  <c r="O91" i="2" s="1"/>
  <c r="I87" i="2"/>
  <c r="O87" i="2" s="1"/>
  <c r="O83" i="2"/>
  <c r="I83" i="2"/>
  <c r="I80" i="2"/>
  <c r="O80" i="2" s="1"/>
  <c r="I77" i="2"/>
  <c r="O77" i="2" s="1"/>
  <c r="O74" i="2"/>
  <c r="I74" i="2"/>
  <c r="I73" i="2" s="1"/>
  <c r="I70" i="2"/>
  <c r="O70" i="2" s="1"/>
  <c r="I67" i="2"/>
  <c r="O67" i="2" s="1"/>
  <c r="I63" i="2"/>
  <c r="O63" i="2" s="1"/>
  <c r="O59" i="2"/>
  <c r="I59" i="2"/>
  <c r="I55" i="2"/>
  <c r="O55" i="2" s="1"/>
  <c r="I51" i="2"/>
  <c r="O51" i="2" s="1"/>
  <c r="I47" i="2"/>
  <c r="O47" i="2" s="1"/>
  <c r="O43" i="2"/>
  <c r="I43" i="2"/>
  <c r="I40" i="2"/>
  <c r="O40" i="2" s="1"/>
  <c r="I37" i="2"/>
  <c r="I36" i="2" s="1"/>
  <c r="I3" i="2" s="1"/>
  <c r="I12" i="2"/>
  <c r="O32" i="2"/>
  <c r="I32" i="2"/>
  <c r="O28" i="2"/>
  <c r="I28" i="2"/>
  <c r="I24" i="2"/>
  <c r="O24" i="2" s="1"/>
  <c r="I20" i="2"/>
  <c r="O20" i="2" s="1"/>
  <c r="O13" i="2"/>
  <c r="I13" i="2"/>
  <c r="I8" i="2"/>
  <c r="I9" i="2"/>
  <c r="O9" i="2" s="1"/>
  <c r="O123" i="2" l="1"/>
  <c r="O146" i="2"/>
  <c r="O37" i="2"/>
  <c r="O159" i="2"/>
  <c r="O190" i="2"/>
</calcChain>
</file>

<file path=xl/sharedStrings.xml><?xml version="1.0" encoding="utf-8"?>
<sst xmlns="http://schemas.openxmlformats.org/spreadsheetml/2006/main" count="562" uniqueCount="228">
  <si>
    <t>EstiCon</t>
  </si>
  <si>
    <t xml:space="preserve">Firma: </t>
  </si>
  <si>
    <t>Soupis prací objektu</t>
  </si>
  <si>
    <t>S</t>
  </si>
  <si>
    <t>Stavba:</t>
  </si>
  <si>
    <t>1903037-01</t>
  </si>
  <si>
    <t>„Rekonstrukce PZS (P7624) v km 11,627 trati Kostelec na Hané – Olomouc“</t>
  </si>
  <si>
    <t>PS 01</t>
  </si>
  <si>
    <t>O</t>
  </si>
  <si>
    <t>Rozpočet:</t>
  </si>
  <si>
    <t>Kabelizace a vazby na SZZ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</si>
  <si>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</si>
  <si>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</si>
  <si>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</si>
  <si>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</si>
  <si>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</si>
  <si>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</si>
  <si>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</si>
  <si>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</si>
  <si>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</si>
  <si>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</si>
  <si>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</si>
  <si>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</si>
  <si>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</si>
  <si>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</si>
  <si>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</si>
  <si>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</si>
  <si>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</si>
  <si>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</si>
  <si>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</si>
  <si>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 kabelové trasy</t>
  </si>
  <si>
    <t>TS</t>
  </si>
  <si>
    <t>zahrnuje veškeré náklady spojené s objednatelem požadovanými pracemi,</t>
  </si>
  <si>
    <t>1</t>
  </si>
  <si>
    <t>Zemní práce</t>
  </si>
  <si>
    <t>13293</t>
  </si>
  <si>
    <t>HLOUBENÍ RÝH ŠÍŘ DO 2M PAŽ I NEPAŽ TŘ. III</t>
  </si>
  <si>
    <t>M3</t>
  </si>
  <si>
    <t>VV</t>
  </si>
  <si>
    <t xml:space="preserve"> 0,35*0,8*8000 = 2240,000 [A]</t>
  </si>
  <si>
    <t xml:space="preserve"> 0,35*0,8*(50+50) = 28,000 [B]</t>
  </si>
  <si>
    <t xml:space="preserve"> 0,35*0,5*970 = 169,750 [C]</t>
  </si>
  <si>
    <t xml:space="preserve"> a+b+c = 2437,750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</si>
  <si>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</si>
  <si>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141733</t>
  </si>
  <si>
    <t>PROTLAČOVÁNÍ POTRUBÍ Z PLAST HMOT DN DO 150MM</t>
  </si>
  <si>
    <t>M</t>
  </si>
  <si>
    <t xml:space="preserve"> 3*25+2*10+3*8+3*28+2*9+2*8+2*9+2*24+1*16+1*15+2*10+2*9+3*8,5+3*15,5+3*16+1*9+2*9+2*9+2*9+1*10+2*9+2*24+2*9+11 = 660,000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</si>
  <si>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</si>
  <si>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</si>
  <si>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</si>
  <si>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 xml:space="preserve"> 2438.000000 = 2438,000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</si>
  <si>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</si>
  <si>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</si>
  <si>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</si>
  <si>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 0,35*0,2*(8000+970) = 627,900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</si>
  <si>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</si>
  <si>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</si>
  <si>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</si>
  <si>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M2</t>
  </si>
  <si>
    <t xml:space="preserve"> (8000+970+100)*2 = 18140,000 [A]</t>
  </si>
  <si>
    <t>položka zahrnuje srovnání výškových rozdílů terénu</t>
  </si>
  <si>
    <t>70</t>
  </si>
  <si>
    <t>Všeobecné práce pro silnoproud a slaboproud</t>
  </si>
  <si>
    <t>701004</t>
  </si>
  <si>
    <t>VYHLEDÁVACÍ MARKER ZEMNÍ</t>
  </si>
  <si>
    <t>KUS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</si>
  <si>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</si>
  <si>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701005</t>
  </si>
  <si>
    <t>VYHLEDÁVACÍ MARKER ZEMNÍ S MOŽNOSTÍ ZÁPISU</t>
  </si>
  <si>
    <t>1. Položka obsahuje:
 – úprava dna výkopu
 – položení betonového žlabu / chráničky včetně zakrytí
 – pomocné mechanismy
2. Položka neobsahuje:
 X
3. Způsob měření:
Udává se počet kusů kompletní konstrukce nebo práce.</t>
  </si>
  <si>
    <t>702112</t>
  </si>
  <si>
    <t>KABELOVÝ ŽLAB ZEMNÍ VČETNĚ KRYTU SVĚTLÉ ŠÍŘKY PŘES 120 DO 250 MM</t>
  </si>
  <si>
    <t xml:space="preserve"> 970.000000 = 970,000 [A]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</si>
  <si>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</si>
  <si>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702212</t>
  </si>
  <si>
    <t>KABELOVÁ CHRÁNIČKA ZEMNÍ DN PŘES 100 DO 200 MM</t>
  </si>
  <si>
    <t xml:space="preserve"> 95+30 = 125,000 [A]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</si>
  <si>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</si>
  <si>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702311</t>
  </si>
  <si>
    <t>ZAKRYTÍ KABELŮ VÝSTRAŽNOU FÓLIÍ ŠÍŘKY DO 20 CM</t>
  </si>
  <si>
    <t xml:space="preserve"> 8000.000000 = 8000,000 [A]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</si>
  <si>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 a povrchovou úpravu
2. Položka neobsahuje:
 X
3. Způsob měření:
Udává se počet sad, které se skládají z předepsaných dílů, jež tvoří požadovaný celek, za každý započatý měsíc pronájmu.</t>
  </si>
  <si>
    <t>703443</t>
  </si>
  <si>
    <t>ELEKTROINSTALAČNÍ TRUBKA OCELOVÁ VČETNĚ UPEVNĚNÍ A PŘÍSLUŠENSTVÍ DN PRŮMĚRU PŘES 40 MM</t>
  </si>
  <si>
    <t xml:space="preserve"> 6+5+6+4 = 21,000 [A]</t>
  </si>
  <si>
    <t>1. Položka obsahuje:
 – přípravu podkladu pro osazení
2. Položka neobsahuje:
 X
3. Způsob měření:
Měří se metr délkový.</t>
  </si>
  <si>
    <t>709210</t>
  </si>
  <si>
    <t>KŘIŽOVATKA KABELOVÝCH VEDENÍ SE STÁVAJÍCÍ INŽENÝRSKOU SÍTÍ (KABELEM, POTRUBÍM APOD.)</t>
  </si>
  <si>
    <t xml:space="preserve"> 15.000000 = 15,000 [A]</t>
  </si>
  <si>
    <t>742H23</t>
  </si>
  <si>
    <t>KABEL NN ČTYŘ- A PĚTIŽÍLOVÝ AL S PLASTOVOU IZOLACÍ OD 25 DO 50 MM2</t>
  </si>
  <si>
    <t xml:space="preserve"> 1150 = 1150,000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</si>
  <si>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</si>
  <si>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742L23</t>
  </si>
  <si>
    <t>UKONČENÍ DVOU AŽ PĚTIŽÍLOVÉHO KABELU KABELOVOU SPOJKOU OD 25 DO 50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</si>
  <si>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</si>
  <si>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</si>
  <si>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</si>
  <si>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</si>
  <si>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74</t>
  </si>
  <si>
    <t>Elektroinstalace - silnoproud</t>
  </si>
  <si>
    <t>742G32</t>
  </si>
  <si>
    <t>KABEL NN DVOU- A TŘÍŽÍLOVÝ CU S PLASTOVOU IZOLACÍ STÍNĚNÝ OD 4 DO 16 MM2</t>
  </si>
  <si>
    <t>CYKY O 2x6, přeleožení obecního rozhlasu</t>
  </si>
  <si>
    <t>AYKY 4x35 přeložení obecního kabelu</t>
  </si>
  <si>
    <t>742L22</t>
  </si>
  <si>
    <t>UKONČENÍ DVOU AŽ PĚTIŽÍLOVÉHO KABELU KABELOVOU SPOJKOU OD 4 DO 16 MM2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</si>
  <si>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</si>
  <si>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</si>
  <si>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</si>
  <si>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</si>
  <si>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</si>
  <si>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37,675 = 37,675 [A]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</si>
  <si>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</si>
  <si>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</si>
  <si>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</si>
  <si>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227,2 = 227,200 [A]</t>
  </si>
  <si>
    <t>75A217</t>
  </si>
  <si>
    <t>ZATAŽENÍ A SPOJKOVÁNÍ KABELŮ DO 12 PÁRŮ - MONTÁŽ</t>
  </si>
  <si>
    <t xml:space="preserve"> 3*(770+15+15+545+770+70+35+20+30+35+35+190+490) = 9060,000 [A]</t>
  </si>
  <si>
    <t xml:space="preserve"> 7*(325+1090+370+170+1070) = 21175,000 [B]</t>
  </si>
  <si>
    <t xml:space="preserve"> 12*(310+310) = 7440,000 [C]</t>
  </si>
  <si>
    <t xml:space="preserve"> (a+b+c)/1000 = 37,675 [D]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</si>
  <si>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</si>
  <si>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</si>
  <si>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</si>
  <si>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 xml:space="preserve"> 16*(1060+630) = 27040,000 [A]</t>
  </si>
  <si>
    <t xml:space="preserve"> 24*(270+3100) = 80880,000 [B]</t>
  </si>
  <si>
    <t xml:space="preserve"> 30*(1280+1050+270) = 78000,000 [C]</t>
  </si>
  <si>
    <t xml:space="preserve"> 48*(860) = 41280,000 [D]</t>
  </si>
  <si>
    <t xml:space="preserve"> (a+b+c+d)/1000 = 227,200 [E]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</si>
  <si>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</si>
  <si>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</si>
  <si>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</si>
  <si>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</si>
  <si>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</si>
  <si>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</si>
  <si>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75A322</t>
  </si>
  <si>
    <t>SPOJKA ROVNÁ PRO PLASTOVÉ KABELY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</si>
  <si>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</si>
  <si>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75A410</t>
  </si>
  <si>
    <t>OZNAČENÍ KABELŮ ZNAČKOVACÍ KABELOVOU OBJÍMKOU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</si>
  <si>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</si>
  <si>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</si>
  <si>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</si>
  <si>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</si>
  <si>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</si>
  <si>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</si>
  <si>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</si>
  <si>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</si>
  <si>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</si>
  <si>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</si>
  <si>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</si>
  <si>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</si>
  <si>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</si>
  <si>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</si>
  <si>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</si>
  <si>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R75B569</t>
  </si>
  <si>
    <t>ÚPRAVA RELÉOVÝCH, NAPÁJECÍCH NEBO KABELOVÝCH STOJANŮ NEBO SKŘÍNÍ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</si>
  <si>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</si>
  <si>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</t>
  </si>
  <si>
    <t>Železniční zabezpečovací zařízení - PZZ a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</si>
  <si>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</si>
  <si>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</si>
  <si>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</si>
  <si>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</si>
  <si>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</si>
  <si>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</si>
  <si>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</si>
  <si>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</si>
  <si>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</si>
  <si>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</si>
  <si>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</si>
  <si>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</si>
  <si>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</si>
  <si>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</si>
  <si>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</si>
  <si>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</si>
  <si>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</si>
  <si>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</si>
  <si>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75H</t>
  </si>
  <si>
    <t>Vedení venkovní nadzemní</t>
  </si>
  <si>
    <t>75H14X</t>
  </si>
  <si>
    <t>STOŽÁR (SLOUP) OCELOVÝ - MONTÁŽ</t>
  </si>
  <si>
    <t>přeložení obecního sloupu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</si>
  <si>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</si>
  <si>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75H14Y</t>
  </si>
  <si>
    <t>STOŽÁR (SLOUP) OCELOVÝ - DEMONTÁŽ</t>
  </si>
  <si>
    <t>Přeložení obecního sloupu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</si>
  <si>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</si>
  <si>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75I</t>
  </si>
  <si>
    <t>Úložná vedení</t>
  </si>
  <si>
    <t>75I221</t>
  </si>
  <si>
    <t>KABEL ZEMNÍ DVOUPLÁŠŤOVÝ BEZ PANCÍŘE PRŮMĚRU ŽÍLY 0,8 MM DO 5XN</t>
  </si>
  <si>
    <t>KMČTYŘKA</t>
  </si>
  <si>
    <t xml:space="preserve"> 3*(15+25+25+35) = 300,000 [A]</t>
  </si>
  <si>
    <t xml:space="preserve"> a/1000 = 0,300 [B]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</si>
  <si>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</si>
  <si>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75I222</t>
  </si>
  <si>
    <t>KABEL ZEMNÍ DVOUPLÁŠŤOVÝ BEZ PANCÍŘE PRŮMĚRU ŽÍLY 0,8 MM DO 25XN</t>
  </si>
  <si>
    <t xml:space="preserve"> 10*7700 = 77000,000 [A]</t>
  </si>
  <si>
    <t xml:space="preserve"> a/1000 = 77,000 [B]</t>
  </si>
  <si>
    <t>75I22X</t>
  </si>
  <si>
    <t>KABEL ZEMNÍ DVOUPLÁŠŤOVÝ BEZ PANCÍŘE PRŮMĚRU ŽÍLY 0,8 MM - MONTÁŽ</t>
  </si>
  <si>
    <t xml:space="preserve"> 15+25+25+35+7700 = 7800,000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</si>
  <si>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</si>
  <si>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75I911</t>
  </si>
  <si>
    <t>OPTOTRUBKA HDPE PRŮMĚRU DO 40 MM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</si>
  <si>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a montáž specifikované kabelizace se měří v délce udané v metrech.</t>
  </si>
  <si>
    <t>75I91X</t>
  </si>
  <si>
    <t>OPTOTRUBKA HDPE - MONTÁŽ</t>
  </si>
  <si>
    <t xml:space="preserve"> 23100 = 23100,000 [A]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</si>
  <si>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</si>
  <si>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</si>
  <si>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</si>
  <si>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</si>
  <si>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</si>
  <si>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</si>
  <si>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metrů.</t>
  </si>
  <si>
    <t>75IH42</t>
  </si>
  <si>
    <t>UKONČENÍ KABELU FORMA KABELOVÁ DÉLKY PŘES 0,5 M DO 25XN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</si>
  <si>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</si>
  <si>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75II1X</t>
  </si>
  <si>
    <t>SPOJKA PRO CELOPLASTOVÉ KABELY BEZ PANCÍŘE - MONTÁŽ</t>
  </si>
  <si>
    <t>75IJ12</t>
  </si>
  <si>
    <t>MĚŘENÍ JEDNOSMĚRNÉ NA SDĚLOVACÍM KABELU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</si>
  <si>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kusů, jeden kus odpovídá měřenému páru v kabelu.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</si>
</sst>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9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2" xfId="4" applyFill="1" applyBorder="1">
      <alignment horizontal="center" vertical="center" wrapText="1"/>
    </xf>
    <xf numFmtId="0" fontId="0" fillId="4" borderId="2" xfId="0" applyFill="1" applyBorder="1"/>
    <xf numFmtId="0" fontId="0" fillId="4" borderId="2" xfId="0" applyFill="1" applyBorder="1" applyAlignment="1">
      <alignment horizontal="right"/>
    </xf>
    <xf numFmtId="0" fontId="0" fillId="4" borderId="2" xfId="0" applyFill="1" applyBorder="1" applyAlignment="1">
      <alignment wrapText="1"/>
    </xf>
    <xf numFmtId="0" fontId="0" fillId="4" borderId="2" xfId="0" applyFill="1" applyBorder="1" applyAlignment="1">
      <alignment horizontal="center"/>
    </xf>
    <xf numFmtId="165" fontId="0" fillId="4" borderId="2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</cellXfs>
  <cellStyles count="9">
    <cellStyle name="NadpisRekapitulaceSoupisPraciStyle" xfId="2" xr:uid="{00000000-0005-0000-0000-000002000000}"/>
    <cellStyle name="NadpisStrukturyStyle" xfId="5" xr:uid="{00000000-0005-0000-0000-000005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6" xr:uid="{00000000-0005-0000-0000-000006000000}"/>
    <cellStyle name="StavbaRozpocetHeaderStyle" xfId="3" xr:uid="{00000000-0005-0000-0000-000003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8"/>
  <sheetViews>
    <sheetView tabSelected="1" topLeftCell="B61" zoomScale="70" zoomScaleNormal="70" workbookViewId="0">
      <selection activeCell="M69" sqref="M6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0" t="s">
        <v>5</v>
      </c>
      <c r="D3" s="21"/>
      <c r="E3" s="5" t="s">
        <v>6</v>
      </c>
      <c r="F3" s="2"/>
      <c r="G3" s="2"/>
      <c r="H3" s="6" t="s">
        <v>7</v>
      </c>
      <c r="I3" s="7">
        <f>SUMIFS(I8:I198,A8:A198,"SD")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0" t="s">
        <v>7</v>
      </c>
      <c r="D4" s="21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2" t="s">
        <v>11</v>
      </c>
      <c r="B5" s="22" t="s">
        <v>12</v>
      </c>
      <c r="C5" s="22" t="s">
        <v>13</v>
      </c>
      <c r="D5" s="22" t="s">
        <v>14</v>
      </c>
      <c r="E5" s="22" t="s">
        <v>15</v>
      </c>
      <c r="F5" s="22" t="s">
        <v>16</v>
      </c>
      <c r="G5" s="22" t="s">
        <v>17</v>
      </c>
      <c r="H5" s="22" t="s">
        <v>18</v>
      </c>
      <c r="I5" s="22"/>
      <c r="O5">
        <v>0.21</v>
      </c>
    </row>
    <row r="6" spans="1:16" x14ac:dyDescent="0.25">
      <c r="A6" s="22"/>
      <c r="B6" s="22"/>
      <c r="C6" s="22"/>
      <c r="D6" s="22"/>
      <c r="E6" s="22"/>
      <c r="F6" s="22"/>
      <c r="G6" s="22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SUMIFS(I9:I11,A9:A11,"P")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30</v>
      </c>
      <c r="F10" s="12"/>
      <c r="G10" s="12"/>
      <c r="H10" s="12"/>
      <c r="I10" s="12"/>
    </row>
    <row r="11" spans="1:16" ht="30" x14ac:dyDescent="0.25">
      <c r="A11" s="12" t="s">
        <v>31</v>
      </c>
      <c r="B11" s="12"/>
      <c r="C11" s="12"/>
      <c r="D11" s="12"/>
      <c r="E11" s="14" t="s">
        <v>32</v>
      </c>
      <c r="F11" s="12"/>
      <c r="G11" s="12"/>
      <c r="H11" s="12"/>
      <c r="I11" s="12"/>
    </row>
    <row r="12" spans="1:16" x14ac:dyDescent="0.25">
      <c r="A12" s="9" t="s">
        <v>21</v>
      </c>
      <c r="B12" s="9"/>
      <c r="C12" s="10" t="s">
        <v>33</v>
      </c>
      <c r="D12" s="9"/>
      <c r="E12" s="9" t="s">
        <v>34</v>
      </c>
      <c r="F12" s="9"/>
      <c r="G12" s="9"/>
      <c r="H12" s="9"/>
      <c r="I12" s="11">
        <f>SUMIFS(I13:I35,A13:A35,"P")</f>
        <v>0</v>
      </c>
    </row>
    <row r="13" spans="1:16" x14ac:dyDescent="0.25">
      <c r="A13" s="12" t="s">
        <v>24</v>
      </c>
      <c r="B13" s="12">
        <v>2</v>
      </c>
      <c r="C13" s="13" t="s">
        <v>35</v>
      </c>
      <c r="D13" s="12" t="s">
        <v>26</v>
      </c>
      <c r="E13" s="14" t="s">
        <v>36</v>
      </c>
      <c r="F13" s="15" t="s">
        <v>37</v>
      </c>
      <c r="G13" s="16">
        <v>2437.75</v>
      </c>
      <c r="H13" s="17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29</v>
      </c>
      <c r="B14" s="12"/>
      <c r="C14" s="12"/>
      <c r="D14" s="12"/>
      <c r="E14" s="14" t="s">
        <v>26</v>
      </c>
      <c r="F14" s="12"/>
      <c r="G14" s="12"/>
      <c r="H14" s="12"/>
      <c r="I14" s="12"/>
    </row>
    <row r="15" spans="1:16" x14ac:dyDescent="0.25">
      <c r="A15" s="12" t="s">
        <v>38</v>
      </c>
      <c r="B15" s="12"/>
      <c r="C15" s="12"/>
      <c r="D15" s="12"/>
      <c r="E15" s="19" t="s">
        <v>39</v>
      </c>
      <c r="F15" s="12"/>
      <c r="G15" s="12"/>
      <c r="H15" s="12"/>
      <c r="I15" s="12"/>
    </row>
    <row r="16" spans="1:16" x14ac:dyDescent="0.25">
      <c r="A16" s="12" t="s">
        <v>38</v>
      </c>
      <c r="B16" s="12"/>
      <c r="C16" s="12"/>
      <c r="D16" s="12"/>
      <c r="E16" s="19" t="s">
        <v>40</v>
      </c>
      <c r="F16" s="12"/>
      <c r="G16" s="12"/>
      <c r="H16" s="12"/>
      <c r="I16" s="12"/>
    </row>
    <row r="17" spans="1:16" x14ac:dyDescent="0.25">
      <c r="A17" s="12" t="s">
        <v>38</v>
      </c>
      <c r="B17" s="12"/>
      <c r="C17" s="12"/>
      <c r="D17" s="12"/>
      <c r="E17" s="19" t="s">
        <v>41</v>
      </c>
      <c r="F17" s="12"/>
      <c r="G17" s="12"/>
      <c r="H17" s="12"/>
      <c r="I17" s="12"/>
    </row>
    <row r="18" spans="1:16" x14ac:dyDescent="0.25">
      <c r="A18" s="12" t="s">
        <v>38</v>
      </c>
      <c r="B18" s="12"/>
      <c r="C18" s="12"/>
      <c r="D18" s="12"/>
      <c r="E18" s="19" t="s">
        <v>42</v>
      </c>
      <c r="F18" s="12"/>
      <c r="G18" s="12"/>
      <c r="H18" s="12"/>
      <c r="I18" s="12"/>
    </row>
    <row r="19" spans="1:16" ht="409.5" x14ac:dyDescent="0.25">
      <c r="A19" s="12" t="s">
        <v>31</v>
      </c>
      <c r="B19" s="12"/>
      <c r="C19" s="12"/>
      <c r="D19" s="12"/>
      <c r="E19" s="14" t="s">
        <v>43</v>
      </c>
      <c r="F19" s="12"/>
      <c r="G19" s="12"/>
      <c r="H19" s="12"/>
      <c r="I19" s="12"/>
    </row>
    <row r="20" spans="1:16" x14ac:dyDescent="0.25">
      <c r="A20" s="12" t="s">
        <v>24</v>
      </c>
      <c r="B20" s="12">
        <v>3</v>
      </c>
      <c r="C20" s="13" t="s">
        <v>44</v>
      </c>
      <c r="D20" s="12" t="s">
        <v>26</v>
      </c>
      <c r="E20" s="14" t="s">
        <v>45</v>
      </c>
      <c r="F20" s="15" t="s">
        <v>46</v>
      </c>
      <c r="G20" s="16">
        <v>660</v>
      </c>
      <c r="H20" s="17">
        <v>0</v>
      </c>
      <c r="I20" s="17">
        <f>ROUND(G20*H20,P4)</f>
        <v>0</v>
      </c>
      <c r="O20" s="18">
        <f>I20*0.21</f>
        <v>0</v>
      </c>
      <c r="P20">
        <v>3</v>
      </c>
    </row>
    <row r="21" spans="1:16" x14ac:dyDescent="0.25">
      <c r="A21" s="12" t="s">
        <v>29</v>
      </c>
      <c r="B21" s="12"/>
      <c r="C21" s="12"/>
      <c r="D21" s="12"/>
      <c r="E21" s="14" t="s">
        <v>26</v>
      </c>
      <c r="F21" s="12"/>
      <c r="G21" s="12"/>
      <c r="H21" s="12"/>
      <c r="I21" s="12"/>
    </row>
    <row r="22" spans="1:16" ht="45" x14ac:dyDescent="0.25">
      <c r="A22" s="12" t="s">
        <v>38</v>
      </c>
      <c r="B22" s="12"/>
      <c r="C22" s="12"/>
      <c r="D22" s="12"/>
      <c r="E22" s="19" t="s">
        <v>47</v>
      </c>
      <c r="F22" s="12"/>
      <c r="G22" s="12"/>
      <c r="H22" s="12"/>
      <c r="I22" s="12"/>
    </row>
    <row r="23" spans="1:16" ht="45" x14ac:dyDescent="0.25">
      <c r="A23" s="12" t="s">
        <v>31</v>
      </c>
      <c r="B23" s="12"/>
      <c r="C23" s="12"/>
      <c r="D23" s="12"/>
      <c r="E23" s="14" t="s">
        <v>48</v>
      </c>
      <c r="F23" s="12"/>
      <c r="G23" s="12"/>
      <c r="H23" s="12"/>
      <c r="I23" s="12"/>
    </row>
    <row r="24" spans="1:16" x14ac:dyDescent="0.25">
      <c r="A24" s="12" t="s">
        <v>24</v>
      </c>
      <c r="B24" s="12">
        <v>4</v>
      </c>
      <c r="C24" s="13" t="s">
        <v>49</v>
      </c>
      <c r="D24" s="12" t="s">
        <v>26</v>
      </c>
      <c r="E24" s="14" t="s">
        <v>50</v>
      </c>
      <c r="F24" s="15" t="s">
        <v>37</v>
      </c>
      <c r="G24" s="16">
        <v>2438</v>
      </c>
      <c r="H24" s="17">
        <v>0</v>
      </c>
      <c r="I24" s="17">
        <f>ROUND(G24*H24,P4)</f>
        <v>0</v>
      </c>
      <c r="O24" s="18">
        <f>I24*0.21</f>
        <v>0</v>
      </c>
      <c r="P24">
        <v>3</v>
      </c>
    </row>
    <row r="25" spans="1:16" x14ac:dyDescent="0.25">
      <c r="A25" s="12" t="s">
        <v>29</v>
      </c>
      <c r="B25" s="12"/>
      <c r="C25" s="12"/>
      <c r="D25" s="12"/>
      <c r="E25" s="14" t="s">
        <v>26</v>
      </c>
      <c r="F25" s="12"/>
      <c r="G25" s="12"/>
      <c r="H25" s="12"/>
      <c r="I25" s="12"/>
    </row>
    <row r="26" spans="1:16" x14ac:dyDescent="0.25">
      <c r="A26" s="12" t="s">
        <v>38</v>
      </c>
      <c r="B26" s="12"/>
      <c r="C26" s="12"/>
      <c r="D26" s="12"/>
      <c r="E26" s="19" t="s">
        <v>51</v>
      </c>
      <c r="F26" s="12"/>
      <c r="G26" s="12"/>
      <c r="H26" s="12"/>
      <c r="I26" s="12"/>
    </row>
    <row r="27" spans="1:16" ht="345" x14ac:dyDescent="0.25">
      <c r="A27" s="12" t="s">
        <v>31</v>
      </c>
      <c r="B27" s="12"/>
      <c r="C27" s="12"/>
      <c r="D27" s="12"/>
      <c r="E27" s="14" t="s">
        <v>52</v>
      </c>
      <c r="F27" s="12"/>
      <c r="G27" s="12"/>
      <c r="H27" s="12"/>
      <c r="I27" s="12"/>
    </row>
    <row r="28" spans="1:16" x14ac:dyDescent="0.25">
      <c r="A28" s="12" t="s">
        <v>24</v>
      </c>
      <c r="B28" s="12">
        <v>5</v>
      </c>
      <c r="C28" s="13" t="s">
        <v>53</v>
      </c>
      <c r="D28" s="12" t="s">
        <v>26</v>
      </c>
      <c r="E28" s="14" t="s">
        <v>54</v>
      </c>
      <c r="F28" s="15" t="s">
        <v>37</v>
      </c>
      <c r="G28" s="16">
        <v>627.9</v>
      </c>
      <c r="H28" s="17">
        <v>0</v>
      </c>
      <c r="I28" s="17">
        <f>ROUND(G28*H28,P4)</f>
        <v>0</v>
      </c>
      <c r="O28" s="18">
        <f>I28*0.21</f>
        <v>0</v>
      </c>
      <c r="P28">
        <v>3</v>
      </c>
    </row>
    <row r="29" spans="1:16" x14ac:dyDescent="0.25">
      <c r="A29" s="12" t="s">
        <v>29</v>
      </c>
      <c r="B29" s="12"/>
      <c r="C29" s="12"/>
      <c r="D29" s="12"/>
      <c r="E29" s="14" t="s">
        <v>26</v>
      </c>
      <c r="F29" s="12"/>
      <c r="G29" s="12"/>
      <c r="H29" s="12"/>
      <c r="I29" s="12"/>
    </row>
    <row r="30" spans="1:16" x14ac:dyDescent="0.25">
      <c r="A30" s="12" t="s">
        <v>38</v>
      </c>
      <c r="B30" s="12"/>
      <c r="C30" s="12"/>
      <c r="D30" s="12"/>
      <c r="E30" s="19" t="s">
        <v>55</v>
      </c>
      <c r="F30" s="12"/>
      <c r="G30" s="12"/>
      <c r="H30" s="12"/>
      <c r="I30" s="12"/>
    </row>
    <row r="31" spans="1:16" ht="330" x14ac:dyDescent="0.25">
      <c r="A31" s="12" t="s">
        <v>31</v>
      </c>
      <c r="B31" s="12"/>
      <c r="C31" s="12"/>
      <c r="D31" s="12"/>
      <c r="E31" s="14" t="s">
        <v>56</v>
      </c>
      <c r="F31" s="12"/>
      <c r="G31" s="12"/>
      <c r="H31" s="12"/>
      <c r="I31" s="12"/>
    </row>
    <row r="32" spans="1:16" x14ac:dyDescent="0.25">
      <c r="A32" s="12" t="s">
        <v>24</v>
      </c>
      <c r="B32" s="12">
        <v>6</v>
      </c>
      <c r="C32" s="13" t="s">
        <v>57</v>
      </c>
      <c r="D32" s="12" t="s">
        <v>26</v>
      </c>
      <c r="E32" s="14" t="s">
        <v>58</v>
      </c>
      <c r="F32" s="15" t="s">
        <v>59</v>
      </c>
      <c r="G32" s="16">
        <v>18140</v>
      </c>
      <c r="H32" s="17">
        <v>0</v>
      </c>
      <c r="I32" s="17">
        <f>ROUND(G32*H32,P4)</f>
        <v>0</v>
      </c>
      <c r="O32" s="18">
        <f>I32*0.21</f>
        <v>0</v>
      </c>
      <c r="P32">
        <v>3</v>
      </c>
    </row>
    <row r="33" spans="1:16" x14ac:dyDescent="0.25">
      <c r="A33" s="12" t="s">
        <v>29</v>
      </c>
      <c r="B33" s="12"/>
      <c r="C33" s="12"/>
      <c r="D33" s="12"/>
      <c r="E33" s="14" t="s">
        <v>26</v>
      </c>
      <c r="F33" s="12"/>
      <c r="G33" s="12"/>
      <c r="H33" s="12"/>
      <c r="I33" s="12"/>
    </row>
    <row r="34" spans="1:16" x14ac:dyDescent="0.25">
      <c r="A34" s="12" t="s">
        <v>38</v>
      </c>
      <c r="B34" s="12"/>
      <c r="C34" s="12"/>
      <c r="D34" s="12"/>
      <c r="E34" s="19" t="s">
        <v>60</v>
      </c>
      <c r="F34" s="12"/>
      <c r="G34" s="12"/>
      <c r="H34" s="12"/>
      <c r="I34" s="12"/>
    </row>
    <row r="35" spans="1:16" x14ac:dyDescent="0.25">
      <c r="A35" s="12" t="s">
        <v>31</v>
      </c>
      <c r="B35" s="12"/>
      <c r="C35" s="12"/>
      <c r="D35" s="12"/>
      <c r="E35" s="14" t="s">
        <v>61</v>
      </c>
      <c r="F35" s="12"/>
      <c r="G35" s="12"/>
      <c r="H35" s="12"/>
      <c r="I35" s="12"/>
    </row>
    <row r="36" spans="1:16" x14ac:dyDescent="0.25">
      <c r="A36" s="9" t="s">
        <v>21</v>
      </c>
      <c r="B36" s="9"/>
      <c r="C36" s="10" t="s">
        <v>62</v>
      </c>
      <c r="D36" s="9"/>
      <c r="E36" s="9" t="s">
        <v>63</v>
      </c>
      <c r="F36" s="9"/>
      <c r="G36" s="9"/>
      <c r="H36" s="9"/>
      <c r="I36" s="11">
        <f>SUMIFS(I37:I72,A37:A72,"P")</f>
        <v>0</v>
      </c>
    </row>
    <row r="37" spans="1:16" x14ac:dyDescent="0.25">
      <c r="A37" s="12" t="s">
        <v>24</v>
      </c>
      <c r="B37" s="12">
        <v>7</v>
      </c>
      <c r="C37" s="13" t="s">
        <v>64</v>
      </c>
      <c r="D37" s="12" t="s">
        <v>26</v>
      </c>
      <c r="E37" s="14" t="s">
        <v>65</v>
      </c>
      <c r="F37" s="15" t="s">
        <v>66</v>
      </c>
      <c r="G37" s="16">
        <v>200</v>
      </c>
      <c r="H37" s="17">
        <v>0</v>
      </c>
      <c r="I37" s="17">
        <f>ROUND(G37*H37,P4)</f>
        <v>0</v>
      </c>
      <c r="O37" s="18">
        <f>I37*0.21</f>
        <v>0</v>
      </c>
      <c r="P37">
        <v>3</v>
      </c>
    </row>
    <row r="38" spans="1:16" x14ac:dyDescent="0.25">
      <c r="A38" s="12" t="s">
        <v>29</v>
      </c>
      <c r="B38" s="12"/>
      <c r="C38" s="12"/>
      <c r="D38" s="12"/>
      <c r="E38" s="14" t="s">
        <v>26</v>
      </c>
      <c r="F38" s="12"/>
      <c r="G38" s="12"/>
      <c r="H38" s="12"/>
      <c r="I38" s="12"/>
    </row>
    <row r="39" spans="1:16" ht="135" x14ac:dyDescent="0.25">
      <c r="A39" s="12" t="s">
        <v>31</v>
      </c>
      <c r="B39" s="12"/>
      <c r="C39" s="12"/>
      <c r="D39" s="12"/>
      <c r="E39" s="14" t="s">
        <v>67</v>
      </c>
      <c r="F39" s="12"/>
      <c r="G39" s="12"/>
      <c r="H39" s="12"/>
      <c r="I39" s="12"/>
    </row>
    <row r="40" spans="1:16" x14ac:dyDescent="0.25">
      <c r="A40" s="12" t="s">
        <v>24</v>
      </c>
      <c r="B40" s="12">
        <v>8</v>
      </c>
      <c r="C40" s="13" t="s">
        <v>68</v>
      </c>
      <c r="D40" s="12" t="s">
        <v>26</v>
      </c>
      <c r="E40" s="14" t="s">
        <v>69</v>
      </c>
      <c r="F40" s="15" t="s">
        <v>66</v>
      </c>
      <c r="G40" s="16">
        <v>50</v>
      </c>
      <c r="H40" s="17">
        <v>0</v>
      </c>
      <c r="I40" s="17">
        <f>ROUND(G40*H40,P4)</f>
        <v>0</v>
      </c>
      <c r="O40" s="18">
        <f>I40*0.21</f>
        <v>0</v>
      </c>
      <c r="P40">
        <v>3</v>
      </c>
    </row>
    <row r="41" spans="1:16" x14ac:dyDescent="0.25">
      <c r="A41" s="12" t="s">
        <v>29</v>
      </c>
      <c r="B41" s="12"/>
      <c r="C41" s="12"/>
      <c r="D41" s="12"/>
      <c r="E41" s="14" t="s">
        <v>26</v>
      </c>
      <c r="F41" s="12"/>
      <c r="G41" s="12"/>
      <c r="H41" s="12"/>
      <c r="I41" s="12"/>
    </row>
    <row r="42" spans="1:16" ht="120" x14ac:dyDescent="0.25">
      <c r="A42" s="12" t="s">
        <v>31</v>
      </c>
      <c r="B42" s="12"/>
      <c r="C42" s="12"/>
      <c r="D42" s="12"/>
      <c r="E42" s="14" t="s">
        <v>70</v>
      </c>
      <c r="F42" s="12"/>
      <c r="G42" s="12"/>
      <c r="H42" s="12"/>
      <c r="I42" s="12"/>
    </row>
    <row r="43" spans="1:16" ht="30" x14ac:dyDescent="0.25">
      <c r="A43" s="12" t="s">
        <v>24</v>
      </c>
      <c r="B43" s="12">
        <v>9</v>
      </c>
      <c r="C43" s="13" t="s">
        <v>71</v>
      </c>
      <c r="D43" s="12" t="s">
        <v>26</v>
      </c>
      <c r="E43" s="14" t="s">
        <v>72</v>
      </c>
      <c r="F43" s="15" t="s">
        <v>46</v>
      </c>
      <c r="G43" s="16">
        <v>970</v>
      </c>
      <c r="H43" s="17">
        <v>0</v>
      </c>
      <c r="I43" s="17">
        <f>ROUND(G43*H43,P4)</f>
        <v>0</v>
      </c>
      <c r="O43" s="18">
        <f>I43*0.21</f>
        <v>0</v>
      </c>
      <c r="P43">
        <v>3</v>
      </c>
    </row>
    <row r="44" spans="1:16" x14ac:dyDescent="0.25">
      <c r="A44" s="12" t="s">
        <v>29</v>
      </c>
      <c r="B44" s="12"/>
      <c r="C44" s="12"/>
      <c r="D44" s="12"/>
      <c r="E44" s="14" t="s">
        <v>26</v>
      </c>
      <c r="F44" s="12"/>
      <c r="G44" s="12"/>
      <c r="H44" s="12"/>
      <c r="I44" s="12"/>
    </row>
    <row r="45" spans="1:16" x14ac:dyDescent="0.25">
      <c r="A45" s="12" t="s">
        <v>38</v>
      </c>
      <c r="B45" s="12"/>
      <c r="C45" s="12"/>
      <c r="D45" s="12"/>
      <c r="E45" s="19" t="s">
        <v>73</v>
      </c>
      <c r="F45" s="12"/>
      <c r="G45" s="12"/>
      <c r="H45" s="12"/>
      <c r="I45" s="12"/>
    </row>
    <row r="46" spans="1:16" ht="135" x14ac:dyDescent="0.25">
      <c r="A46" s="12" t="s">
        <v>31</v>
      </c>
      <c r="B46" s="12"/>
      <c r="C46" s="12"/>
      <c r="D46" s="12"/>
      <c r="E46" s="14" t="s">
        <v>74</v>
      </c>
      <c r="F46" s="12"/>
      <c r="G46" s="12"/>
      <c r="H46" s="12"/>
      <c r="I46" s="12"/>
    </row>
    <row r="47" spans="1:16" x14ac:dyDescent="0.25">
      <c r="A47" s="12" t="s">
        <v>24</v>
      </c>
      <c r="B47" s="12">
        <v>10</v>
      </c>
      <c r="C47" s="13" t="s">
        <v>75</v>
      </c>
      <c r="D47" s="12" t="s">
        <v>26</v>
      </c>
      <c r="E47" s="14" t="s">
        <v>76</v>
      </c>
      <c r="F47" s="15" t="s">
        <v>46</v>
      </c>
      <c r="G47" s="16">
        <v>125</v>
      </c>
      <c r="H47" s="17">
        <v>0</v>
      </c>
      <c r="I47" s="17">
        <f>ROUND(G47*H47,P4)</f>
        <v>0</v>
      </c>
      <c r="O47" s="18">
        <f>I47*0.21</f>
        <v>0</v>
      </c>
      <c r="P47">
        <v>3</v>
      </c>
    </row>
    <row r="48" spans="1:16" x14ac:dyDescent="0.25">
      <c r="A48" s="12" t="s">
        <v>29</v>
      </c>
      <c r="B48" s="12"/>
      <c r="C48" s="12"/>
      <c r="D48" s="12"/>
      <c r="E48" s="14" t="s">
        <v>26</v>
      </c>
      <c r="F48" s="12"/>
      <c r="G48" s="12"/>
      <c r="H48" s="12"/>
      <c r="I48" s="12"/>
    </row>
    <row r="49" spans="1:16" x14ac:dyDescent="0.25">
      <c r="A49" s="12" t="s">
        <v>38</v>
      </c>
      <c r="B49" s="12"/>
      <c r="C49" s="12"/>
      <c r="D49" s="12"/>
      <c r="E49" s="19" t="s">
        <v>77</v>
      </c>
      <c r="F49" s="12"/>
      <c r="G49" s="12"/>
      <c r="H49" s="12"/>
      <c r="I49" s="12"/>
    </row>
    <row r="50" spans="1:16" ht="120" x14ac:dyDescent="0.25">
      <c r="A50" s="12" t="s">
        <v>31</v>
      </c>
      <c r="B50" s="12"/>
      <c r="C50" s="12"/>
      <c r="D50" s="12"/>
      <c r="E50" s="14" t="s">
        <v>78</v>
      </c>
      <c r="F50" s="12"/>
      <c r="G50" s="12"/>
      <c r="H50" s="12"/>
      <c r="I50" s="12"/>
    </row>
    <row r="51" spans="1:16" x14ac:dyDescent="0.25">
      <c r="A51" s="12" t="s">
        <v>24</v>
      </c>
      <c r="B51" s="12">
        <v>11</v>
      </c>
      <c r="C51" s="13" t="s">
        <v>79</v>
      </c>
      <c r="D51" s="12" t="s">
        <v>26</v>
      </c>
      <c r="E51" s="14" t="s">
        <v>80</v>
      </c>
      <c r="F51" s="15" t="s">
        <v>46</v>
      </c>
      <c r="G51" s="16">
        <v>8000</v>
      </c>
      <c r="H51" s="17">
        <v>0</v>
      </c>
      <c r="I51" s="17">
        <f>ROUND(G51*H51,P4)</f>
        <v>0</v>
      </c>
      <c r="O51" s="18">
        <f>I51*0.21</f>
        <v>0</v>
      </c>
      <c r="P51">
        <v>3</v>
      </c>
    </row>
    <row r="52" spans="1:16" x14ac:dyDescent="0.25">
      <c r="A52" s="12" t="s">
        <v>29</v>
      </c>
      <c r="B52" s="12"/>
      <c r="C52" s="12"/>
      <c r="D52" s="12"/>
      <c r="E52" s="14" t="s">
        <v>26</v>
      </c>
      <c r="F52" s="12"/>
      <c r="G52" s="12"/>
      <c r="H52" s="12"/>
      <c r="I52" s="12"/>
    </row>
    <row r="53" spans="1:16" x14ac:dyDescent="0.25">
      <c r="A53" s="12" t="s">
        <v>38</v>
      </c>
      <c r="B53" s="12"/>
      <c r="C53" s="12"/>
      <c r="D53" s="12"/>
      <c r="E53" s="19" t="s">
        <v>81</v>
      </c>
      <c r="F53" s="12"/>
      <c r="G53" s="12"/>
      <c r="H53" s="12"/>
      <c r="I53" s="12"/>
    </row>
    <row r="54" spans="1:16" ht="165" x14ac:dyDescent="0.25">
      <c r="A54" s="12" t="s">
        <v>31</v>
      </c>
      <c r="B54" s="12"/>
      <c r="C54" s="12"/>
      <c r="D54" s="12"/>
      <c r="E54" s="14" t="s">
        <v>82</v>
      </c>
      <c r="F54" s="12"/>
      <c r="G54" s="12"/>
      <c r="H54" s="12"/>
      <c r="I54" s="12"/>
    </row>
    <row r="55" spans="1:16" ht="30" x14ac:dyDescent="0.25">
      <c r="A55" s="12" t="s">
        <v>24</v>
      </c>
      <c r="B55" s="12">
        <v>12</v>
      </c>
      <c r="C55" s="13" t="s">
        <v>83</v>
      </c>
      <c r="D55" s="12" t="s">
        <v>26</v>
      </c>
      <c r="E55" s="14" t="s">
        <v>84</v>
      </c>
      <c r="F55" s="15" t="s">
        <v>46</v>
      </c>
      <c r="G55" s="16">
        <v>21</v>
      </c>
      <c r="H55" s="17">
        <v>0</v>
      </c>
      <c r="I55" s="17">
        <f>ROUND(G55*H55,P4)</f>
        <v>0</v>
      </c>
      <c r="O55" s="18">
        <f>I55*0.21</f>
        <v>0</v>
      </c>
      <c r="P55">
        <v>3</v>
      </c>
    </row>
    <row r="56" spans="1:16" x14ac:dyDescent="0.25">
      <c r="A56" s="12" t="s">
        <v>29</v>
      </c>
      <c r="B56" s="12"/>
      <c r="C56" s="12"/>
      <c r="D56" s="12"/>
      <c r="E56" s="14" t="s">
        <v>26</v>
      </c>
      <c r="F56" s="12"/>
      <c r="G56" s="12"/>
      <c r="H56" s="12"/>
      <c r="I56" s="12"/>
    </row>
    <row r="57" spans="1:16" x14ac:dyDescent="0.25">
      <c r="A57" s="12" t="s">
        <v>38</v>
      </c>
      <c r="B57" s="12"/>
      <c r="C57" s="12"/>
      <c r="D57" s="12"/>
      <c r="E57" s="19" t="s">
        <v>85</v>
      </c>
      <c r="F57" s="12"/>
      <c r="G57" s="12"/>
      <c r="H57" s="12"/>
      <c r="I57" s="12"/>
    </row>
    <row r="58" spans="1:16" ht="90" x14ac:dyDescent="0.25">
      <c r="A58" s="12" t="s">
        <v>31</v>
      </c>
      <c r="B58" s="12"/>
      <c r="C58" s="12"/>
      <c r="D58" s="12"/>
      <c r="E58" s="14" t="s">
        <v>86</v>
      </c>
      <c r="F58" s="12"/>
      <c r="G58" s="12"/>
      <c r="H58" s="12"/>
      <c r="I58" s="12"/>
    </row>
    <row r="59" spans="1:16" ht="30" x14ac:dyDescent="0.25">
      <c r="A59" s="12" t="s">
        <v>24</v>
      </c>
      <c r="B59" s="12">
        <v>13</v>
      </c>
      <c r="C59" s="13" t="s">
        <v>87</v>
      </c>
      <c r="D59" s="12" t="s">
        <v>26</v>
      </c>
      <c r="E59" s="14" t="s">
        <v>88</v>
      </c>
      <c r="F59" s="15" t="s">
        <v>66</v>
      </c>
      <c r="G59" s="16">
        <v>15</v>
      </c>
      <c r="H59" s="17">
        <v>0</v>
      </c>
      <c r="I59" s="17">
        <f>ROUND(G59*H59,P4)</f>
        <v>0</v>
      </c>
      <c r="O59" s="18">
        <f>I59*0.21</f>
        <v>0</v>
      </c>
      <c r="P59">
        <v>3</v>
      </c>
    </row>
    <row r="60" spans="1:16" x14ac:dyDescent="0.25">
      <c r="A60" s="12" t="s">
        <v>29</v>
      </c>
      <c r="B60" s="12"/>
      <c r="C60" s="12"/>
      <c r="D60" s="12"/>
      <c r="E60" s="14" t="s">
        <v>26</v>
      </c>
      <c r="F60" s="12"/>
      <c r="G60" s="12"/>
      <c r="H60" s="12"/>
      <c r="I60" s="12"/>
    </row>
    <row r="61" spans="1:16" x14ac:dyDescent="0.25">
      <c r="A61" s="12" t="s">
        <v>38</v>
      </c>
      <c r="B61" s="12"/>
      <c r="C61" s="12"/>
      <c r="D61" s="12"/>
      <c r="E61" s="19" t="s">
        <v>89</v>
      </c>
      <c r="F61" s="12"/>
      <c r="G61" s="12"/>
      <c r="H61" s="12"/>
      <c r="I61" s="12"/>
    </row>
    <row r="62" spans="1:16" ht="135" x14ac:dyDescent="0.25">
      <c r="A62" s="12" t="s">
        <v>31</v>
      </c>
      <c r="B62" s="12"/>
      <c r="C62" s="12"/>
      <c r="D62" s="12"/>
      <c r="E62" s="14" t="s">
        <v>74</v>
      </c>
      <c r="F62" s="12"/>
      <c r="G62" s="12"/>
      <c r="H62" s="12"/>
      <c r="I62" s="12"/>
    </row>
    <row r="63" spans="1:16" ht="30" x14ac:dyDescent="0.25">
      <c r="A63" s="12" t="s">
        <v>24</v>
      </c>
      <c r="B63" s="12">
        <v>48</v>
      </c>
      <c r="C63" s="13" t="s">
        <v>90</v>
      </c>
      <c r="D63" s="12"/>
      <c r="E63" s="14" t="s">
        <v>91</v>
      </c>
      <c r="F63" s="15" t="s">
        <v>46</v>
      </c>
      <c r="G63" s="16">
        <v>1150</v>
      </c>
      <c r="H63" s="17">
        <v>0</v>
      </c>
      <c r="I63" s="17">
        <f>ROUND(G63*H63,P4)</f>
        <v>0</v>
      </c>
      <c r="O63" s="18">
        <f>I63*0.21</f>
        <v>0</v>
      </c>
      <c r="P63">
        <v>3</v>
      </c>
    </row>
    <row r="64" spans="1:16" x14ac:dyDescent="0.25">
      <c r="A64" s="12" t="s">
        <v>29</v>
      </c>
      <c r="B64" s="12"/>
      <c r="C64" s="12"/>
      <c r="D64" s="12"/>
      <c r="E64" s="14" t="s">
        <v>26</v>
      </c>
      <c r="F64" s="12"/>
      <c r="G64" s="12"/>
      <c r="H64" s="12"/>
      <c r="I64" s="12"/>
    </row>
    <row r="65" spans="1:16" x14ac:dyDescent="0.25">
      <c r="A65" s="12" t="s">
        <v>38</v>
      </c>
      <c r="B65" s="12"/>
      <c r="C65" s="12"/>
      <c r="D65" s="12"/>
      <c r="E65" s="19" t="s">
        <v>92</v>
      </c>
      <c r="F65" s="12"/>
      <c r="G65" s="12"/>
      <c r="H65" s="12"/>
      <c r="I65" s="12"/>
    </row>
    <row r="66" spans="1:16" ht="105" x14ac:dyDescent="0.25">
      <c r="A66" s="12" t="s">
        <v>31</v>
      </c>
      <c r="B66" s="12"/>
      <c r="C66" s="12"/>
      <c r="D66" s="12"/>
      <c r="E66" s="14" t="s">
        <v>93</v>
      </c>
      <c r="F66" s="12"/>
      <c r="G66" s="12"/>
      <c r="H66" s="12"/>
      <c r="I66" s="12"/>
    </row>
    <row r="67" spans="1:16" ht="30" x14ac:dyDescent="0.25">
      <c r="A67" s="12" t="s">
        <v>24</v>
      </c>
      <c r="B67" s="12">
        <v>49</v>
      </c>
      <c r="C67" s="13" t="s">
        <v>94</v>
      </c>
      <c r="D67" s="12"/>
      <c r="E67" s="14" t="s">
        <v>95</v>
      </c>
      <c r="F67" s="15" t="s">
        <v>66</v>
      </c>
      <c r="G67" s="16">
        <v>1</v>
      </c>
      <c r="H67" s="17">
        <v>0</v>
      </c>
      <c r="I67" s="17">
        <f>ROUND(G67*H67,P4)</f>
        <v>0</v>
      </c>
      <c r="O67" s="18">
        <f>I67*0.21</f>
        <v>0</v>
      </c>
      <c r="P67">
        <v>3</v>
      </c>
    </row>
    <row r="68" spans="1:16" x14ac:dyDescent="0.25">
      <c r="A68" s="12" t="s">
        <v>29</v>
      </c>
      <c r="B68" s="12"/>
      <c r="C68" s="12"/>
      <c r="D68" s="12"/>
      <c r="E68" s="14" t="s">
        <v>26</v>
      </c>
      <c r="F68" s="12"/>
      <c r="G68" s="12"/>
      <c r="H68" s="12"/>
      <c r="I68" s="12"/>
    </row>
    <row r="69" spans="1:16" ht="120" x14ac:dyDescent="0.25">
      <c r="A69" s="12" t="s">
        <v>31</v>
      </c>
      <c r="B69" s="12"/>
      <c r="C69" s="12"/>
      <c r="D69" s="12"/>
      <c r="E69" s="14" t="s">
        <v>96</v>
      </c>
      <c r="F69" s="12"/>
      <c r="G69" s="12"/>
      <c r="H69" s="12"/>
      <c r="I69" s="12"/>
    </row>
    <row r="70" spans="1:16" x14ac:dyDescent="0.25">
      <c r="A70" s="12" t="s">
        <v>24</v>
      </c>
      <c r="B70" s="23">
        <v>50</v>
      </c>
      <c r="C70" s="24" t="s">
        <v>97</v>
      </c>
      <c r="D70" s="23" t="s">
        <v>26</v>
      </c>
      <c r="E70" s="25" t="s">
        <v>98</v>
      </c>
      <c r="F70" s="26" t="s">
        <v>66</v>
      </c>
      <c r="G70" s="27">
        <v>1</v>
      </c>
      <c r="H70" s="28">
        <v>0</v>
      </c>
      <c r="I70" s="28">
        <f>ROUND(G70*H70,P4)</f>
        <v>0</v>
      </c>
      <c r="O70" s="18">
        <f>I70*0.21</f>
        <v>0</v>
      </c>
      <c r="P70">
        <v>3</v>
      </c>
    </row>
    <row r="71" spans="1:16" x14ac:dyDescent="0.25">
      <c r="A71" s="12" t="s">
        <v>29</v>
      </c>
      <c r="B71" s="23"/>
      <c r="C71" s="23"/>
      <c r="D71" s="23"/>
      <c r="E71" s="25" t="s">
        <v>26</v>
      </c>
      <c r="F71" s="23"/>
      <c r="G71" s="23"/>
      <c r="H71" s="23"/>
      <c r="I71" s="23"/>
    </row>
    <row r="72" spans="1:16" ht="105" x14ac:dyDescent="0.25">
      <c r="A72" s="12" t="s">
        <v>31</v>
      </c>
      <c r="B72" s="23"/>
      <c r="C72" s="23"/>
      <c r="D72" s="23"/>
      <c r="E72" s="25" t="s">
        <v>99</v>
      </c>
      <c r="F72" s="23"/>
      <c r="G72" s="23"/>
      <c r="H72" s="23"/>
      <c r="I72" s="23"/>
    </row>
    <row r="73" spans="1:16" x14ac:dyDescent="0.25">
      <c r="A73" s="9" t="s">
        <v>21</v>
      </c>
      <c r="B73" s="9"/>
      <c r="C73" s="10" t="s">
        <v>100</v>
      </c>
      <c r="D73" s="9"/>
      <c r="E73" s="9" t="s">
        <v>101</v>
      </c>
      <c r="F73" s="9"/>
      <c r="G73" s="9"/>
      <c r="H73" s="9"/>
      <c r="I73" s="11">
        <f>SUMIFS(I74:I85,A74:A85,"P")</f>
        <v>0</v>
      </c>
    </row>
    <row r="74" spans="1:16" ht="30" x14ac:dyDescent="0.25">
      <c r="A74" s="12" t="s">
        <v>24</v>
      </c>
      <c r="B74" s="12">
        <v>14</v>
      </c>
      <c r="C74" s="13" t="s">
        <v>102</v>
      </c>
      <c r="D74" s="12" t="s">
        <v>26</v>
      </c>
      <c r="E74" s="14" t="s">
        <v>103</v>
      </c>
      <c r="F74" s="15" t="s">
        <v>46</v>
      </c>
      <c r="G74" s="16">
        <v>50</v>
      </c>
      <c r="H74" s="17">
        <v>0</v>
      </c>
      <c r="I74" s="17">
        <f>ROUND(G74*H74,P4)</f>
        <v>0</v>
      </c>
      <c r="O74" s="18">
        <f>I74*0.21</f>
        <v>0</v>
      </c>
      <c r="P74">
        <v>3</v>
      </c>
    </row>
    <row r="75" spans="1:16" x14ac:dyDescent="0.25">
      <c r="A75" s="12" t="s">
        <v>29</v>
      </c>
      <c r="B75" s="12"/>
      <c r="C75" s="12"/>
      <c r="D75" s="12"/>
      <c r="E75" s="14" t="s">
        <v>104</v>
      </c>
      <c r="F75" s="12"/>
      <c r="G75" s="12"/>
      <c r="H75" s="12"/>
      <c r="I75" s="12"/>
    </row>
    <row r="76" spans="1:16" ht="105" x14ac:dyDescent="0.25">
      <c r="A76" s="12" t="s">
        <v>31</v>
      </c>
      <c r="B76" s="12"/>
      <c r="C76" s="12"/>
      <c r="D76" s="12"/>
      <c r="E76" s="14" t="s">
        <v>93</v>
      </c>
      <c r="F76" s="12"/>
      <c r="G76" s="12"/>
      <c r="H76" s="12"/>
      <c r="I76" s="12"/>
    </row>
    <row r="77" spans="1:16" ht="30" x14ac:dyDescent="0.25">
      <c r="A77" s="12" t="s">
        <v>24</v>
      </c>
      <c r="B77" s="12">
        <v>15</v>
      </c>
      <c r="C77" s="13" t="s">
        <v>90</v>
      </c>
      <c r="D77" s="12" t="s">
        <v>26</v>
      </c>
      <c r="E77" s="14" t="s">
        <v>91</v>
      </c>
      <c r="F77" s="15" t="s">
        <v>46</v>
      </c>
      <c r="G77" s="16">
        <v>50</v>
      </c>
      <c r="H77" s="17">
        <v>0</v>
      </c>
      <c r="I77" s="17">
        <f>ROUND(G77*H77,P4)</f>
        <v>0</v>
      </c>
      <c r="O77" s="18">
        <f>I77*0.21</f>
        <v>0</v>
      </c>
      <c r="P77">
        <v>3</v>
      </c>
    </row>
    <row r="78" spans="1:16" x14ac:dyDescent="0.25">
      <c r="A78" s="12" t="s">
        <v>29</v>
      </c>
      <c r="B78" s="12"/>
      <c r="C78" s="12"/>
      <c r="D78" s="12"/>
      <c r="E78" s="14" t="s">
        <v>105</v>
      </c>
      <c r="F78" s="12"/>
      <c r="G78" s="12"/>
      <c r="H78" s="12"/>
      <c r="I78" s="12"/>
    </row>
    <row r="79" spans="1:16" ht="105" x14ac:dyDescent="0.25">
      <c r="A79" s="12" t="s">
        <v>31</v>
      </c>
      <c r="B79" s="12"/>
      <c r="C79" s="12"/>
      <c r="D79" s="12"/>
      <c r="E79" s="14" t="s">
        <v>93</v>
      </c>
      <c r="F79" s="12"/>
      <c r="G79" s="12"/>
      <c r="H79" s="12"/>
      <c r="I79" s="12"/>
    </row>
    <row r="80" spans="1:16" ht="30" x14ac:dyDescent="0.25">
      <c r="A80" s="12" t="s">
        <v>24</v>
      </c>
      <c r="B80" s="12">
        <v>16</v>
      </c>
      <c r="C80" s="13" t="s">
        <v>106</v>
      </c>
      <c r="D80" s="12" t="s">
        <v>26</v>
      </c>
      <c r="E80" s="14" t="s">
        <v>107</v>
      </c>
      <c r="F80" s="15" t="s">
        <v>66</v>
      </c>
      <c r="G80" s="16">
        <v>2</v>
      </c>
      <c r="H80" s="17">
        <v>0</v>
      </c>
      <c r="I80" s="17">
        <f>ROUND(G80*H80,P4)</f>
        <v>0</v>
      </c>
      <c r="O80" s="18">
        <f>I80*0.21</f>
        <v>0</v>
      </c>
      <c r="P80">
        <v>3</v>
      </c>
    </row>
    <row r="81" spans="1:16" x14ac:dyDescent="0.25">
      <c r="A81" s="12" t="s">
        <v>29</v>
      </c>
      <c r="B81" s="12"/>
      <c r="C81" s="12"/>
      <c r="D81" s="12"/>
      <c r="E81" s="14" t="s">
        <v>26</v>
      </c>
      <c r="F81" s="12"/>
      <c r="G81" s="12"/>
      <c r="H81" s="12"/>
      <c r="I81" s="12"/>
    </row>
    <row r="82" spans="1:16" ht="120" x14ac:dyDescent="0.25">
      <c r="A82" s="12" t="s">
        <v>31</v>
      </c>
      <c r="B82" s="12"/>
      <c r="C82" s="12"/>
      <c r="D82" s="12"/>
      <c r="E82" s="14" t="s">
        <v>96</v>
      </c>
      <c r="F82" s="12"/>
      <c r="G82" s="12"/>
      <c r="H82" s="12"/>
      <c r="I82" s="12"/>
    </row>
    <row r="83" spans="1:16" ht="30" x14ac:dyDescent="0.25">
      <c r="A83" s="12" t="s">
        <v>24</v>
      </c>
      <c r="B83" s="12">
        <v>17</v>
      </c>
      <c r="C83" s="13" t="s">
        <v>94</v>
      </c>
      <c r="D83" s="12" t="s">
        <v>26</v>
      </c>
      <c r="E83" s="14" t="s">
        <v>95</v>
      </c>
      <c r="F83" s="15" t="s">
        <v>66</v>
      </c>
      <c r="G83" s="16">
        <v>2</v>
      </c>
      <c r="H83" s="17">
        <v>0</v>
      </c>
      <c r="I83" s="17">
        <f>ROUND(G83*H83,P4)</f>
        <v>0</v>
      </c>
      <c r="O83" s="18">
        <f>I83*0.21</f>
        <v>0</v>
      </c>
      <c r="P83">
        <v>3</v>
      </c>
    </row>
    <row r="84" spans="1:16" x14ac:dyDescent="0.25">
      <c r="A84" s="12" t="s">
        <v>29</v>
      </c>
      <c r="B84" s="12"/>
      <c r="C84" s="12"/>
      <c r="D84" s="12"/>
      <c r="E84" s="14" t="s">
        <v>26</v>
      </c>
      <c r="F84" s="12"/>
      <c r="G84" s="12"/>
      <c r="H84" s="12"/>
      <c r="I84" s="12"/>
    </row>
    <row r="85" spans="1:16" ht="120" x14ac:dyDescent="0.25">
      <c r="A85" s="12" t="s">
        <v>31</v>
      </c>
      <c r="B85" s="12"/>
      <c r="C85" s="12"/>
      <c r="D85" s="12"/>
      <c r="E85" s="14" t="s">
        <v>96</v>
      </c>
      <c r="F85" s="12"/>
      <c r="G85" s="12"/>
      <c r="H85" s="12"/>
      <c r="I85" s="12"/>
    </row>
    <row r="86" spans="1:16" x14ac:dyDescent="0.25">
      <c r="A86" s="9" t="s">
        <v>21</v>
      </c>
      <c r="B86" s="9"/>
      <c r="C86" s="10" t="s">
        <v>108</v>
      </c>
      <c r="D86" s="9"/>
      <c r="E86" s="9" t="s">
        <v>109</v>
      </c>
      <c r="F86" s="9"/>
      <c r="G86" s="9"/>
      <c r="H86" s="9"/>
      <c r="I86" s="11">
        <f>SUMIFS(I87:I121,A87:A121,"P")</f>
        <v>0</v>
      </c>
    </row>
    <row r="87" spans="1:16" x14ac:dyDescent="0.25">
      <c r="A87" s="12" t="s">
        <v>24</v>
      </c>
      <c r="B87" s="12">
        <v>19</v>
      </c>
      <c r="C87" s="13" t="s">
        <v>110</v>
      </c>
      <c r="D87" s="12" t="s">
        <v>26</v>
      </c>
      <c r="E87" s="14" t="s">
        <v>111</v>
      </c>
      <c r="F87" s="15" t="s">
        <v>112</v>
      </c>
      <c r="G87" s="16">
        <v>37.674999999999997</v>
      </c>
      <c r="H87" s="17">
        <v>0</v>
      </c>
      <c r="I87" s="17">
        <f>ROUND(G87*H87,P4)</f>
        <v>0</v>
      </c>
      <c r="O87" s="18">
        <f>I87*0.21</f>
        <v>0</v>
      </c>
      <c r="P87">
        <v>3</v>
      </c>
    </row>
    <row r="88" spans="1:16" x14ac:dyDescent="0.25">
      <c r="A88" s="12" t="s">
        <v>29</v>
      </c>
      <c r="B88" s="12"/>
      <c r="C88" s="12"/>
      <c r="D88" s="12"/>
      <c r="E88" s="14" t="s">
        <v>26</v>
      </c>
      <c r="F88" s="12"/>
      <c r="G88" s="12"/>
      <c r="H88" s="12"/>
      <c r="I88" s="12"/>
    </row>
    <row r="89" spans="1:16" x14ac:dyDescent="0.25">
      <c r="A89" s="12" t="s">
        <v>38</v>
      </c>
      <c r="B89" s="12"/>
      <c r="C89" s="12"/>
      <c r="D89" s="12"/>
      <c r="E89" s="19" t="s">
        <v>113</v>
      </c>
      <c r="F89" s="12"/>
      <c r="G89" s="12"/>
      <c r="H89" s="12"/>
      <c r="I89" s="12"/>
    </row>
    <row r="90" spans="1:16" ht="105" x14ac:dyDescent="0.25">
      <c r="A90" s="12" t="s">
        <v>31</v>
      </c>
      <c r="B90" s="12"/>
      <c r="C90" s="12"/>
      <c r="D90" s="12"/>
      <c r="E90" s="14" t="s">
        <v>114</v>
      </c>
      <c r="F90" s="12"/>
      <c r="G90" s="12"/>
      <c r="H90" s="12"/>
      <c r="I90" s="12"/>
    </row>
    <row r="91" spans="1:16" x14ac:dyDescent="0.25">
      <c r="A91" s="12" t="s">
        <v>24</v>
      </c>
      <c r="B91" s="12">
        <v>21</v>
      </c>
      <c r="C91" s="13" t="s">
        <v>115</v>
      </c>
      <c r="D91" s="12" t="s">
        <v>26</v>
      </c>
      <c r="E91" s="14" t="s">
        <v>116</v>
      </c>
      <c r="F91" s="15" t="s">
        <v>112</v>
      </c>
      <c r="G91" s="16">
        <v>227.2</v>
      </c>
      <c r="H91" s="17">
        <v>0</v>
      </c>
      <c r="I91" s="17">
        <f>ROUND(G91*H91,P4)</f>
        <v>0</v>
      </c>
      <c r="O91" s="18">
        <f>I91*0.21</f>
        <v>0</v>
      </c>
      <c r="P91">
        <v>3</v>
      </c>
    </row>
    <row r="92" spans="1:16" x14ac:dyDescent="0.25">
      <c r="A92" s="12" t="s">
        <v>29</v>
      </c>
      <c r="B92" s="12"/>
      <c r="C92" s="12"/>
      <c r="D92" s="12"/>
      <c r="E92" s="14" t="s">
        <v>26</v>
      </c>
      <c r="F92" s="12"/>
      <c r="G92" s="12"/>
      <c r="H92" s="12"/>
      <c r="I92" s="12"/>
    </row>
    <row r="93" spans="1:16" x14ac:dyDescent="0.25">
      <c r="A93" s="12" t="s">
        <v>38</v>
      </c>
      <c r="B93" s="12"/>
      <c r="C93" s="12"/>
      <c r="D93" s="12"/>
      <c r="E93" s="19" t="s">
        <v>117</v>
      </c>
      <c r="F93" s="12"/>
      <c r="G93" s="12"/>
      <c r="H93" s="12"/>
      <c r="I93" s="12"/>
    </row>
    <row r="94" spans="1:16" ht="105" x14ac:dyDescent="0.25">
      <c r="A94" s="12" t="s">
        <v>31</v>
      </c>
      <c r="B94" s="12"/>
      <c r="C94" s="12"/>
      <c r="D94" s="12"/>
      <c r="E94" s="14" t="s">
        <v>114</v>
      </c>
      <c r="F94" s="12"/>
      <c r="G94" s="12"/>
      <c r="H94" s="12"/>
      <c r="I94" s="12"/>
    </row>
    <row r="95" spans="1:16" x14ac:dyDescent="0.25">
      <c r="A95" s="12" t="s">
        <v>24</v>
      </c>
      <c r="B95" s="12">
        <v>18</v>
      </c>
      <c r="C95" s="13" t="s">
        <v>118</v>
      </c>
      <c r="D95" s="12" t="s">
        <v>26</v>
      </c>
      <c r="E95" s="14" t="s">
        <v>119</v>
      </c>
      <c r="F95" s="15" t="s">
        <v>112</v>
      </c>
      <c r="G95" s="16">
        <v>37.674999999999997</v>
      </c>
      <c r="H95" s="17">
        <v>0</v>
      </c>
      <c r="I95" s="17">
        <f>ROUND(G95*H95,P4)</f>
        <v>0</v>
      </c>
      <c r="O95" s="18">
        <f>I95*0.21</f>
        <v>0</v>
      </c>
      <c r="P95">
        <v>3</v>
      </c>
    </row>
    <row r="96" spans="1:16" x14ac:dyDescent="0.25">
      <c r="A96" s="12" t="s">
        <v>29</v>
      </c>
      <c r="B96" s="12"/>
      <c r="C96" s="12"/>
      <c r="D96" s="12"/>
      <c r="E96" s="14" t="s">
        <v>26</v>
      </c>
      <c r="F96" s="12"/>
      <c r="G96" s="12"/>
      <c r="H96" s="12"/>
      <c r="I96" s="12"/>
    </row>
    <row r="97" spans="1:16" x14ac:dyDescent="0.25">
      <c r="A97" s="12" t="s">
        <v>38</v>
      </c>
      <c r="B97" s="12"/>
      <c r="C97" s="12"/>
      <c r="D97" s="12"/>
      <c r="E97" s="19" t="s">
        <v>120</v>
      </c>
      <c r="F97" s="12"/>
      <c r="G97" s="12"/>
      <c r="H97" s="12"/>
      <c r="I97" s="12"/>
    </row>
    <row r="98" spans="1:16" x14ac:dyDescent="0.25">
      <c r="A98" s="12" t="s">
        <v>38</v>
      </c>
      <c r="B98" s="12"/>
      <c r="C98" s="12"/>
      <c r="D98" s="12"/>
      <c r="E98" s="19" t="s">
        <v>121</v>
      </c>
      <c r="F98" s="12"/>
      <c r="G98" s="12"/>
      <c r="H98" s="12"/>
      <c r="I98" s="12"/>
    </row>
    <row r="99" spans="1:16" x14ac:dyDescent="0.25">
      <c r="A99" s="12" t="s">
        <v>38</v>
      </c>
      <c r="B99" s="12"/>
      <c r="C99" s="12"/>
      <c r="D99" s="12"/>
      <c r="E99" s="19" t="s">
        <v>122</v>
      </c>
      <c r="F99" s="12"/>
      <c r="G99" s="12"/>
      <c r="H99" s="12"/>
      <c r="I99" s="12"/>
    </row>
    <row r="100" spans="1:16" x14ac:dyDescent="0.25">
      <c r="A100" s="12" t="s">
        <v>38</v>
      </c>
      <c r="B100" s="12"/>
      <c r="C100" s="12"/>
      <c r="D100" s="12"/>
      <c r="E100" s="19" t="s">
        <v>123</v>
      </c>
      <c r="F100" s="12"/>
      <c r="G100" s="12"/>
      <c r="H100" s="12"/>
      <c r="I100" s="12"/>
    </row>
    <row r="101" spans="1:16" ht="255" x14ac:dyDescent="0.25">
      <c r="A101" s="12" t="s">
        <v>31</v>
      </c>
      <c r="B101" s="12"/>
      <c r="C101" s="12"/>
      <c r="D101" s="12"/>
      <c r="E101" s="14" t="s">
        <v>124</v>
      </c>
      <c r="F101" s="12"/>
      <c r="G101" s="12"/>
      <c r="H101" s="12"/>
      <c r="I101" s="12"/>
    </row>
    <row r="102" spans="1:16" x14ac:dyDescent="0.25">
      <c r="A102" s="12" t="s">
        <v>24</v>
      </c>
      <c r="B102" s="12">
        <v>20</v>
      </c>
      <c r="C102" s="13" t="s">
        <v>125</v>
      </c>
      <c r="D102" s="12" t="s">
        <v>26</v>
      </c>
      <c r="E102" s="14" t="s">
        <v>126</v>
      </c>
      <c r="F102" s="15" t="s">
        <v>112</v>
      </c>
      <c r="G102" s="16">
        <v>227.2</v>
      </c>
      <c r="H102" s="17">
        <v>0</v>
      </c>
      <c r="I102" s="17">
        <f>ROUND(G102*H102,P4)</f>
        <v>0</v>
      </c>
      <c r="O102" s="18">
        <f>I102*0.21</f>
        <v>0</v>
      </c>
      <c r="P102">
        <v>3</v>
      </c>
    </row>
    <row r="103" spans="1:16" x14ac:dyDescent="0.25">
      <c r="A103" s="12" t="s">
        <v>29</v>
      </c>
      <c r="B103" s="12"/>
      <c r="C103" s="12"/>
      <c r="D103" s="12"/>
      <c r="E103" s="14" t="s">
        <v>26</v>
      </c>
      <c r="F103" s="12"/>
      <c r="G103" s="12"/>
      <c r="H103" s="12"/>
      <c r="I103" s="12"/>
    </row>
    <row r="104" spans="1:16" x14ac:dyDescent="0.25">
      <c r="A104" s="12" t="s">
        <v>38</v>
      </c>
      <c r="B104" s="12"/>
      <c r="C104" s="12"/>
      <c r="D104" s="12"/>
      <c r="E104" s="19" t="s">
        <v>127</v>
      </c>
      <c r="F104" s="12"/>
      <c r="G104" s="12"/>
      <c r="H104" s="12"/>
      <c r="I104" s="12"/>
    </row>
    <row r="105" spans="1:16" x14ac:dyDescent="0.25">
      <c r="A105" s="12" t="s">
        <v>38</v>
      </c>
      <c r="B105" s="12"/>
      <c r="C105" s="12"/>
      <c r="D105" s="12"/>
      <c r="E105" s="19" t="s">
        <v>128</v>
      </c>
      <c r="F105" s="12"/>
      <c r="G105" s="12"/>
      <c r="H105" s="12"/>
      <c r="I105" s="12"/>
    </row>
    <row r="106" spans="1:16" x14ac:dyDescent="0.25">
      <c r="A106" s="12" t="s">
        <v>38</v>
      </c>
      <c r="B106" s="12"/>
      <c r="C106" s="12"/>
      <c r="D106" s="12"/>
      <c r="E106" s="19" t="s">
        <v>129</v>
      </c>
      <c r="F106" s="12"/>
      <c r="G106" s="12"/>
      <c r="H106" s="12"/>
      <c r="I106" s="12"/>
    </row>
    <row r="107" spans="1:16" x14ac:dyDescent="0.25">
      <c r="A107" s="12" t="s">
        <v>38</v>
      </c>
      <c r="B107" s="12"/>
      <c r="C107" s="12"/>
      <c r="D107" s="12"/>
      <c r="E107" s="19" t="s">
        <v>130</v>
      </c>
      <c r="F107" s="12"/>
      <c r="G107" s="12"/>
      <c r="H107" s="12"/>
      <c r="I107" s="12"/>
    </row>
    <row r="108" spans="1:16" x14ac:dyDescent="0.25">
      <c r="A108" s="12" t="s">
        <v>38</v>
      </c>
      <c r="B108" s="12"/>
      <c r="C108" s="12"/>
      <c r="D108" s="12"/>
      <c r="E108" s="19" t="s">
        <v>131</v>
      </c>
      <c r="F108" s="12"/>
      <c r="G108" s="12"/>
      <c r="H108" s="12"/>
      <c r="I108" s="12"/>
    </row>
    <row r="109" spans="1:16" ht="255" x14ac:dyDescent="0.25">
      <c r="A109" s="12" t="s">
        <v>31</v>
      </c>
      <c r="B109" s="12"/>
      <c r="C109" s="12"/>
      <c r="D109" s="12"/>
      <c r="E109" s="14" t="s">
        <v>132</v>
      </c>
      <c r="F109" s="12"/>
      <c r="G109" s="12"/>
      <c r="H109" s="12"/>
      <c r="I109" s="12"/>
    </row>
    <row r="110" spans="1:16" ht="30" x14ac:dyDescent="0.25">
      <c r="A110" s="12" t="s">
        <v>24</v>
      </c>
      <c r="B110" s="12">
        <v>22</v>
      </c>
      <c r="C110" s="13" t="s">
        <v>133</v>
      </c>
      <c r="D110" s="12" t="s">
        <v>26</v>
      </c>
      <c r="E110" s="14" t="s">
        <v>134</v>
      </c>
      <c r="F110" s="15" t="s">
        <v>66</v>
      </c>
      <c r="G110" s="16">
        <v>52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29</v>
      </c>
      <c r="B111" s="12"/>
      <c r="C111" s="12"/>
      <c r="D111" s="12"/>
      <c r="E111" s="14" t="s">
        <v>26</v>
      </c>
      <c r="F111" s="12"/>
      <c r="G111" s="12"/>
      <c r="H111" s="12"/>
      <c r="I111" s="12"/>
    </row>
    <row r="112" spans="1:16" ht="150" x14ac:dyDescent="0.25">
      <c r="A112" s="12" t="s">
        <v>31</v>
      </c>
      <c r="B112" s="12"/>
      <c r="C112" s="12"/>
      <c r="D112" s="12"/>
      <c r="E112" s="14" t="s">
        <v>135</v>
      </c>
      <c r="F112" s="12"/>
      <c r="G112" s="12"/>
      <c r="H112" s="12"/>
      <c r="I112" s="12"/>
    </row>
    <row r="113" spans="1:16" ht="30" x14ac:dyDescent="0.25">
      <c r="A113" s="12" t="s">
        <v>24</v>
      </c>
      <c r="B113" s="12">
        <v>23</v>
      </c>
      <c r="C113" s="13" t="s">
        <v>136</v>
      </c>
      <c r="D113" s="12" t="s">
        <v>26</v>
      </c>
      <c r="E113" s="14" t="s">
        <v>137</v>
      </c>
      <c r="F113" s="15" t="s">
        <v>66</v>
      </c>
      <c r="G113" s="16">
        <v>18</v>
      </c>
      <c r="H113" s="17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29</v>
      </c>
      <c r="B114" s="12"/>
      <c r="C114" s="12"/>
      <c r="D114" s="12"/>
      <c r="E114" s="14" t="s">
        <v>26</v>
      </c>
      <c r="F114" s="12"/>
      <c r="G114" s="12"/>
      <c r="H114" s="12"/>
      <c r="I114" s="12"/>
    </row>
    <row r="115" spans="1:16" ht="150" x14ac:dyDescent="0.25">
      <c r="A115" s="12" t="s">
        <v>31</v>
      </c>
      <c r="B115" s="12"/>
      <c r="C115" s="12"/>
      <c r="D115" s="12"/>
      <c r="E115" s="14" t="s">
        <v>135</v>
      </c>
      <c r="F115" s="12"/>
      <c r="G115" s="12"/>
      <c r="H115" s="12"/>
      <c r="I115" s="12"/>
    </row>
    <row r="116" spans="1:16" ht="30" x14ac:dyDescent="0.25">
      <c r="A116" s="12" t="s">
        <v>24</v>
      </c>
      <c r="B116" s="12">
        <v>24</v>
      </c>
      <c r="C116" s="13" t="s">
        <v>138</v>
      </c>
      <c r="D116" s="12" t="s">
        <v>26</v>
      </c>
      <c r="E116" s="14" t="s">
        <v>139</v>
      </c>
      <c r="F116" s="15" t="s">
        <v>66</v>
      </c>
      <c r="G116" s="16">
        <v>1</v>
      </c>
      <c r="H116" s="17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29</v>
      </c>
      <c r="B117" s="12"/>
      <c r="C117" s="12"/>
      <c r="D117" s="12"/>
      <c r="E117" s="14" t="s">
        <v>26</v>
      </c>
      <c r="F117" s="12"/>
      <c r="G117" s="12"/>
      <c r="H117" s="12"/>
      <c r="I117" s="12"/>
    </row>
    <row r="118" spans="1:16" ht="165" x14ac:dyDescent="0.25">
      <c r="A118" s="12" t="s">
        <v>31</v>
      </c>
      <c r="B118" s="12"/>
      <c r="C118" s="12"/>
      <c r="D118" s="12"/>
      <c r="E118" s="14" t="s">
        <v>140</v>
      </c>
      <c r="F118" s="12"/>
      <c r="G118" s="12"/>
      <c r="H118" s="12"/>
      <c r="I118" s="12"/>
    </row>
    <row r="119" spans="1:16" x14ac:dyDescent="0.25">
      <c r="A119" s="12" t="s">
        <v>24</v>
      </c>
      <c r="B119" s="12">
        <v>25</v>
      </c>
      <c r="C119" s="13" t="s">
        <v>141</v>
      </c>
      <c r="D119" s="12" t="s">
        <v>26</v>
      </c>
      <c r="E119" s="14" t="s">
        <v>142</v>
      </c>
      <c r="F119" s="15" t="s">
        <v>66</v>
      </c>
      <c r="G119" s="16">
        <v>72</v>
      </c>
      <c r="H119" s="17">
        <v>0</v>
      </c>
      <c r="I119" s="17">
        <f>ROUND(G119*H119,P4)</f>
        <v>0</v>
      </c>
      <c r="O119" s="18">
        <f>I119*0.21</f>
        <v>0</v>
      </c>
      <c r="P119">
        <v>3</v>
      </c>
    </row>
    <row r="120" spans="1:16" x14ac:dyDescent="0.25">
      <c r="A120" s="12" t="s">
        <v>29</v>
      </c>
      <c r="B120" s="12"/>
      <c r="C120" s="12"/>
      <c r="D120" s="12"/>
      <c r="E120" s="14" t="s">
        <v>26</v>
      </c>
      <c r="F120" s="12"/>
      <c r="G120" s="12"/>
      <c r="H120" s="12"/>
      <c r="I120" s="12"/>
    </row>
    <row r="121" spans="1:16" ht="135" x14ac:dyDescent="0.25">
      <c r="A121" s="12" t="s">
        <v>31</v>
      </c>
      <c r="B121" s="12"/>
      <c r="C121" s="12"/>
      <c r="D121" s="12"/>
      <c r="E121" s="14" t="s">
        <v>143</v>
      </c>
      <c r="F121" s="12"/>
      <c r="G121" s="12"/>
      <c r="H121" s="12"/>
      <c r="I121" s="12"/>
    </row>
    <row r="122" spans="1:16" x14ac:dyDescent="0.25">
      <c r="A122" s="9" t="s">
        <v>21</v>
      </c>
      <c r="B122" s="9"/>
      <c r="C122" s="10" t="s">
        <v>144</v>
      </c>
      <c r="D122" s="9"/>
      <c r="E122" s="9" t="s">
        <v>145</v>
      </c>
      <c r="F122" s="9"/>
      <c r="G122" s="9"/>
      <c r="H122" s="9"/>
      <c r="I122" s="11">
        <f>SUMIFS(I123:I137,A123:A137,"P")</f>
        <v>0</v>
      </c>
    </row>
    <row r="123" spans="1:16" x14ac:dyDescent="0.25">
      <c r="A123" s="12" t="s">
        <v>24</v>
      </c>
      <c r="B123" s="12">
        <v>27</v>
      </c>
      <c r="C123" s="13" t="s">
        <v>146</v>
      </c>
      <c r="D123" s="12" t="s">
        <v>26</v>
      </c>
      <c r="E123" s="14" t="s">
        <v>147</v>
      </c>
      <c r="F123" s="15" t="s">
        <v>46</v>
      </c>
      <c r="G123" s="16">
        <v>5</v>
      </c>
      <c r="H123" s="17">
        <v>0</v>
      </c>
      <c r="I123" s="17">
        <f>ROUND(G123*H123,P4)</f>
        <v>0</v>
      </c>
      <c r="O123" s="18">
        <f>I123*0.21</f>
        <v>0</v>
      </c>
      <c r="P123">
        <v>3</v>
      </c>
    </row>
    <row r="124" spans="1:16" x14ac:dyDescent="0.25">
      <c r="A124" s="12" t="s">
        <v>29</v>
      </c>
      <c r="B124" s="12"/>
      <c r="C124" s="12"/>
      <c r="D124" s="12"/>
      <c r="E124" s="14" t="s">
        <v>26</v>
      </c>
      <c r="F124" s="12"/>
      <c r="G124" s="12"/>
      <c r="H124" s="12"/>
      <c r="I124" s="12"/>
    </row>
    <row r="125" spans="1:16" ht="150" x14ac:dyDescent="0.25">
      <c r="A125" s="12" t="s">
        <v>31</v>
      </c>
      <c r="B125" s="12"/>
      <c r="C125" s="12"/>
      <c r="D125" s="12"/>
      <c r="E125" s="14" t="s">
        <v>148</v>
      </c>
      <c r="F125" s="12"/>
      <c r="G125" s="12"/>
      <c r="H125" s="12"/>
      <c r="I125" s="12"/>
    </row>
    <row r="126" spans="1:16" x14ac:dyDescent="0.25">
      <c r="A126" s="12" t="s">
        <v>24</v>
      </c>
      <c r="B126" s="12">
        <v>26</v>
      </c>
      <c r="C126" s="13" t="s">
        <v>149</v>
      </c>
      <c r="D126" s="12" t="s">
        <v>26</v>
      </c>
      <c r="E126" s="14" t="s">
        <v>150</v>
      </c>
      <c r="F126" s="15" t="s">
        <v>46</v>
      </c>
      <c r="G126" s="16">
        <v>5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29</v>
      </c>
      <c r="B127" s="12"/>
      <c r="C127" s="12"/>
      <c r="D127" s="12"/>
      <c r="E127" s="14" t="s">
        <v>26</v>
      </c>
      <c r="F127" s="12"/>
      <c r="G127" s="12"/>
      <c r="H127" s="12"/>
      <c r="I127" s="12"/>
    </row>
    <row r="128" spans="1:16" ht="150" x14ac:dyDescent="0.25">
      <c r="A128" s="12" t="s">
        <v>31</v>
      </c>
      <c r="B128" s="12"/>
      <c r="C128" s="12"/>
      <c r="D128" s="12"/>
      <c r="E128" s="14" t="s">
        <v>151</v>
      </c>
      <c r="F128" s="12"/>
      <c r="G128" s="12"/>
      <c r="H128" s="12"/>
      <c r="I128" s="12"/>
    </row>
    <row r="129" spans="1:16" x14ac:dyDescent="0.25">
      <c r="A129" s="12" t="s">
        <v>24</v>
      </c>
      <c r="B129" s="12">
        <v>29</v>
      </c>
      <c r="C129" s="13" t="s">
        <v>152</v>
      </c>
      <c r="D129" s="12" t="s">
        <v>26</v>
      </c>
      <c r="E129" s="14" t="s">
        <v>153</v>
      </c>
      <c r="F129" s="15" t="s">
        <v>66</v>
      </c>
      <c r="G129" s="16">
        <v>1</v>
      </c>
      <c r="H129" s="17">
        <v>0</v>
      </c>
      <c r="I129" s="17">
        <f>ROUND(G129*H129,P4)</f>
        <v>0</v>
      </c>
      <c r="O129" s="18">
        <f>I129*0.21</f>
        <v>0</v>
      </c>
      <c r="P129">
        <v>3</v>
      </c>
    </row>
    <row r="130" spans="1:16" x14ac:dyDescent="0.25">
      <c r="A130" s="12" t="s">
        <v>29</v>
      </c>
      <c r="B130" s="12"/>
      <c r="C130" s="12"/>
      <c r="D130" s="12"/>
      <c r="E130" s="14" t="s">
        <v>26</v>
      </c>
      <c r="F130" s="12"/>
      <c r="G130" s="12"/>
      <c r="H130" s="12"/>
      <c r="I130" s="12"/>
    </row>
    <row r="131" spans="1:16" ht="150" x14ac:dyDescent="0.25">
      <c r="A131" s="12" t="s">
        <v>31</v>
      </c>
      <c r="B131" s="12"/>
      <c r="C131" s="12"/>
      <c r="D131" s="12"/>
      <c r="E131" s="14" t="s">
        <v>154</v>
      </c>
      <c r="F131" s="12"/>
      <c r="G131" s="12"/>
      <c r="H131" s="12"/>
      <c r="I131" s="12"/>
    </row>
    <row r="132" spans="1:16" x14ac:dyDescent="0.25">
      <c r="A132" s="12" t="s">
        <v>24</v>
      </c>
      <c r="B132" s="12">
        <v>28</v>
      </c>
      <c r="C132" s="13" t="s">
        <v>155</v>
      </c>
      <c r="D132" s="12" t="s">
        <v>26</v>
      </c>
      <c r="E132" s="14" t="s">
        <v>156</v>
      </c>
      <c r="F132" s="15" t="s">
        <v>66</v>
      </c>
      <c r="G132" s="16">
        <v>1</v>
      </c>
      <c r="H132" s="17">
        <v>0</v>
      </c>
      <c r="I132" s="17">
        <f>ROUND(G132*H132,P4)</f>
        <v>0</v>
      </c>
      <c r="O132" s="18">
        <f>I132*0.21</f>
        <v>0</v>
      </c>
      <c r="P132">
        <v>3</v>
      </c>
    </row>
    <row r="133" spans="1:16" x14ac:dyDescent="0.25">
      <c r="A133" s="12" t="s">
        <v>29</v>
      </c>
      <c r="B133" s="12"/>
      <c r="C133" s="12"/>
      <c r="D133" s="12"/>
      <c r="E133" s="14" t="s">
        <v>26</v>
      </c>
      <c r="F133" s="12"/>
      <c r="G133" s="12"/>
      <c r="H133" s="12"/>
      <c r="I133" s="12"/>
    </row>
    <row r="134" spans="1:16" ht="135" x14ac:dyDescent="0.25">
      <c r="A134" s="12" t="s">
        <v>31</v>
      </c>
      <c r="B134" s="12"/>
      <c r="C134" s="12"/>
      <c r="D134" s="12"/>
      <c r="E134" s="14" t="s">
        <v>157</v>
      </c>
      <c r="F134" s="12"/>
      <c r="G134" s="12"/>
      <c r="H134" s="12"/>
      <c r="I134" s="12"/>
    </row>
    <row r="135" spans="1:16" ht="30" x14ac:dyDescent="0.25">
      <c r="A135" s="12" t="s">
        <v>24</v>
      </c>
      <c r="B135" s="12">
        <v>30</v>
      </c>
      <c r="C135" s="13" t="s">
        <v>158</v>
      </c>
      <c r="D135" s="12" t="s">
        <v>26</v>
      </c>
      <c r="E135" s="14" t="s">
        <v>159</v>
      </c>
      <c r="F135" s="15" t="s">
        <v>66</v>
      </c>
      <c r="G135" s="16">
        <v>1</v>
      </c>
      <c r="H135" s="17">
        <v>0</v>
      </c>
      <c r="I135" s="17">
        <f>ROUND(G135*H135,P4)</f>
        <v>0</v>
      </c>
      <c r="O135" s="18">
        <f>I135*0.21</f>
        <v>0</v>
      </c>
      <c r="P135">
        <v>3</v>
      </c>
    </row>
    <row r="136" spans="1:16" x14ac:dyDescent="0.25">
      <c r="A136" s="12" t="s">
        <v>29</v>
      </c>
      <c r="B136" s="12"/>
      <c r="C136" s="12"/>
      <c r="D136" s="12"/>
      <c r="E136" s="14" t="s">
        <v>26</v>
      </c>
      <c r="F136" s="12"/>
      <c r="G136" s="12"/>
      <c r="H136" s="12"/>
      <c r="I136" s="12"/>
    </row>
    <row r="137" spans="1:16" ht="180" x14ac:dyDescent="0.25">
      <c r="A137" s="12" t="s">
        <v>31</v>
      </c>
      <c r="B137" s="12"/>
      <c r="C137" s="12"/>
      <c r="D137" s="12"/>
      <c r="E137" s="14" t="s">
        <v>160</v>
      </c>
      <c r="F137" s="12"/>
      <c r="G137" s="12"/>
      <c r="H137" s="12"/>
      <c r="I137" s="12"/>
    </row>
    <row r="138" spans="1:16" x14ac:dyDescent="0.25">
      <c r="A138" s="9" t="s">
        <v>21</v>
      </c>
      <c r="B138" s="9"/>
      <c r="C138" s="10" t="s">
        <v>161</v>
      </c>
      <c r="D138" s="9"/>
      <c r="E138" s="9" t="s">
        <v>162</v>
      </c>
      <c r="F138" s="9"/>
      <c r="G138" s="9"/>
      <c r="H138" s="9"/>
      <c r="I138" s="11">
        <f>SUMIFS(I139:I144,A139:A144,"P")</f>
        <v>0</v>
      </c>
    </row>
    <row r="139" spans="1:16" x14ac:dyDescent="0.25">
      <c r="A139" s="12" t="s">
        <v>24</v>
      </c>
      <c r="B139" s="12">
        <v>32</v>
      </c>
      <c r="C139" s="13" t="s">
        <v>163</v>
      </c>
      <c r="D139" s="12" t="s">
        <v>26</v>
      </c>
      <c r="E139" s="14" t="s">
        <v>164</v>
      </c>
      <c r="F139" s="15" t="s">
        <v>66</v>
      </c>
      <c r="G139" s="16">
        <v>6</v>
      </c>
      <c r="H139" s="17">
        <v>0</v>
      </c>
      <c r="I139" s="17">
        <f>ROUND(G139*H139,P4)</f>
        <v>0</v>
      </c>
      <c r="O139" s="18">
        <f>I139*0.21</f>
        <v>0</v>
      </c>
      <c r="P139">
        <v>3</v>
      </c>
    </row>
    <row r="140" spans="1:16" x14ac:dyDescent="0.25">
      <c r="A140" s="12" t="s">
        <v>29</v>
      </c>
      <c r="B140" s="12"/>
      <c r="C140" s="12"/>
      <c r="D140" s="12"/>
      <c r="E140" s="14" t="s">
        <v>26</v>
      </c>
      <c r="F140" s="12"/>
      <c r="G140" s="12"/>
      <c r="H140" s="12"/>
      <c r="I140" s="12"/>
    </row>
    <row r="141" spans="1:16" ht="135" x14ac:dyDescent="0.25">
      <c r="A141" s="12" t="s">
        <v>31</v>
      </c>
      <c r="B141" s="12"/>
      <c r="C141" s="12"/>
      <c r="D141" s="12"/>
      <c r="E141" s="14" t="s">
        <v>165</v>
      </c>
      <c r="F141" s="12"/>
      <c r="G141" s="12"/>
      <c r="H141" s="12"/>
      <c r="I141" s="12"/>
    </row>
    <row r="142" spans="1:16" x14ac:dyDescent="0.25">
      <c r="A142" s="12" t="s">
        <v>24</v>
      </c>
      <c r="B142" s="12">
        <v>31</v>
      </c>
      <c r="C142" s="13" t="s">
        <v>166</v>
      </c>
      <c r="D142" s="12" t="s">
        <v>26</v>
      </c>
      <c r="E142" s="14" t="s">
        <v>167</v>
      </c>
      <c r="F142" s="15" t="s">
        <v>66</v>
      </c>
      <c r="G142" s="16">
        <v>6</v>
      </c>
      <c r="H142" s="17">
        <v>0</v>
      </c>
      <c r="I142" s="17">
        <f>ROUND(G142*H142,P4)</f>
        <v>0</v>
      </c>
      <c r="O142" s="18">
        <f>I142*0.21</f>
        <v>0</v>
      </c>
      <c r="P142">
        <v>3</v>
      </c>
    </row>
    <row r="143" spans="1:16" x14ac:dyDescent="0.25">
      <c r="A143" s="12" t="s">
        <v>29</v>
      </c>
      <c r="B143" s="12"/>
      <c r="C143" s="12"/>
      <c r="D143" s="12"/>
      <c r="E143" s="14" t="s">
        <v>26</v>
      </c>
      <c r="F143" s="12"/>
      <c r="G143" s="12"/>
      <c r="H143" s="12"/>
      <c r="I143" s="12"/>
    </row>
    <row r="144" spans="1:16" ht="165" x14ac:dyDescent="0.25">
      <c r="A144" s="12" t="s">
        <v>31</v>
      </c>
      <c r="B144" s="12"/>
      <c r="C144" s="12"/>
      <c r="D144" s="12"/>
      <c r="E144" s="14" t="s">
        <v>168</v>
      </c>
      <c r="F144" s="12"/>
      <c r="G144" s="12"/>
      <c r="H144" s="12"/>
      <c r="I144" s="12"/>
    </row>
    <row r="145" spans="1:16" x14ac:dyDescent="0.25">
      <c r="A145" s="9" t="s">
        <v>21</v>
      </c>
      <c r="B145" s="9"/>
      <c r="C145" s="10" t="s">
        <v>169</v>
      </c>
      <c r="D145" s="9"/>
      <c r="E145" s="9" t="s">
        <v>170</v>
      </c>
      <c r="F145" s="9"/>
      <c r="G145" s="9"/>
      <c r="H145" s="9"/>
      <c r="I145" s="11">
        <f>SUMIFS(I146:I154,A146:A154,"P")</f>
        <v>0</v>
      </c>
    </row>
    <row r="146" spans="1:16" x14ac:dyDescent="0.25">
      <c r="A146" s="12" t="s">
        <v>24</v>
      </c>
      <c r="B146" s="12">
        <v>33</v>
      </c>
      <c r="C146" s="13" t="s">
        <v>171</v>
      </c>
      <c r="D146" s="12" t="s">
        <v>26</v>
      </c>
      <c r="E146" s="14" t="s">
        <v>172</v>
      </c>
      <c r="F146" s="15" t="s">
        <v>173</v>
      </c>
      <c r="G146" s="16">
        <v>32</v>
      </c>
      <c r="H146" s="17">
        <v>0</v>
      </c>
      <c r="I146" s="17">
        <f>ROUND(G146*H146,P4)</f>
        <v>0</v>
      </c>
      <c r="O146" s="18">
        <f>I146*0.21</f>
        <v>0</v>
      </c>
      <c r="P146">
        <v>3</v>
      </c>
    </row>
    <row r="147" spans="1:16" x14ac:dyDescent="0.25">
      <c r="A147" s="12" t="s">
        <v>29</v>
      </c>
      <c r="B147" s="12"/>
      <c r="C147" s="12"/>
      <c r="D147" s="12"/>
      <c r="E147" s="14" t="s">
        <v>26</v>
      </c>
      <c r="F147" s="12"/>
      <c r="G147" s="12"/>
      <c r="H147" s="12"/>
      <c r="I147" s="12"/>
    </row>
    <row r="148" spans="1:16" ht="135" x14ac:dyDescent="0.25">
      <c r="A148" s="12" t="s">
        <v>31</v>
      </c>
      <c r="B148" s="12"/>
      <c r="C148" s="12"/>
      <c r="D148" s="12"/>
      <c r="E148" s="14" t="s">
        <v>174</v>
      </c>
      <c r="F148" s="12"/>
      <c r="G148" s="12"/>
      <c r="H148" s="12"/>
      <c r="I148" s="12"/>
    </row>
    <row r="149" spans="1:16" x14ac:dyDescent="0.25">
      <c r="A149" s="12" t="s">
        <v>24</v>
      </c>
      <c r="B149" s="12">
        <v>34</v>
      </c>
      <c r="C149" s="13" t="s">
        <v>175</v>
      </c>
      <c r="D149" s="12" t="s">
        <v>26</v>
      </c>
      <c r="E149" s="14" t="s">
        <v>176</v>
      </c>
      <c r="F149" s="15" t="s">
        <v>173</v>
      </c>
      <c r="G149" s="16">
        <v>16</v>
      </c>
      <c r="H149" s="17">
        <v>0</v>
      </c>
      <c r="I149" s="17">
        <f>ROUND(G149*H149,P4)</f>
        <v>0</v>
      </c>
      <c r="O149" s="18">
        <f>I149*0.21</f>
        <v>0</v>
      </c>
      <c r="P149">
        <v>3</v>
      </c>
    </row>
    <row r="150" spans="1:16" x14ac:dyDescent="0.25">
      <c r="A150" s="12" t="s">
        <v>29</v>
      </c>
      <c r="B150" s="12"/>
      <c r="C150" s="12"/>
      <c r="D150" s="12"/>
      <c r="E150" s="14" t="s">
        <v>26</v>
      </c>
      <c r="F150" s="12"/>
      <c r="G150" s="12"/>
      <c r="H150" s="12"/>
      <c r="I150" s="12"/>
    </row>
    <row r="151" spans="1:16" ht="135" x14ac:dyDescent="0.25">
      <c r="A151" s="12" t="s">
        <v>31</v>
      </c>
      <c r="B151" s="12"/>
      <c r="C151" s="12"/>
      <c r="D151" s="12"/>
      <c r="E151" s="14" t="s">
        <v>177</v>
      </c>
      <c r="F151" s="12"/>
      <c r="G151" s="12"/>
      <c r="H151" s="12"/>
      <c r="I151" s="12"/>
    </row>
    <row r="152" spans="1:16" x14ac:dyDescent="0.25">
      <c r="A152" s="12" t="s">
        <v>24</v>
      </c>
      <c r="B152" s="12">
        <v>35</v>
      </c>
      <c r="C152" s="13" t="s">
        <v>178</v>
      </c>
      <c r="D152" s="12" t="s">
        <v>26</v>
      </c>
      <c r="E152" s="14" t="s">
        <v>179</v>
      </c>
      <c r="F152" s="15" t="s">
        <v>173</v>
      </c>
      <c r="G152" s="16">
        <v>16</v>
      </c>
      <c r="H152" s="17">
        <v>0</v>
      </c>
      <c r="I152" s="17">
        <f>ROUND(G152*H152,P4)</f>
        <v>0</v>
      </c>
      <c r="O152" s="18">
        <f>I152*0.21</f>
        <v>0</v>
      </c>
      <c r="P152">
        <v>3</v>
      </c>
    </row>
    <row r="153" spans="1:16" x14ac:dyDescent="0.25">
      <c r="A153" s="12" t="s">
        <v>29</v>
      </c>
      <c r="B153" s="12"/>
      <c r="C153" s="12"/>
      <c r="D153" s="12"/>
      <c r="E153" s="14" t="s">
        <v>26</v>
      </c>
      <c r="F153" s="12"/>
      <c r="G153" s="12"/>
      <c r="H153" s="12"/>
      <c r="I153" s="12"/>
    </row>
    <row r="154" spans="1:16" ht="135" x14ac:dyDescent="0.25">
      <c r="A154" s="12" t="s">
        <v>31</v>
      </c>
      <c r="B154" s="12"/>
      <c r="C154" s="12"/>
      <c r="D154" s="12"/>
      <c r="E154" s="14" t="s">
        <v>180</v>
      </c>
      <c r="F154" s="12"/>
      <c r="G154" s="12"/>
      <c r="H154" s="12"/>
      <c r="I154" s="12"/>
    </row>
    <row r="155" spans="1:16" x14ac:dyDescent="0.25">
      <c r="A155" s="9" t="s">
        <v>21</v>
      </c>
      <c r="B155" s="9"/>
      <c r="C155" s="10" t="s">
        <v>181</v>
      </c>
      <c r="D155" s="9"/>
      <c r="E155" s="9" t="s">
        <v>182</v>
      </c>
      <c r="F155" s="9"/>
      <c r="G155" s="9"/>
      <c r="H155" s="9"/>
      <c r="I155" s="11">
        <f>SUMIFS(I156:I161,A156:A161,"P")</f>
        <v>0</v>
      </c>
    </row>
    <row r="156" spans="1:16" x14ac:dyDescent="0.25">
      <c r="A156" s="12" t="s">
        <v>24</v>
      </c>
      <c r="B156" s="12">
        <v>36</v>
      </c>
      <c r="C156" s="13" t="s">
        <v>183</v>
      </c>
      <c r="D156" s="12" t="s">
        <v>26</v>
      </c>
      <c r="E156" s="14" t="s">
        <v>184</v>
      </c>
      <c r="F156" s="15" t="s">
        <v>66</v>
      </c>
      <c r="G156" s="16">
        <v>1</v>
      </c>
      <c r="H156" s="17">
        <v>0</v>
      </c>
      <c r="I156" s="17">
        <f>ROUND(G156*H156,P4)</f>
        <v>0</v>
      </c>
      <c r="O156" s="18">
        <f>I156*0.21</f>
        <v>0</v>
      </c>
      <c r="P156">
        <v>3</v>
      </c>
    </row>
    <row r="157" spans="1:16" x14ac:dyDescent="0.25">
      <c r="A157" s="12" t="s">
        <v>29</v>
      </c>
      <c r="B157" s="12"/>
      <c r="C157" s="12"/>
      <c r="D157" s="12"/>
      <c r="E157" s="14" t="s">
        <v>185</v>
      </c>
      <c r="F157" s="12"/>
      <c r="G157" s="12"/>
      <c r="H157" s="12"/>
      <c r="I157" s="12"/>
    </row>
    <row r="158" spans="1:16" ht="150" x14ac:dyDescent="0.25">
      <c r="A158" s="12" t="s">
        <v>31</v>
      </c>
      <c r="B158" s="12"/>
      <c r="C158" s="12"/>
      <c r="D158" s="12"/>
      <c r="E158" s="14" t="s">
        <v>186</v>
      </c>
      <c r="F158" s="12"/>
      <c r="G158" s="12"/>
      <c r="H158" s="12"/>
      <c r="I158" s="12"/>
    </row>
    <row r="159" spans="1:16" x14ac:dyDescent="0.25">
      <c r="A159" s="12" t="s">
        <v>24</v>
      </c>
      <c r="B159" s="12">
        <v>37</v>
      </c>
      <c r="C159" s="13" t="s">
        <v>187</v>
      </c>
      <c r="D159" s="12" t="s">
        <v>26</v>
      </c>
      <c r="E159" s="14" t="s">
        <v>188</v>
      </c>
      <c r="F159" s="15" t="s">
        <v>66</v>
      </c>
      <c r="G159" s="16">
        <v>1</v>
      </c>
      <c r="H159" s="17">
        <v>0</v>
      </c>
      <c r="I159" s="17">
        <f>ROUND(G159*H159,P4)</f>
        <v>0</v>
      </c>
      <c r="O159" s="18">
        <f>I159*0.21</f>
        <v>0</v>
      </c>
      <c r="P159">
        <v>3</v>
      </c>
    </row>
    <row r="160" spans="1:16" x14ac:dyDescent="0.25">
      <c r="A160" s="12" t="s">
        <v>29</v>
      </c>
      <c r="B160" s="12"/>
      <c r="C160" s="12"/>
      <c r="D160" s="12"/>
      <c r="E160" s="14" t="s">
        <v>189</v>
      </c>
      <c r="F160" s="12"/>
      <c r="G160" s="12"/>
      <c r="H160" s="12"/>
      <c r="I160" s="12"/>
    </row>
    <row r="161" spans="1:16" ht="180" x14ac:dyDescent="0.25">
      <c r="A161" s="12" t="s">
        <v>31</v>
      </c>
      <c r="B161" s="12"/>
      <c r="C161" s="12"/>
      <c r="D161" s="12"/>
      <c r="E161" s="14" t="s">
        <v>190</v>
      </c>
      <c r="F161" s="12"/>
      <c r="G161" s="12"/>
      <c r="H161" s="12"/>
      <c r="I161" s="12"/>
    </row>
    <row r="162" spans="1:16" x14ac:dyDescent="0.25">
      <c r="A162" s="9" t="s">
        <v>21</v>
      </c>
      <c r="B162" s="9"/>
      <c r="C162" s="10" t="s">
        <v>191</v>
      </c>
      <c r="D162" s="9"/>
      <c r="E162" s="9" t="s">
        <v>192</v>
      </c>
      <c r="F162" s="9"/>
      <c r="G162" s="9"/>
      <c r="H162" s="9"/>
      <c r="I162" s="11">
        <f>SUMIFS(I163:I198,A163:A198,"P")</f>
        <v>0</v>
      </c>
    </row>
    <row r="163" spans="1:16" ht="30" x14ac:dyDescent="0.25">
      <c r="A163" s="12" t="s">
        <v>24</v>
      </c>
      <c r="B163" s="12">
        <v>39</v>
      </c>
      <c r="C163" s="13" t="s">
        <v>193</v>
      </c>
      <c r="D163" s="12" t="s">
        <v>26</v>
      </c>
      <c r="E163" s="14" t="s">
        <v>194</v>
      </c>
      <c r="F163" s="15" t="s">
        <v>195</v>
      </c>
      <c r="G163" s="16">
        <v>0.3</v>
      </c>
      <c r="H163" s="17">
        <v>0</v>
      </c>
      <c r="I163" s="17">
        <f>ROUND(G163*H163,P4)</f>
        <v>0</v>
      </c>
      <c r="O163" s="18">
        <f>I163*0.21</f>
        <v>0</v>
      </c>
      <c r="P163">
        <v>3</v>
      </c>
    </row>
    <row r="164" spans="1:16" x14ac:dyDescent="0.25">
      <c r="A164" s="12" t="s">
        <v>29</v>
      </c>
      <c r="B164" s="12"/>
      <c r="C164" s="12"/>
      <c r="D164" s="12"/>
      <c r="E164" s="14" t="s">
        <v>26</v>
      </c>
      <c r="F164" s="12"/>
      <c r="G164" s="12"/>
      <c r="H164" s="12"/>
      <c r="I164" s="12"/>
    </row>
    <row r="165" spans="1:16" x14ac:dyDescent="0.25">
      <c r="A165" s="12" t="s">
        <v>38</v>
      </c>
      <c r="B165" s="12"/>
      <c r="C165" s="12"/>
      <c r="D165" s="12"/>
      <c r="E165" s="19" t="s">
        <v>196</v>
      </c>
      <c r="F165" s="12"/>
      <c r="G165" s="12"/>
      <c r="H165" s="12"/>
      <c r="I165" s="12"/>
    </row>
    <row r="166" spans="1:16" x14ac:dyDescent="0.25">
      <c r="A166" s="12" t="s">
        <v>38</v>
      </c>
      <c r="B166" s="12"/>
      <c r="C166" s="12"/>
      <c r="D166" s="12"/>
      <c r="E166" s="19" t="s">
        <v>197</v>
      </c>
      <c r="F166" s="12"/>
      <c r="G166" s="12"/>
      <c r="H166" s="12"/>
      <c r="I166" s="12"/>
    </row>
    <row r="167" spans="1:16" ht="195" x14ac:dyDescent="0.25">
      <c r="A167" s="12" t="s">
        <v>31</v>
      </c>
      <c r="B167" s="12"/>
      <c r="C167" s="12"/>
      <c r="D167" s="12"/>
      <c r="E167" s="14" t="s">
        <v>198</v>
      </c>
      <c r="F167" s="12"/>
      <c r="G167" s="12"/>
      <c r="H167" s="12"/>
      <c r="I167" s="12"/>
    </row>
    <row r="168" spans="1:16" ht="30" x14ac:dyDescent="0.25">
      <c r="A168" s="12" t="s">
        <v>24</v>
      </c>
      <c r="B168" s="12">
        <v>40</v>
      </c>
      <c r="C168" s="13" t="s">
        <v>199</v>
      </c>
      <c r="D168" s="12" t="s">
        <v>26</v>
      </c>
      <c r="E168" s="14" t="s">
        <v>200</v>
      </c>
      <c r="F168" s="15" t="s">
        <v>195</v>
      </c>
      <c r="G168" s="16">
        <v>77</v>
      </c>
      <c r="H168" s="17">
        <v>0</v>
      </c>
      <c r="I168" s="17">
        <f>ROUND(G168*H168,P4)</f>
        <v>0</v>
      </c>
      <c r="O168" s="18">
        <f>I168*0.21</f>
        <v>0</v>
      </c>
      <c r="P168">
        <v>3</v>
      </c>
    </row>
    <row r="169" spans="1:16" x14ac:dyDescent="0.25">
      <c r="A169" s="12" t="s">
        <v>29</v>
      </c>
      <c r="B169" s="12"/>
      <c r="C169" s="12"/>
      <c r="D169" s="12"/>
      <c r="E169" s="14" t="s">
        <v>26</v>
      </c>
      <c r="F169" s="12"/>
      <c r="G169" s="12"/>
      <c r="H169" s="12"/>
      <c r="I169" s="12"/>
    </row>
    <row r="170" spans="1:16" x14ac:dyDescent="0.25">
      <c r="A170" s="12" t="s">
        <v>38</v>
      </c>
      <c r="B170" s="12"/>
      <c r="C170" s="12"/>
      <c r="D170" s="12"/>
      <c r="E170" s="19" t="s">
        <v>201</v>
      </c>
      <c r="F170" s="12"/>
      <c r="G170" s="12"/>
      <c r="H170" s="12"/>
      <c r="I170" s="12"/>
    </row>
    <row r="171" spans="1:16" x14ac:dyDescent="0.25">
      <c r="A171" s="12" t="s">
        <v>38</v>
      </c>
      <c r="B171" s="12"/>
      <c r="C171" s="12"/>
      <c r="D171" s="12"/>
      <c r="E171" s="19" t="s">
        <v>202</v>
      </c>
      <c r="F171" s="12"/>
      <c r="G171" s="12"/>
      <c r="H171" s="12"/>
      <c r="I171" s="12"/>
    </row>
    <row r="172" spans="1:16" ht="195" x14ac:dyDescent="0.25">
      <c r="A172" s="12" t="s">
        <v>31</v>
      </c>
      <c r="B172" s="12"/>
      <c r="C172" s="12"/>
      <c r="D172" s="12"/>
      <c r="E172" s="14" t="s">
        <v>198</v>
      </c>
      <c r="F172" s="12"/>
      <c r="G172" s="12"/>
      <c r="H172" s="12"/>
      <c r="I172" s="12"/>
    </row>
    <row r="173" spans="1:16" ht="30" x14ac:dyDescent="0.25">
      <c r="A173" s="12" t="s">
        <v>24</v>
      </c>
      <c r="B173" s="12">
        <v>38</v>
      </c>
      <c r="C173" s="13" t="s">
        <v>203</v>
      </c>
      <c r="D173" s="12" t="s">
        <v>26</v>
      </c>
      <c r="E173" s="14" t="s">
        <v>204</v>
      </c>
      <c r="F173" s="15" t="s">
        <v>46</v>
      </c>
      <c r="G173" s="16">
        <v>7800</v>
      </c>
      <c r="H173" s="17">
        <v>0</v>
      </c>
      <c r="I173" s="17">
        <f>ROUND(G173*H173,P4)</f>
        <v>0</v>
      </c>
      <c r="O173" s="18">
        <f>I173*0.21</f>
        <v>0</v>
      </c>
      <c r="P173">
        <v>3</v>
      </c>
    </row>
    <row r="174" spans="1:16" x14ac:dyDescent="0.25">
      <c r="A174" s="12" t="s">
        <v>29</v>
      </c>
      <c r="B174" s="12"/>
      <c r="C174" s="12"/>
      <c r="D174" s="12"/>
      <c r="E174" s="14" t="s">
        <v>26</v>
      </c>
      <c r="F174" s="12"/>
      <c r="G174" s="12"/>
      <c r="H174" s="12"/>
      <c r="I174" s="12"/>
    </row>
    <row r="175" spans="1:16" x14ac:dyDescent="0.25">
      <c r="A175" s="12" t="s">
        <v>38</v>
      </c>
      <c r="B175" s="12"/>
      <c r="C175" s="12"/>
      <c r="D175" s="12"/>
      <c r="E175" s="19" t="s">
        <v>205</v>
      </c>
      <c r="F175" s="12"/>
      <c r="G175" s="12"/>
      <c r="H175" s="12"/>
      <c r="I175" s="12"/>
    </row>
    <row r="176" spans="1:16" ht="135" x14ac:dyDescent="0.25">
      <c r="A176" s="12" t="s">
        <v>31</v>
      </c>
      <c r="B176" s="12"/>
      <c r="C176" s="12"/>
      <c r="D176" s="12"/>
      <c r="E176" s="14" t="s">
        <v>206</v>
      </c>
      <c r="F176" s="12"/>
      <c r="G176" s="12"/>
      <c r="H176" s="12"/>
      <c r="I176" s="12"/>
    </row>
    <row r="177" spans="1:16" x14ac:dyDescent="0.25">
      <c r="A177" s="12" t="s">
        <v>24</v>
      </c>
      <c r="B177" s="12">
        <v>42</v>
      </c>
      <c r="C177" s="13" t="s">
        <v>207</v>
      </c>
      <c r="D177" s="12" t="s">
        <v>26</v>
      </c>
      <c r="E177" s="14" t="s">
        <v>208</v>
      </c>
      <c r="F177" s="15" t="s">
        <v>46</v>
      </c>
      <c r="G177" s="16">
        <v>23100</v>
      </c>
      <c r="H177" s="17">
        <v>0</v>
      </c>
      <c r="I177" s="17">
        <f>ROUND(G177*H177,P4)</f>
        <v>0</v>
      </c>
      <c r="O177" s="18">
        <f>I177*0.21</f>
        <v>0</v>
      </c>
      <c r="P177">
        <v>3</v>
      </c>
    </row>
    <row r="178" spans="1:16" x14ac:dyDescent="0.25">
      <c r="A178" s="12" t="s">
        <v>29</v>
      </c>
      <c r="B178" s="12"/>
      <c r="C178" s="12"/>
      <c r="D178" s="12"/>
      <c r="E178" s="14" t="s">
        <v>26</v>
      </c>
      <c r="F178" s="12"/>
      <c r="G178" s="12"/>
      <c r="H178" s="12"/>
      <c r="I178" s="12"/>
    </row>
    <row r="179" spans="1:16" ht="195" x14ac:dyDescent="0.25">
      <c r="A179" s="12" t="s">
        <v>31</v>
      </c>
      <c r="B179" s="12"/>
      <c r="C179" s="12"/>
      <c r="D179" s="12"/>
      <c r="E179" s="14" t="s">
        <v>209</v>
      </c>
      <c r="F179" s="12"/>
      <c r="G179" s="12"/>
      <c r="H179" s="12"/>
      <c r="I179" s="12"/>
    </row>
    <row r="180" spans="1:16" x14ac:dyDescent="0.25">
      <c r="A180" s="12" t="s">
        <v>24</v>
      </c>
      <c r="B180" s="12">
        <v>41</v>
      </c>
      <c r="C180" s="13" t="s">
        <v>210</v>
      </c>
      <c r="D180" s="12" t="s">
        <v>26</v>
      </c>
      <c r="E180" s="14" t="s">
        <v>211</v>
      </c>
      <c r="F180" s="15" t="s">
        <v>46</v>
      </c>
      <c r="G180" s="16">
        <v>23100</v>
      </c>
      <c r="H180" s="17">
        <v>0</v>
      </c>
      <c r="I180" s="17">
        <f>ROUND(G180*H180,P4)</f>
        <v>0</v>
      </c>
      <c r="O180" s="18">
        <f>I180*0.21</f>
        <v>0</v>
      </c>
      <c r="P180">
        <v>3</v>
      </c>
    </row>
    <row r="181" spans="1:16" x14ac:dyDescent="0.25">
      <c r="A181" s="12" t="s">
        <v>29</v>
      </c>
      <c r="B181" s="12"/>
      <c r="C181" s="12"/>
      <c r="D181" s="12"/>
      <c r="E181" s="14" t="s">
        <v>26</v>
      </c>
      <c r="F181" s="12"/>
      <c r="G181" s="12"/>
      <c r="H181" s="12"/>
      <c r="I181" s="12"/>
    </row>
    <row r="182" spans="1:16" x14ac:dyDescent="0.25">
      <c r="A182" s="12" t="s">
        <v>38</v>
      </c>
      <c r="B182" s="12"/>
      <c r="C182" s="12"/>
      <c r="D182" s="12"/>
      <c r="E182" s="19" t="s">
        <v>212</v>
      </c>
      <c r="F182" s="12"/>
      <c r="G182" s="12"/>
      <c r="H182" s="12"/>
      <c r="I182" s="12"/>
    </row>
    <row r="183" spans="1:16" ht="135" x14ac:dyDescent="0.25">
      <c r="A183" s="12" t="s">
        <v>31</v>
      </c>
      <c r="B183" s="12"/>
      <c r="C183" s="12"/>
      <c r="D183" s="12"/>
      <c r="E183" s="14" t="s">
        <v>206</v>
      </c>
      <c r="F183" s="12"/>
      <c r="G183" s="12"/>
      <c r="H183" s="12"/>
      <c r="I183" s="12"/>
    </row>
    <row r="184" spans="1:16" x14ac:dyDescent="0.25">
      <c r="A184" s="12" t="s">
        <v>24</v>
      </c>
      <c r="B184" s="12">
        <v>43</v>
      </c>
      <c r="C184" s="13" t="s">
        <v>213</v>
      </c>
      <c r="D184" s="12" t="s">
        <v>26</v>
      </c>
      <c r="E184" s="14" t="s">
        <v>214</v>
      </c>
      <c r="F184" s="15" t="s">
        <v>215</v>
      </c>
      <c r="G184" s="16">
        <v>7.3</v>
      </c>
      <c r="H184" s="17">
        <v>0</v>
      </c>
      <c r="I184" s="17">
        <f>ROUND(G184*H184,P4)</f>
        <v>0</v>
      </c>
      <c r="O184" s="18">
        <f>I184*0.21</f>
        <v>0</v>
      </c>
      <c r="P184">
        <v>3</v>
      </c>
    </row>
    <row r="185" spans="1:16" x14ac:dyDescent="0.25">
      <c r="A185" s="12" t="s">
        <v>29</v>
      </c>
      <c r="B185" s="12"/>
      <c r="C185" s="12"/>
      <c r="D185" s="12"/>
      <c r="E185" s="14" t="s">
        <v>26</v>
      </c>
      <c r="F185" s="12"/>
      <c r="G185" s="12"/>
      <c r="H185" s="12"/>
      <c r="I185" s="12"/>
    </row>
    <row r="186" spans="1:16" ht="165" x14ac:dyDescent="0.25">
      <c r="A186" s="12" t="s">
        <v>31</v>
      </c>
      <c r="B186" s="12"/>
      <c r="C186" s="12"/>
      <c r="D186" s="12"/>
      <c r="E186" s="14" t="s">
        <v>216</v>
      </c>
      <c r="F186" s="12"/>
      <c r="G186" s="12"/>
      <c r="H186" s="12"/>
      <c r="I186" s="12"/>
    </row>
    <row r="187" spans="1:16" x14ac:dyDescent="0.25">
      <c r="A187" s="12" t="s">
        <v>24</v>
      </c>
      <c r="B187" s="12">
        <v>44</v>
      </c>
      <c r="C187" s="13" t="s">
        <v>217</v>
      </c>
      <c r="D187" s="12" t="s">
        <v>26</v>
      </c>
      <c r="E187" s="14" t="s">
        <v>218</v>
      </c>
      <c r="F187" s="15" t="s">
        <v>46</v>
      </c>
      <c r="G187" s="16">
        <v>23100</v>
      </c>
      <c r="H187" s="17">
        <v>0</v>
      </c>
      <c r="I187" s="17">
        <f>ROUND(G187*H187,P4)</f>
        <v>0</v>
      </c>
      <c r="O187" s="18">
        <f>I187*0.21</f>
        <v>0</v>
      </c>
      <c r="P187">
        <v>3</v>
      </c>
    </row>
    <row r="188" spans="1:16" x14ac:dyDescent="0.25">
      <c r="A188" s="12" t="s">
        <v>29</v>
      </c>
      <c r="B188" s="12"/>
      <c r="C188" s="12"/>
      <c r="D188" s="12"/>
      <c r="E188" s="14" t="s">
        <v>26</v>
      </c>
      <c r="F188" s="12"/>
      <c r="G188" s="12"/>
      <c r="H188" s="12"/>
      <c r="I188" s="12"/>
    </row>
    <row r="189" spans="1:16" ht="165" x14ac:dyDescent="0.25">
      <c r="A189" s="12" t="s">
        <v>31</v>
      </c>
      <c r="B189" s="12"/>
      <c r="C189" s="12"/>
      <c r="D189" s="12"/>
      <c r="E189" s="14" t="s">
        <v>219</v>
      </c>
      <c r="F189" s="12"/>
      <c r="G189" s="12"/>
      <c r="H189" s="12"/>
      <c r="I189" s="12"/>
    </row>
    <row r="190" spans="1:16" x14ac:dyDescent="0.25">
      <c r="A190" s="12" t="s">
        <v>24</v>
      </c>
      <c r="B190" s="12">
        <v>45</v>
      </c>
      <c r="C190" s="13" t="s">
        <v>220</v>
      </c>
      <c r="D190" s="12" t="s">
        <v>26</v>
      </c>
      <c r="E190" s="14" t="s">
        <v>221</v>
      </c>
      <c r="F190" s="15" t="s">
        <v>66</v>
      </c>
      <c r="G190" s="16">
        <v>10</v>
      </c>
      <c r="H190" s="17">
        <v>0</v>
      </c>
      <c r="I190" s="17">
        <f>ROUND(G190*H190,P4)</f>
        <v>0</v>
      </c>
      <c r="O190" s="18">
        <f>I190*0.21</f>
        <v>0</v>
      </c>
      <c r="P190">
        <v>3</v>
      </c>
    </row>
    <row r="191" spans="1:16" x14ac:dyDescent="0.25">
      <c r="A191" s="12" t="s">
        <v>29</v>
      </c>
      <c r="B191" s="12"/>
      <c r="C191" s="12"/>
      <c r="D191" s="12"/>
      <c r="E191" s="14" t="s">
        <v>26</v>
      </c>
      <c r="F191" s="12"/>
      <c r="G191" s="12"/>
      <c r="H191" s="12"/>
      <c r="I191" s="12"/>
    </row>
    <row r="192" spans="1:16" ht="150" x14ac:dyDescent="0.25">
      <c r="A192" s="12" t="s">
        <v>31</v>
      </c>
      <c r="B192" s="12"/>
      <c r="C192" s="12"/>
      <c r="D192" s="12"/>
      <c r="E192" s="14" t="s">
        <v>222</v>
      </c>
      <c r="F192" s="12"/>
      <c r="G192" s="12"/>
      <c r="H192" s="12"/>
      <c r="I192" s="12"/>
    </row>
    <row r="193" spans="1:16" x14ac:dyDescent="0.25">
      <c r="A193" s="12" t="s">
        <v>24</v>
      </c>
      <c r="B193" s="12">
        <v>46</v>
      </c>
      <c r="C193" s="13" t="s">
        <v>223</v>
      </c>
      <c r="D193" s="12" t="s">
        <v>26</v>
      </c>
      <c r="E193" s="14" t="s">
        <v>224</v>
      </c>
      <c r="F193" s="15" t="s">
        <v>66</v>
      </c>
      <c r="G193" s="16">
        <v>4</v>
      </c>
      <c r="H193" s="17">
        <v>0</v>
      </c>
      <c r="I193" s="17">
        <f>ROUND(G193*H193,P4)</f>
        <v>0</v>
      </c>
      <c r="O193" s="18">
        <f>I193*0.21</f>
        <v>0</v>
      </c>
      <c r="P193">
        <v>3</v>
      </c>
    </row>
    <row r="194" spans="1:16" x14ac:dyDescent="0.25">
      <c r="A194" s="12" t="s">
        <v>29</v>
      </c>
      <c r="B194" s="12"/>
      <c r="C194" s="12"/>
      <c r="D194" s="12"/>
      <c r="E194" s="14" t="s">
        <v>26</v>
      </c>
      <c r="F194" s="12"/>
      <c r="G194" s="12"/>
      <c r="H194" s="12"/>
      <c r="I194" s="12"/>
    </row>
    <row r="195" spans="1:16" ht="150" x14ac:dyDescent="0.25">
      <c r="A195" s="12" t="s">
        <v>31</v>
      </c>
      <c r="B195" s="12"/>
      <c r="C195" s="12"/>
      <c r="D195" s="12"/>
      <c r="E195" s="14" t="s">
        <v>186</v>
      </c>
      <c r="F195" s="12"/>
      <c r="G195" s="12"/>
      <c r="H195" s="12"/>
      <c r="I195" s="12"/>
    </row>
    <row r="196" spans="1:16" x14ac:dyDescent="0.25">
      <c r="A196" s="12" t="s">
        <v>24</v>
      </c>
      <c r="B196" s="12">
        <v>47</v>
      </c>
      <c r="C196" s="13" t="s">
        <v>225</v>
      </c>
      <c r="D196" s="12" t="s">
        <v>26</v>
      </c>
      <c r="E196" s="14" t="s">
        <v>226</v>
      </c>
      <c r="F196" s="15" t="s">
        <v>66</v>
      </c>
      <c r="G196" s="16">
        <v>40</v>
      </c>
      <c r="H196" s="17">
        <v>0</v>
      </c>
      <c r="I196" s="17">
        <f>ROUND(G196*H196,P4)</f>
        <v>0</v>
      </c>
      <c r="O196" s="18">
        <f>I196*0.21</f>
        <v>0</v>
      </c>
      <c r="P196">
        <v>3</v>
      </c>
    </row>
    <row r="197" spans="1:16" x14ac:dyDescent="0.25">
      <c r="A197" s="12" t="s">
        <v>29</v>
      </c>
      <c r="B197" s="12"/>
      <c r="C197" s="12"/>
      <c r="D197" s="12"/>
      <c r="E197" s="14" t="s">
        <v>26</v>
      </c>
      <c r="F197" s="12"/>
      <c r="G197" s="12"/>
      <c r="H197" s="12"/>
      <c r="I197" s="12"/>
    </row>
    <row r="198" spans="1:16" ht="180" x14ac:dyDescent="0.25">
      <c r="A198" s="12" t="s">
        <v>31</v>
      </c>
      <c r="B198" s="12"/>
      <c r="C198" s="12"/>
      <c r="D198" s="12"/>
      <c r="E198" s="14" t="s">
        <v>227</v>
      </c>
      <c r="F198" s="12"/>
      <c r="G198" s="12"/>
      <c r="H198" s="12"/>
      <c r="I198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 Rebenda</dc:creator>
  <cp:lastModifiedBy>Tomáš Brhel</cp:lastModifiedBy>
  <dcterms:created xsi:type="dcterms:W3CDTF">2024-07-02T18:07:25Z</dcterms:created>
  <dcterms:modified xsi:type="dcterms:W3CDTF">2024-07-02T18:08:47Z</dcterms:modified>
</cp:coreProperties>
</file>