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huttl\Documents\1STAVBY\1OSTATNÍ STAVBY\AKTUÁLNĚ ŘEŠENÉ STAVBY\ETCS regional Hrádek - Liberec\"/>
    </mc:Choice>
  </mc:AlternateContent>
  <xr:revisionPtr revIDLastSave="0" documentId="13_ncr:1_{E068E861-D5CD-4920-9B47-C442868567E2}" xr6:coauthVersionLast="47" xr6:coauthVersionMax="47" xr10:uidLastSave="{00000000-0000-0000-0000-000000000000}"/>
  <bookViews>
    <workbookView xWindow="28680" yWindow="-90" windowWidth="29040" windowHeight="15840" xr2:uid="{00000000-000D-0000-FFFF-FFFF00000000}"/>
  </bookViews>
  <sheets>
    <sheet name="Rekapitulace ceny" sheetId="1" r:id="rId1"/>
    <sheet name="Požadavky na výkon a fukci P+R" sheetId="2" r:id="rId2"/>
    <sheet name="SO 98-98-00" sheetId="3" r:id="rId3"/>
  </sheets>
  <externalReferences>
    <externalReference r:id="rId4"/>
  </externalReferences>
  <definedNames>
    <definedName name="_xlnm._FilterDatabase" localSheetId="2" hidden="1">'SO 98-98-00'!$A$12:$L$12</definedName>
    <definedName name="_xlnm.Print_Titles" localSheetId="1">'Požadavky na výkon a fukci P+R'!$2:$2</definedName>
    <definedName name="_xlnm.Print_Titles" localSheetId="2">'SO 98-98-00'!$9:$12</definedName>
    <definedName name="_xlnm.Print_Area" localSheetId="1">'Požadavky na výkon a fukci P+R'!$A$1:$E$9</definedName>
    <definedName name="_xlnm.Print_Area" localSheetId="2">'SO 98-98-00'!$A$1:$L$17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14" i="1"/>
  <c r="E12" i="1"/>
  <c r="E11" i="1"/>
  <c r="L1" i="3"/>
  <c r="F4" i="3"/>
  <c r="F5" i="3"/>
  <c r="B9" i="3"/>
  <c r="K9" i="3"/>
  <c r="L9" i="3"/>
  <c r="B14" i="3"/>
  <c r="J14" i="3"/>
  <c r="L14" i="3"/>
  <c r="J18" i="3"/>
  <c r="L18" i="3"/>
  <c r="J22" i="3"/>
  <c r="L22" i="3"/>
  <c r="J28" i="3"/>
  <c r="L28" i="3"/>
  <c r="J32" i="3"/>
  <c r="L32" i="3"/>
  <c r="J36" i="3"/>
  <c r="L36" i="3"/>
  <c r="J40" i="3"/>
  <c r="L40" i="3"/>
  <c r="J44" i="3"/>
  <c r="L44" i="3"/>
  <c r="J48" i="3"/>
  <c r="L48" i="3"/>
  <c r="J52" i="3"/>
  <c r="L52" i="3"/>
  <c r="J56" i="3"/>
  <c r="L56" i="3"/>
  <c r="J60" i="3"/>
  <c r="L60" i="3"/>
  <c r="L64" i="3" l="1"/>
  <c r="L26" i="3"/>
  <c r="B18" i="3"/>
  <c r="F7" i="1"/>
  <c r="F3" i="1"/>
  <c r="B22" i="3" l="1"/>
  <c r="B32" i="3" l="1"/>
  <c r="B28" i="3"/>
  <c r="F10" i="1"/>
  <c r="F13" i="1"/>
  <c r="B36" i="3" l="1"/>
  <c r="B40" i="3"/>
  <c r="B44" i="3" l="1"/>
  <c r="B48" i="3" l="1"/>
  <c r="B52" i="3" s="1"/>
  <c r="B56" i="3" l="1"/>
  <c r="B60" i="3" s="1"/>
  <c r="K2" i="3" s="1"/>
  <c r="F16" i="1" l="1"/>
  <c r="F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9" authorId="0" shapeId="0" xr:uid="{00000000-0006-0000-0000-000013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0" authorId="0" shapeId="0" xr:uid="{00000000-0006-0000-0000-000014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3" authorId="0" shapeId="0" xr:uid="{00000000-0006-0000-0000-000015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4" authorId="0" shapeId="0" xr:uid="{00000000-0006-0000-00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List>
</comments>
</file>

<file path=xl/sharedStrings.xml><?xml version="1.0" encoding="utf-8"?>
<sst xmlns="http://schemas.openxmlformats.org/spreadsheetml/2006/main" count="258" uniqueCount="148">
  <si>
    <t>stavba:</t>
  </si>
  <si>
    <t>Kontrolní součet [Kč]</t>
  </si>
  <si>
    <t>Celková cena [Kč]</t>
  </si>
  <si>
    <t>Cena díla za projektovou dokumentaci stavby</t>
  </si>
  <si>
    <t>DSP</t>
  </si>
  <si>
    <t>Projektová dokumentace pro stavební povolení</t>
  </si>
  <si>
    <t>PDPS</t>
  </si>
  <si>
    <t>Projektová dokumentace pro provádění stavby</t>
  </si>
  <si>
    <t>Cena díla za autorský dozor</t>
  </si>
  <si>
    <t>Cena díla za zhotovení stavby</t>
  </si>
  <si>
    <t>Číslo objektu</t>
  </si>
  <si>
    <t>Název  objektu</t>
  </si>
  <si>
    <t>Cena objektu [Kč]</t>
  </si>
  <si>
    <t>Cena typu objektů [Kč]</t>
  </si>
  <si>
    <t>D.1</t>
  </si>
  <si>
    <t>PS</t>
  </si>
  <si>
    <t>D.3</t>
  </si>
  <si>
    <t>Silnoproudá technologie včetně DŘT</t>
  </si>
  <si>
    <t>SO</t>
  </si>
  <si>
    <t>Všeobecné konstrukce a práce</t>
  </si>
  <si>
    <t>98-98</t>
  </si>
  <si>
    <t>Všeobecný objekt</t>
  </si>
  <si>
    <t xml:space="preserve"> V …………….. dne …………..</t>
  </si>
  <si>
    <t xml:space="preserve">ve funkci </t>
  </si>
  <si>
    <t xml:space="preserve">oprávněná osoba k podpisu nabídky za uchazeče </t>
  </si>
  <si>
    <t>01-01-71</t>
  </si>
  <si>
    <t>02-86-01</t>
  </si>
  <si>
    <t>POŽADAVKY NA VÝKON A FUNKCI</t>
  </si>
  <si>
    <t>Cena celkem:</t>
  </si>
  <si>
    <t>Rekapitulace dat pro tvorbu nabídkové ceny stavby</t>
  </si>
  <si>
    <t>Položka</t>
  </si>
  <si>
    <t>Název položky</t>
  </si>
  <si>
    <t>Popis položky</t>
  </si>
  <si>
    <t>Poznáka</t>
  </si>
  <si>
    <r>
      <t xml:space="preserve">Cena za položku
</t>
    </r>
    <r>
      <rPr>
        <sz val="10"/>
        <color theme="1"/>
        <rFont val="Verdana"/>
        <family val="2"/>
        <charset val="238"/>
      </rPr>
      <t>[Kč]</t>
    </r>
  </si>
  <si>
    <t>V rozsahu Zjednodušené dokumentace ve stádiu 2 a ZTP</t>
  </si>
  <si>
    <t>V rozsahu Zjednodušené dokumentace ve stádiu 2 a ZTP  Nutná koordinace s ostatními SO a
PS</t>
  </si>
  <si>
    <t>Kompletní dodávka venkovní výstroje balízových skupinn ETCS L1 LS, decentralizovaných jednotek LEU u jednotlivých návěstidel, včetně potřebného pomocného materiálu, upevňovacích komponentů zajišťující mobilní upevnění balízové skupiny,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dle polohy balízy.
Upevnění balízových skupin ETCL Ll LS a decentralizovaných LEU na místo určení, přezkoušení (včetně měření a zapojení po měření).
Položka obsahuje všechny náklady na montáž zařízení se všemi pomocnými a doplňujícími pracemi a
součástmi, případné použití mechanizmů, včetně dopravy ze skladu k místu montáže, náklady na mzdy. Položka
rovněž obsahuje instalaci příslušného softwaru dle polohy balízy a požadované mobilní upevnění balízy včetně
ochranných prvků proti jejich poškození. V rámci tohoto PS bude provedena i případná rekonfigurace stávajících
balíz dodaných jinými stavbami a vybavení balíz v potřebném počtu a rozsahu na odbočných tratích. Položka obsahuje i dodání 2 ks samostatných decentralizovaných LEU a 6ks náhradních balíz včetně upevňovacích souprav.</t>
  </si>
  <si>
    <t xml:space="preserve">Kompletní dodávka venkovní výstroje balízových skupinn ETCS L1 LS, decentralizovaných jednotek LEU u jednotlivých návěstidel, včetně potřebného pomocného materiálu, upevňovacích komponentů zajišťující mobilní upevnění balízové skupiny,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dle polohy balízy.
Upevnění balízových skupin ETCL Ll LS a decentralizovaných LEU na místo určení, přezkoušení (včetně měření a zapojení po měření).
Položka obsahuje všechny náklady na montáž zařízení se všemi pomocnými a doplňujícími pracemi a
součástmi, případné použití mechanizmů, včetně dopravy ze skladu k místu montáže, náklady na mzdy. Položka
rovněž obsahuje instalaci příslušného softwaru dle polohy balízy a požadované mobilní upevnění balízy včetně
ochranných prvků proti jejich poškození. </t>
  </si>
  <si>
    <t>01-86-01</t>
  </si>
  <si>
    <t>V rámci stavby bude provedena úprava přípojky nn pro napájení decentralizovaných jednotek LEU. Napájení bude využito stávající s doplněním napájecích zdrojů 48 V DC (měnič DC/DC 24 V/48 V, maximálně 400 W). SO bude realizován dle závazných norem a směrnic a to včetně podmínek TSI a EN včetně zajištění vydání všech souvisejících atestů a zpráv.</t>
  </si>
  <si>
    <t>ŽSTChrastava ezniční zabezpečovací zařízení</t>
  </si>
  <si>
    <t>ŽST Chrastava, ETCS</t>
  </si>
  <si>
    <t>ŽST Hrádek nad Nisou, ETCS</t>
  </si>
  <si>
    <t>02-01-71</t>
  </si>
  <si>
    <t>ŽST Chrastava, napájení LEU</t>
  </si>
  <si>
    <t>ŽST Hrádek nad Nisou, napájení LEU</t>
  </si>
  <si>
    <t>ETCS Regional Liberec (mimo) - Hrádek nad Nisou  (včetně)</t>
  </si>
  <si>
    <t>PS 01-01-71</t>
  </si>
  <si>
    <t>PS 02-01-72</t>
  </si>
  <si>
    <t>SO 01-86-01</t>
  </si>
  <si>
    <t>SO 02-86-01</t>
  </si>
  <si>
    <t>Ostatní</t>
  </si>
  <si>
    <t>za  Díl</t>
  </si>
  <si>
    <t>Součet</t>
  </si>
  <si>
    <t>W</t>
  </si>
  <si>
    <t>Technická specifikace položky - DOPLNIT.</t>
  </si>
  <si>
    <t>TS</t>
  </si>
  <si>
    <t>v předepsaném rozsahu a počtu dle VTP a ZTP</t>
  </si>
  <si>
    <t>VV</t>
  </si>
  <si>
    <t>popis položky</t>
  </si>
  <si>
    <t>PP</t>
  </si>
  <si>
    <t>KPL</t>
  </si>
  <si>
    <t>Korozní měření</t>
  </si>
  <si>
    <t>R-položka</t>
  </si>
  <si>
    <t>VSEOB012</t>
  </si>
  <si>
    <t>P</t>
  </si>
  <si>
    <t>Pyrotechnický průzkum</t>
  </si>
  <si>
    <t>VSEOB011</t>
  </si>
  <si>
    <t>Ekologický dozor</t>
  </si>
  <si>
    <t>VSEOB010</t>
  </si>
  <si>
    <t>zajištění podmínke pro výkon činnosti externího dohlížecího orgánu</t>
  </si>
  <si>
    <t>Zajištění podmínek pro Supervizora</t>
  </si>
  <si>
    <t>VSEOB009</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</si>
  <si>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</si>
  <si>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Hlukové měření pro účely realizace stavby</t>
  </si>
  <si>
    <t>VSEOB008</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</si>
  <si>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</si>
  <si>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 předepsaném rozsahu a počtu dle VTP a ZTP - od stupně PDPS</t>
  </si>
  <si>
    <t>Specifikace stabilizací bodů geodetické vytyčovací sítě stavby</t>
  </si>
  <si>
    <t>KS</t>
  </si>
  <si>
    <t>Stabilizace bodů geodetické vytyčovací sítě</t>
  </si>
  <si>
    <t>VSEOB007</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</si>
  <si>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</si>
  <si>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Souhrn geodetických činností při zřizování a vedení bodů geodetické vytyčovací sítě stavby</t>
  </si>
  <si>
    <t>Geodetické práce v rámci geodetické vytyčovací sítě stavby</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</si>
  <si>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</si>
  <si>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</si>
  <si>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</si>
  <si>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</si>
  <si>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</si>
  <si>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</si>
  <si>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</si>
  <si>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notifikovanou osobou </t>
  </si>
  <si>
    <t>VSEOB004</t>
  </si>
  <si>
    <t>Díl:</t>
  </si>
  <si>
    <t>D</t>
  </si>
  <si>
    <t>Dokumentace stavby</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</si>
  <si>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</si>
  <si>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Vypracování vybrané části dokumentace skutečného provedení (DSPS)</t>
  </si>
  <si>
    <t>Dokumentace skutečného provedení stavby, dokladová část</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</si>
  <si>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</si>
  <si>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</si>
  <si>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Dokumentace skutečného provedení stavby, technická část</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</si>
  <si>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</si>
  <si>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</si>
  <si>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Dokumentace skutečného provedení stavby, geodetická část</t>
  </si>
  <si>
    <t>VSEOB001</t>
  </si>
  <si>
    <t>Celkem</t>
  </si>
  <si>
    <t>Jednotková</t>
  </si>
  <si>
    <t>Cena</t>
  </si>
  <si>
    <t>Celková hmotnost</t>
  </si>
  <si>
    <t>Jednotková hmotnost</t>
  </si>
  <si>
    <t>Množství</t>
  </si>
  <si>
    <t>MJ</t>
  </si>
  <si>
    <t>Název položky/dílu</t>
  </si>
  <si>
    <t>Cenová soustava</t>
  </si>
  <si>
    <t>Varianta</t>
  </si>
  <si>
    <t>Kód položky</t>
  </si>
  <si>
    <t>Poř. číslo</t>
  </si>
  <si>
    <t>Datum zpracování:</t>
  </si>
  <si>
    <t>Titul Jméno Příjmení</t>
  </si>
  <si>
    <t>Obchodní název firmy/společnosti, v případě fyzické osoby podnikající  IČO</t>
  </si>
  <si>
    <t>Ukončení realizace SO/PS.</t>
  </si>
  <si>
    <t>Cenová úroveň:</t>
  </si>
  <si>
    <t>Zpracovatel:</t>
  </si>
  <si>
    <t>Zahájení realizace SO/PS:</t>
  </si>
  <si>
    <t>S602300470</t>
  </si>
  <si>
    <t>Označení (S-kód):</t>
  </si>
  <si>
    <t>SŽ</t>
  </si>
  <si>
    <t>Majetek:</t>
  </si>
  <si>
    <t>5513520050</t>
  </si>
  <si>
    <t>ISPROFIN:</t>
  </si>
  <si>
    <t>Stádium 2</t>
  </si>
  <si>
    <t>Stupeň dokumentace:</t>
  </si>
  <si>
    <t>Klasifikace SO/PS:</t>
  </si>
  <si>
    <t>D.9.8</t>
  </si>
  <si>
    <t>Kategorie monitoringu:</t>
  </si>
  <si>
    <t>SO 98-98-00</t>
  </si>
  <si>
    <t>SO/PS:</t>
  </si>
  <si>
    <t>CELKEM:</t>
  </si>
  <si>
    <t>ETCS Regional Liberec (mimo) – Hrádek nad Nisou (včetně)</t>
  </si>
  <si>
    <t>Stavba:</t>
  </si>
  <si>
    <t>SOUPIS PRACÍ / ROZPOČET</t>
  </si>
  <si>
    <t>SOPS/PR/2023/08</t>
  </si>
  <si>
    <t>vyplní zhotovitel</t>
  </si>
  <si>
    <t>IČ+GP</t>
  </si>
  <si>
    <t>Práce prováděné pro zpracování projektových dokumentací (inženýring, geodetické 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</si>
</sst>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0.00\ &quot;Kč&quot;"/>
    <numFmt numFmtId="165" formatCode="#,##0.000"/>
    <numFmt numFmtId="166" formatCode="m\/yyyy"/>
  </numFmts>
  <fonts count="64"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8"/>
      <name val="Verdana"/>
      <family val="2"/>
      <charset val="238"/>
    </font>
    <font>
      <sz val="11"/>
      <color theme="1"/>
      <name val="Calibri"/>
      <family val="2"/>
      <charset val="238"/>
      <scheme val="minor"/>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
      <color theme="1"/>
      <name val="Calibri"/>
      <family val="2"/>
      <charset val="238"/>
      <scheme val="minor"/>
    </font>
    <font>
      <sz val="8"/>
      <color theme="1"/>
      <name val="Arial"/>
      <family val="2"/>
      <charset val="238"/>
    </font>
    <font>
      <b/>
      <sz val="10"/>
      <color theme="1"/>
      <name val="Arial"/>
      <family val="2"/>
      <charset val="238"/>
    </font>
    <font>
      <sz val="10"/>
      <name val="Arial"/>
      <family val="2"/>
      <charset val="238"/>
    </font>
    <font>
      <sz val="8"/>
      <name val="Arial"/>
      <family val="2"/>
      <charset val="238"/>
    </font>
    <font>
      <i/>
      <sz val="8"/>
      <name val="Arial"/>
      <family val="2"/>
      <charset val="238"/>
    </font>
    <font>
      <b/>
      <sz val="8"/>
      <name val="Arial"/>
      <family val="2"/>
      <charset val="238"/>
    </font>
    <font>
      <b/>
      <sz val="9"/>
      <color theme="1"/>
      <name val="Arial"/>
      <family val="2"/>
      <charset val="238"/>
    </font>
    <font>
      <i/>
      <sz val="8"/>
      <color theme="1"/>
      <name val="Arial Narrow"/>
      <family val="2"/>
      <charset val="238"/>
    </font>
    <font>
      <b/>
      <sz val="10"/>
      <color theme="8" tint="-0.249977111117893"/>
      <name val="Arial"/>
      <family val="2"/>
      <charset val="238"/>
    </font>
    <font>
      <sz val="10"/>
      <color theme="1"/>
      <name val="Arial"/>
      <family val="2"/>
      <charset val="238"/>
    </font>
    <font>
      <sz val="10"/>
      <color theme="8" tint="-0.249977111117893"/>
      <name val="Arial"/>
      <family val="2"/>
      <charset val="238"/>
    </font>
    <font>
      <b/>
      <sz val="8"/>
      <color rgb="FF000000"/>
      <name val="Calibri"/>
      <family val="2"/>
      <charset val="238"/>
      <scheme val="minor"/>
    </font>
    <font>
      <b/>
      <sz val="10"/>
      <color rgb="FF000000"/>
      <name val="Calibri"/>
      <family val="2"/>
      <charset val="238"/>
      <scheme val="minor"/>
    </font>
    <font>
      <i/>
      <sz val="10"/>
      <color theme="1"/>
      <name val="Arial"/>
      <family val="2"/>
      <charset val="238"/>
    </font>
    <font>
      <b/>
      <sz val="11"/>
      <color theme="1"/>
      <name val="Arial"/>
      <family val="2"/>
      <charset val="238"/>
    </font>
    <font>
      <b/>
      <sz val="12"/>
      <color theme="8" tint="-0.249977111117893"/>
      <name val="Arial"/>
      <family val="2"/>
      <charset val="238"/>
    </font>
    <font>
      <b/>
      <sz val="11"/>
      <color theme="8" tint="-0.249977111117893"/>
      <name val="Arial"/>
      <family val="2"/>
      <charset val="238"/>
    </font>
    <font>
      <b/>
      <sz val="12"/>
      <color theme="1"/>
      <name val="Arial"/>
      <family val="2"/>
      <charset val="238"/>
    </font>
    <font>
      <b/>
      <sz val="14"/>
      <color theme="1"/>
      <name val="Arial"/>
      <family val="2"/>
      <charset val="238"/>
    </font>
    <font>
      <b/>
      <sz val="14"/>
      <color theme="8" tint="-0.249977111117893"/>
      <name val="Arial"/>
      <family val="2"/>
      <charset val="238"/>
    </font>
    <font>
      <b/>
      <sz val="8"/>
      <color rgb="FFDF572D"/>
      <name val="Arial"/>
      <family val="2"/>
      <charset val="238"/>
    </font>
    <font>
      <b/>
      <sz val="16"/>
      <color theme="1"/>
      <name val="Arial"/>
      <family val="2"/>
      <charset val="238"/>
    </font>
    <font>
      <i/>
      <sz val="8"/>
      <color theme="1"/>
      <name val="Arial"/>
      <family val="2"/>
      <charset val="238"/>
    </font>
    <font>
      <i/>
      <sz val="6"/>
      <color theme="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b/>
      <i/>
      <u/>
      <sz val="10"/>
      <color indexed="81"/>
      <name val="Arial"/>
      <family val="2"/>
      <charset val="238"/>
    </font>
    <font>
      <sz val="10"/>
      <color indexed="81"/>
      <name val="Arial"/>
      <family val="2"/>
      <charset val="238"/>
    </font>
    <font>
      <b/>
      <sz val="9"/>
      <color indexed="81"/>
      <name val="Arial"/>
      <family val="2"/>
      <charset val="238"/>
    </font>
    <font>
      <sz val="9"/>
      <color indexed="81"/>
      <name val="Arial"/>
      <family val="2"/>
      <charset val="238"/>
    </font>
    <font>
      <i/>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u/>
      <sz val="10"/>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0"/>
      <color indexed="81"/>
      <name val="Arial"/>
      <family val="2"/>
      <charset val="238"/>
    </font>
    <font>
      <b/>
      <u/>
      <sz val="12"/>
      <color indexed="81"/>
      <name val="Calibri"/>
      <family val="2"/>
      <charset val="238"/>
      <scheme val="minor"/>
    </font>
    <font>
      <b/>
      <sz val="11"/>
      <color indexed="81"/>
      <name val="Calibri"/>
      <family val="2"/>
      <charset val="238"/>
      <scheme val="minor"/>
    </font>
    <font>
      <sz val="11"/>
      <color indexed="81"/>
      <name val="Calibri"/>
      <family val="2"/>
      <charset val="238"/>
      <scheme val="minor"/>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s>
  <borders count="9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auto="1"/>
      </left>
      <right style="medium">
        <color auto="1"/>
      </right>
      <top style="thin">
        <color indexed="64"/>
      </top>
      <bottom style="double">
        <color indexed="64"/>
      </bottom>
      <diagonal/>
    </border>
    <border>
      <left style="thin">
        <color indexed="64"/>
      </left>
      <right/>
      <top/>
      <bottom style="double">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style="medium">
        <color indexed="64"/>
      </bottom>
      <diagonal/>
    </border>
    <border>
      <left/>
      <right style="thick">
        <color indexed="64"/>
      </right>
      <top/>
      <bottom/>
      <diagonal/>
    </border>
    <border>
      <left style="thick">
        <color indexed="64"/>
      </left>
      <right/>
      <top/>
      <bottom/>
      <diagonal/>
    </border>
    <border>
      <left style="thin">
        <color indexed="64"/>
      </left>
      <right style="thin">
        <color indexed="64"/>
      </right>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thin">
        <color indexed="64"/>
      </bottom>
      <diagonal/>
    </border>
    <border>
      <left style="thick">
        <color indexed="64"/>
      </left>
      <right/>
      <top/>
      <bottom style="thin">
        <color indexed="64"/>
      </bottom>
      <diagonal/>
    </border>
    <border>
      <left style="thin">
        <color indexed="64"/>
      </left>
      <right style="thick">
        <color auto="1"/>
      </right>
      <top style="thin">
        <color indexed="64"/>
      </top>
      <bottom style="medium">
        <color indexed="64"/>
      </bottom>
      <diagonal/>
    </border>
    <border>
      <left style="thick">
        <color auto="1"/>
      </left>
      <right style="thin">
        <color indexed="64"/>
      </right>
      <top style="thin">
        <color auto="1"/>
      </top>
      <bottom style="medium">
        <color indexed="64"/>
      </bottom>
      <diagonal/>
    </border>
    <border>
      <left/>
      <right style="thick">
        <color auto="1"/>
      </right>
      <top style="thin">
        <color indexed="64"/>
      </top>
      <bottom style="thin">
        <color indexed="64"/>
      </bottom>
      <diagonal/>
    </border>
    <border>
      <left style="thick">
        <color auto="1"/>
      </left>
      <right style="thin">
        <color indexed="64"/>
      </right>
      <top style="thin">
        <color auto="1"/>
      </top>
      <bottom style="thin">
        <color auto="1"/>
      </bottom>
      <diagonal/>
    </border>
    <border>
      <left/>
      <right style="thick">
        <color auto="1"/>
      </right>
      <top style="medium">
        <color auto="1"/>
      </top>
      <bottom style="thin">
        <color auto="1"/>
      </bottom>
      <diagonal/>
    </border>
    <border>
      <left style="thick">
        <color auto="1"/>
      </left>
      <right/>
      <top style="medium">
        <color auto="1"/>
      </top>
      <bottom style="thin">
        <color auto="1"/>
      </bottom>
      <diagonal/>
    </border>
    <border>
      <left/>
      <right style="thick">
        <color auto="1"/>
      </right>
      <top style="thin">
        <color indexed="64"/>
      </top>
      <bottom style="medium">
        <color auto="1"/>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auto="1"/>
      </left>
      <right/>
      <top style="thin">
        <color indexed="64"/>
      </top>
      <bottom/>
      <diagonal/>
    </border>
    <border>
      <left style="thin">
        <color indexed="64"/>
      </left>
      <right/>
      <top/>
      <bottom style="thin">
        <color indexed="64"/>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right/>
      <top style="thick">
        <color auto="1"/>
      </top>
      <bottom style="thin">
        <color indexed="64"/>
      </bottom>
      <diagonal/>
    </border>
    <border>
      <left style="thin">
        <color indexed="64"/>
      </left>
      <right/>
      <top style="thick">
        <color auto="1"/>
      </top>
      <bottom style="thin">
        <color indexed="64"/>
      </bottom>
      <diagonal/>
    </border>
    <border>
      <left/>
      <right style="thick">
        <color auto="1"/>
      </right>
      <top style="thick">
        <color auto="1"/>
      </top>
      <bottom style="thick">
        <color auto="1"/>
      </bottom>
      <diagonal/>
    </border>
    <border>
      <left style="medium">
        <color auto="1"/>
      </left>
      <right/>
      <top style="thick">
        <color auto="1"/>
      </top>
      <bottom style="thick">
        <color auto="1"/>
      </bottom>
      <diagonal/>
    </border>
    <border>
      <left/>
      <right/>
      <top style="thick">
        <color auto="1"/>
      </top>
      <bottom style="thick">
        <color auto="1"/>
      </bottom>
      <diagonal/>
    </border>
    <border>
      <left style="medium">
        <color auto="1"/>
      </left>
      <right style="medium">
        <color auto="1"/>
      </right>
      <top style="thick">
        <color auto="1"/>
      </top>
      <bottom style="thick">
        <color auto="1"/>
      </bottom>
      <diagonal/>
    </border>
    <border>
      <left/>
      <right style="medium">
        <color indexed="64"/>
      </right>
      <top style="thin">
        <color indexed="64"/>
      </top>
      <bottom style="thin">
        <color indexed="64"/>
      </bottom>
      <diagonal/>
    </border>
    <border>
      <left/>
      <right/>
      <top style="thick">
        <color auto="1"/>
      </top>
      <bottom/>
      <diagonal/>
    </border>
    <border>
      <left style="thick">
        <color auto="1"/>
      </left>
      <right/>
      <top style="thick">
        <color auto="1"/>
      </top>
      <bottom/>
      <diagonal/>
    </border>
    <border>
      <left style="thin">
        <color auto="1"/>
      </left>
      <right/>
      <top style="thick">
        <color auto="1"/>
      </top>
      <bottom style="thick">
        <color auto="1"/>
      </bottom>
      <diagonal/>
    </border>
    <border>
      <left/>
      <right style="thin">
        <color auto="1"/>
      </right>
      <top style="thick">
        <color auto="1"/>
      </top>
      <bottom style="thin">
        <color indexed="64"/>
      </bottom>
      <diagonal/>
    </border>
    <border>
      <left style="thick">
        <color auto="1"/>
      </left>
      <right/>
      <top style="thick">
        <color auto="1"/>
      </top>
      <bottom style="thin">
        <color indexed="64"/>
      </bottom>
      <diagonal/>
    </border>
  </borders>
  <cellStyleXfs count="4">
    <xf numFmtId="0" fontId="0" fillId="0" borderId="0"/>
    <xf numFmtId="0" fontId="7" fillId="0" borderId="0"/>
    <xf numFmtId="0" fontId="10" fillId="0" borderId="0"/>
    <xf numFmtId="0" fontId="20" fillId="0" borderId="0">
      <alignment vertical="center"/>
    </xf>
  </cellStyleXfs>
  <cellXfs count="225">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3" fontId="6" fillId="0" borderId="23" xfId="0" applyNumberFormat="1" applyFont="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3"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11" fillId="8" borderId="35" xfId="2" applyFont="1" applyFill="1" applyBorder="1" applyAlignment="1">
      <alignment vertical="center"/>
    </xf>
    <xf numFmtId="164" fontId="11" fillId="8" borderId="36" xfId="2" applyNumberFormat="1" applyFont="1" applyFill="1" applyBorder="1" applyAlignment="1">
      <alignment vertical="center"/>
    </xf>
    <xf numFmtId="0" fontId="10" fillId="0" borderId="0" xfId="2"/>
    <xf numFmtId="0" fontId="12" fillId="0" borderId="37" xfId="2" applyFont="1" applyBorder="1" applyAlignment="1">
      <alignment vertical="center"/>
    </xf>
    <xf numFmtId="0" fontId="12" fillId="0" borderId="38" xfId="2" applyFont="1" applyBorder="1" applyAlignment="1">
      <alignment vertical="center" wrapText="1"/>
    </xf>
    <xf numFmtId="0" fontId="12" fillId="0" borderId="3" xfId="2" applyFont="1" applyBorder="1" applyAlignment="1">
      <alignment horizontal="center" vertical="center"/>
    </xf>
    <xf numFmtId="0" fontId="12" fillId="0" borderId="0" xfId="2" applyFont="1" applyAlignment="1">
      <alignment horizontal="left" vertical="center"/>
    </xf>
    <xf numFmtId="0" fontId="12" fillId="0" borderId="41" xfId="2" applyFont="1" applyBorder="1" applyAlignment="1">
      <alignment vertical="top"/>
    </xf>
    <xf numFmtId="0" fontId="12" fillId="0" borderId="42" xfId="2" applyFont="1" applyBorder="1" applyAlignment="1">
      <alignment horizontal="center" vertical="top" wrapText="1"/>
    </xf>
    <xf numFmtId="0" fontId="12" fillId="0" borderId="43" xfId="2" applyFont="1" applyBorder="1" applyAlignment="1">
      <alignment horizontal="center" vertical="center" wrapText="1"/>
    </xf>
    <xf numFmtId="0" fontId="12" fillId="0" borderId="44" xfId="2" applyFont="1" applyBorder="1" applyAlignment="1">
      <alignment horizontal="center" vertical="center" wrapText="1"/>
    </xf>
    <xf numFmtId="0" fontId="12" fillId="0" borderId="45" xfId="2" applyFont="1" applyBorder="1" applyAlignment="1">
      <alignment horizontal="center" vertical="top" wrapText="1"/>
    </xf>
    <xf numFmtId="0" fontId="14" fillId="0" borderId="47" xfId="2" applyFont="1" applyBorder="1" applyAlignment="1">
      <alignment horizontal="left" vertical="center" wrapText="1"/>
    </xf>
    <xf numFmtId="0" fontId="10" fillId="0" borderId="0" xfId="2" applyAlignment="1">
      <alignment horizontal="left" vertical="center"/>
    </xf>
    <xf numFmtId="3" fontId="10" fillId="0" borderId="0" xfId="2" applyNumberFormat="1" applyAlignment="1">
      <alignment horizontal="left" vertical="center"/>
    </xf>
    <xf numFmtId="0" fontId="10" fillId="0" borderId="0" xfId="2" applyAlignment="1">
      <alignment wrapText="1"/>
    </xf>
    <xf numFmtId="49" fontId="14" fillId="0" borderId="46" xfId="2" applyNumberFormat="1" applyFont="1" applyBorder="1" applyAlignment="1">
      <alignment horizontal="left" vertical="center" wrapText="1"/>
    </xf>
    <xf numFmtId="49" fontId="14" fillId="0" borderId="0" xfId="2" applyNumberFormat="1" applyFont="1" applyAlignment="1">
      <alignment horizontal="left" vertical="center" wrapText="1"/>
    </xf>
    <xf numFmtId="0" fontId="14" fillId="0" borderId="0" xfId="2" applyFont="1" applyAlignment="1">
      <alignment horizontal="left" vertical="center" wrapText="1"/>
    </xf>
    <xf numFmtId="0" fontId="15" fillId="0" borderId="0" xfId="2" applyFont="1" applyAlignment="1">
      <alignment horizontal="left" vertical="center" wrapText="1"/>
    </xf>
    <xf numFmtId="0" fontId="16" fillId="0" borderId="0" xfId="2" applyFont="1" applyAlignment="1">
      <alignment horizontal="center" vertical="center" wrapText="1"/>
    </xf>
    <xf numFmtId="4" fontId="12" fillId="0" borderId="0" xfId="2" applyNumberFormat="1" applyFont="1" applyAlignment="1">
      <alignment horizontal="right" vertical="center"/>
    </xf>
    <xf numFmtId="49" fontId="14" fillId="0" borderId="50" xfId="2" applyNumberFormat="1" applyFont="1" applyBorder="1" applyAlignment="1">
      <alignment horizontal="left" vertical="center" wrapText="1"/>
    </xf>
    <xf numFmtId="0" fontId="14" fillId="0" borderId="51" xfId="2" applyFont="1" applyBorder="1" applyAlignment="1">
      <alignment horizontal="left" vertical="center" wrapText="1"/>
    </xf>
    <xf numFmtId="49" fontId="14" fillId="0" borderId="41" xfId="2" applyNumberFormat="1" applyFont="1" applyBorder="1" applyAlignment="1">
      <alignment horizontal="left" vertical="center" wrapText="1"/>
    </xf>
    <xf numFmtId="0" fontId="14" fillId="0" borderId="42" xfId="2" applyFont="1" applyBorder="1" applyAlignment="1">
      <alignment horizontal="left" vertical="center" wrapText="1"/>
    </xf>
    <xf numFmtId="0" fontId="10" fillId="0" borderId="47" xfId="2" applyBorder="1" applyAlignment="1">
      <alignment horizontal="left" vertical="center" wrapText="1"/>
    </xf>
    <xf numFmtId="0" fontId="17" fillId="0" borderId="48" xfId="2" applyFont="1" applyBorder="1" applyAlignment="1">
      <alignment horizontal="center" vertical="center" wrapText="1"/>
    </xf>
    <xf numFmtId="0" fontId="10" fillId="0" borderId="51" xfId="2" applyBorder="1" applyAlignment="1">
      <alignment horizontal="left" vertical="center" wrapText="1"/>
    </xf>
    <xf numFmtId="0" fontId="17" fillId="0" borderId="43" xfId="2" applyFont="1" applyBorder="1" applyAlignment="1">
      <alignment horizontal="center" vertical="center" wrapText="1"/>
    </xf>
    <xf numFmtId="0" fontId="10" fillId="0" borderId="42" xfId="2" applyBorder="1" applyAlignment="1">
      <alignment horizontal="left" vertical="center" wrapText="1"/>
    </xf>
    <xf numFmtId="0" fontId="17" fillId="0" borderId="53" xfId="2" applyFont="1" applyBorder="1" applyAlignment="1">
      <alignment horizontal="center" vertical="center" wrapText="1"/>
    </xf>
    <xf numFmtId="0" fontId="18" fillId="0" borderId="0" xfId="2" applyFont="1" applyProtection="1">
      <protection locked="0"/>
    </xf>
    <xf numFmtId="0" fontId="18" fillId="0" borderId="0" xfId="2" applyFont="1" applyAlignment="1" applyProtection="1">
      <alignment horizontal="center"/>
      <protection locked="0"/>
    </xf>
    <xf numFmtId="164" fontId="19" fillId="9" borderId="54" xfId="2" applyNumberFormat="1" applyFont="1" applyFill="1" applyBorder="1" applyAlignment="1" applyProtection="1">
      <alignment horizontal="center" vertical="center"/>
      <protection locked="0"/>
    </xf>
    <xf numFmtId="0" fontId="19" fillId="9" borderId="35" xfId="2" applyFont="1" applyFill="1" applyBorder="1" applyAlignment="1" applyProtection="1">
      <alignment horizontal="center" vertical="center"/>
      <protection locked="0"/>
    </xf>
    <xf numFmtId="0" fontId="19" fillId="9" borderId="35" xfId="2" applyFont="1" applyFill="1" applyBorder="1" applyAlignment="1" applyProtection="1">
      <alignment horizontal="left" vertical="center"/>
      <protection locked="0"/>
    </xf>
    <xf numFmtId="0" fontId="19" fillId="9" borderId="35" xfId="2" applyFont="1" applyFill="1" applyBorder="1" applyAlignment="1" applyProtection="1">
      <alignment vertical="center"/>
      <protection locked="0"/>
    </xf>
    <xf numFmtId="0" fontId="19" fillId="9" borderId="55" xfId="2" applyFont="1" applyFill="1" applyBorder="1" applyAlignment="1" applyProtection="1">
      <alignment vertical="center"/>
      <protection locked="0"/>
    </xf>
    <xf numFmtId="0" fontId="18" fillId="9" borderId="0" xfId="2" applyFont="1" applyFill="1" applyAlignment="1" applyProtection="1">
      <alignment vertical="center"/>
      <protection locked="0"/>
    </xf>
    <xf numFmtId="0" fontId="18" fillId="0" borderId="56" xfId="2" applyFont="1" applyBorder="1" applyAlignment="1" applyProtection="1">
      <alignment horizontal="center" vertical="center"/>
      <protection locked="0"/>
    </xf>
    <xf numFmtId="0" fontId="18" fillId="0" borderId="57" xfId="2" applyFont="1" applyBorder="1" applyAlignment="1" applyProtection="1">
      <alignment horizontal="center" vertical="center"/>
      <protection locked="0"/>
    </xf>
    <xf numFmtId="0" fontId="21" fillId="0" borderId="32" xfId="3" applyFont="1" applyBorder="1" applyAlignment="1" applyProtection="1">
      <alignment horizontal="left" vertical="center" wrapText="1" shrinkToFit="1"/>
      <protection locked="0"/>
    </xf>
    <xf numFmtId="0" fontId="18" fillId="0" borderId="57" xfId="2" applyFont="1" applyBorder="1" applyAlignment="1" applyProtection="1">
      <alignment vertical="center"/>
      <protection locked="0"/>
    </xf>
    <xf numFmtId="0" fontId="18" fillId="0" borderId="58" xfId="2" applyFont="1" applyBorder="1" applyAlignment="1" applyProtection="1">
      <alignment vertical="center"/>
      <protection locked="0"/>
    </xf>
    <xf numFmtId="0" fontId="18" fillId="0" borderId="0" xfId="2" applyFont="1" applyAlignment="1" applyProtection="1">
      <alignment vertical="center"/>
      <protection locked="0"/>
    </xf>
    <xf numFmtId="0" fontId="18" fillId="0" borderId="59" xfId="2" applyFont="1" applyBorder="1" applyAlignment="1" applyProtection="1">
      <alignment horizontal="center" vertical="center"/>
      <protection locked="0"/>
    </xf>
    <xf numFmtId="0" fontId="18" fillId="0" borderId="0" xfId="2" applyFont="1" applyAlignment="1" applyProtection="1">
      <alignment horizontal="center" vertical="center"/>
      <protection locked="0"/>
    </xf>
    <xf numFmtId="0" fontId="22" fillId="0" borderId="28" xfId="3" applyFont="1" applyBorder="1" applyAlignment="1" applyProtection="1">
      <alignment horizontal="left" vertical="center" wrapText="1" shrinkToFit="1"/>
      <protection locked="0"/>
    </xf>
    <xf numFmtId="0" fontId="18" fillId="0" borderId="60" xfId="2" applyFont="1" applyBorder="1" applyAlignment="1" applyProtection="1">
      <alignment vertical="center"/>
      <protection locked="0"/>
    </xf>
    <xf numFmtId="0" fontId="21" fillId="0" borderId="61" xfId="3" applyFont="1" applyBorder="1" applyAlignment="1" applyProtection="1">
      <alignment horizontal="left" vertical="center" wrapText="1"/>
      <protection locked="0"/>
    </xf>
    <xf numFmtId="164" fontId="23" fillId="0" borderId="62" xfId="3" applyNumberFormat="1" applyFont="1" applyBorder="1" applyAlignment="1" applyProtection="1">
      <alignment horizontal="right" vertical="center"/>
      <protection locked="0"/>
    </xf>
    <xf numFmtId="4" fontId="23" fillId="0" borderId="20" xfId="3" applyNumberFormat="1" applyFont="1" applyBorder="1" applyAlignment="1" applyProtection="1">
      <alignment horizontal="center" vertical="center"/>
      <protection locked="0"/>
    </xf>
    <xf numFmtId="2" fontId="18" fillId="0" borderId="20" xfId="2" applyNumberFormat="1" applyFont="1" applyBorder="1" applyAlignment="1" applyProtection="1">
      <alignment horizontal="center" vertical="center"/>
      <protection locked="0"/>
    </xf>
    <xf numFmtId="0" fontId="18" fillId="0" borderId="20" xfId="2" applyFont="1" applyBorder="1" applyAlignment="1" applyProtection="1">
      <alignment horizontal="center" vertical="center"/>
      <protection locked="0"/>
    </xf>
    <xf numFmtId="165" fontId="18" fillId="0" borderId="20" xfId="2" applyNumberFormat="1" applyFont="1" applyBorder="1" applyAlignment="1" applyProtection="1">
      <alignment horizontal="center" vertical="center"/>
      <protection locked="0"/>
    </xf>
    <xf numFmtId="0" fontId="21" fillId="0" borderId="20" xfId="3" applyFont="1" applyBorder="1" applyAlignment="1" applyProtection="1">
      <alignment horizontal="left" vertical="center" wrapText="1"/>
      <protection locked="0"/>
    </xf>
    <xf numFmtId="0" fontId="18" fillId="10" borderId="20" xfId="2" applyFont="1" applyFill="1" applyBorder="1" applyAlignment="1" applyProtection="1">
      <alignment horizontal="center" vertical="center"/>
      <protection locked="0"/>
    </xf>
    <xf numFmtId="49" fontId="18" fillId="0" borderId="20" xfId="2" applyNumberFormat="1" applyFont="1" applyBorder="1" applyAlignment="1" applyProtection="1">
      <alignment horizontal="center" vertical="center"/>
      <protection locked="0"/>
    </xf>
    <xf numFmtId="0" fontId="18" fillId="10" borderId="63" xfId="2" applyFont="1" applyFill="1" applyBorder="1" applyAlignment="1" applyProtection="1">
      <alignment horizontal="center" vertical="center"/>
      <protection locked="0"/>
    </xf>
    <xf numFmtId="0" fontId="19" fillId="11" borderId="54" xfId="2" applyFont="1" applyFill="1" applyBorder="1" applyAlignment="1" applyProtection="1">
      <alignment horizontal="center" vertical="center"/>
      <protection locked="0"/>
    </xf>
    <xf numFmtId="0" fontId="19" fillId="11" borderId="35" xfId="2" applyFont="1" applyFill="1" applyBorder="1" applyAlignment="1" applyProtection="1">
      <alignment horizontal="center" vertical="center"/>
      <protection locked="0"/>
    </xf>
    <xf numFmtId="0" fontId="19" fillId="11" borderId="35" xfId="2" applyFont="1" applyFill="1" applyBorder="1" applyAlignment="1" applyProtection="1">
      <alignment horizontal="left" vertical="center"/>
      <protection locked="0"/>
    </xf>
    <xf numFmtId="0" fontId="19" fillId="11" borderId="35" xfId="2" applyFont="1" applyFill="1" applyBorder="1" applyAlignment="1" applyProtection="1">
      <alignment vertical="center"/>
      <protection locked="0"/>
    </xf>
    <xf numFmtId="0" fontId="19" fillId="11" borderId="55" xfId="2" applyFont="1" applyFill="1" applyBorder="1" applyAlignment="1" applyProtection="1">
      <alignment vertical="center"/>
      <protection locked="0"/>
    </xf>
    <xf numFmtId="0" fontId="18" fillId="11" borderId="0" xfId="2" applyFont="1" applyFill="1" applyAlignment="1" applyProtection="1">
      <alignment vertical="center"/>
      <protection locked="0"/>
    </xf>
    <xf numFmtId="164" fontId="23" fillId="0" borderId="62" xfId="3" applyNumberFormat="1" applyFont="1" applyBorder="1" applyAlignment="1">
      <alignment horizontal="right" vertical="center"/>
    </xf>
    <xf numFmtId="0" fontId="18" fillId="0" borderId="64" xfId="2" applyFont="1" applyBorder="1" applyAlignment="1" applyProtection="1">
      <alignment horizontal="center" vertical="center"/>
      <protection locked="0"/>
    </xf>
    <xf numFmtId="0" fontId="18" fillId="0" borderId="25" xfId="2" applyFont="1" applyBorder="1" applyAlignment="1" applyProtection="1">
      <alignment horizontal="center" vertical="center"/>
      <protection locked="0"/>
    </xf>
    <xf numFmtId="0" fontId="21" fillId="0" borderId="28" xfId="3" applyFont="1" applyBorder="1" applyAlignment="1" applyProtection="1">
      <alignment horizontal="left" vertical="center" wrapText="1" shrinkToFit="1"/>
      <protection locked="0"/>
    </xf>
    <xf numFmtId="0" fontId="18" fillId="0" borderId="25" xfId="2" applyFont="1" applyBorder="1" applyAlignment="1" applyProtection="1">
      <alignment vertical="center"/>
      <protection locked="0"/>
    </xf>
    <xf numFmtId="0" fontId="18" fillId="0" borderId="65" xfId="2" applyFont="1" applyBorder="1" applyAlignment="1" applyProtection="1">
      <alignment vertical="center"/>
      <protection locked="0"/>
    </xf>
    <xf numFmtId="0" fontId="19" fillId="11" borderId="54" xfId="2" applyFont="1" applyFill="1" applyBorder="1" applyAlignment="1">
      <alignment horizontal="center" vertical="center"/>
    </xf>
    <xf numFmtId="0" fontId="19" fillId="11" borderId="35" xfId="2" applyFont="1" applyFill="1" applyBorder="1" applyAlignment="1">
      <alignment horizontal="center" vertical="center"/>
    </xf>
    <xf numFmtId="0" fontId="19" fillId="11" borderId="35" xfId="2" applyFont="1" applyFill="1" applyBorder="1" applyAlignment="1">
      <alignment horizontal="left" vertical="center"/>
    </xf>
    <xf numFmtId="0" fontId="19" fillId="11" borderId="35" xfId="2" applyFont="1" applyFill="1" applyBorder="1" applyAlignment="1">
      <alignment vertical="center"/>
    </xf>
    <xf numFmtId="0" fontId="19" fillId="11" borderId="55" xfId="2" applyFont="1" applyFill="1" applyBorder="1" applyAlignment="1">
      <alignment vertical="center"/>
    </xf>
    <xf numFmtId="0" fontId="24" fillId="12" borderId="66" xfId="2" applyFont="1" applyFill="1" applyBorder="1" applyAlignment="1">
      <alignment horizontal="center" vertical="center"/>
    </xf>
    <xf numFmtId="0" fontId="24" fillId="12" borderId="32" xfId="2" applyFont="1" applyFill="1" applyBorder="1" applyAlignment="1">
      <alignment horizontal="center" vertical="center"/>
    </xf>
    <xf numFmtId="3" fontId="25" fillId="12" borderId="70" xfId="2" applyNumberFormat="1" applyFont="1" applyFill="1" applyBorder="1" applyAlignment="1">
      <alignment horizontal="left" vertical="center"/>
    </xf>
    <xf numFmtId="0" fontId="25" fillId="12" borderId="9" xfId="2" applyFont="1" applyFill="1" applyBorder="1" applyAlignment="1">
      <alignment horizontal="right" vertical="center"/>
    </xf>
    <xf numFmtId="14" fontId="19" fillId="0" borderId="72" xfId="2" applyNumberFormat="1" applyFont="1" applyBorder="1" applyAlignment="1" applyProtection="1">
      <alignment vertical="center"/>
      <protection locked="0"/>
    </xf>
    <xf numFmtId="14" fontId="26" fillId="0" borderId="22" xfId="2" applyNumberFormat="1" applyFont="1" applyBorder="1" applyAlignment="1" applyProtection="1">
      <alignment vertical="center"/>
      <protection locked="0"/>
    </xf>
    <xf numFmtId="166" fontId="28" fillId="0" borderId="76" xfId="2" applyNumberFormat="1" applyFont="1" applyBorder="1" applyAlignment="1" applyProtection="1">
      <alignment horizontal="left" vertical="center" wrapText="1"/>
      <protection locked="0"/>
    </xf>
    <xf numFmtId="166" fontId="26" fillId="0" borderId="75" xfId="2" applyNumberFormat="1" applyFont="1" applyBorder="1" applyAlignment="1" applyProtection="1">
      <alignment horizontal="left" vertical="center"/>
      <protection locked="0"/>
    </xf>
    <xf numFmtId="0" fontId="29" fillId="0" borderId="0" xfId="2" applyFont="1" applyAlignment="1" applyProtection="1">
      <alignment horizontal="center"/>
      <protection locked="0"/>
    </xf>
    <xf numFmtId="0" fontId="19" fillId="0" borderId="68" xfId="2" applyFont="1" applyBorder="1" applyAlignment="1" applyProtection="1">
      <alignment vertical="center"/>
      <protection locked="0"/>
    </xf>
    <xf numFmtId="0" fontId="26" fillId="0" borderId="29" xfId="2" applyFont="1" applyBorder="1" applyAlignment="1" applyProtection="1">
      <alignment vertical="center"/>
      <protection locked="0"/>
    </xf>
    <xf numFmtId="166" fontId="26" fillId="0" borderId="77" xfId="2" applyNumberFormat="1" applyFont="1" applyBorder="1" applyAlignment="1" applyProtection="1">
      <alignment horizontal="left" vertical="center"/>
      <protection locked="0"/>
    </xf>
    <xf numFmtId="0" fontId="30" fillId="0" borderId="0" xfId="2" applyFont="1" applyAlignment="1" applyProtection="1">
      <alignment horizontal="center"/>
      <protection locked="0"/>
    </xf>
    <xf numFmtId="49" fontId="26" fillId="0" borderId="29" xfId="2" applyNumberFormat="1" applyFont="1" applyBorder="1" applyAlignment="1" applyProtection="1">
      <alignment vertical="center"/>
      <protection locked="0"/>
    </xf>
    <xf numFmtId="0" fontId="27" fillId="0" borderId="29" xfId="2" applyFont="1" applyBorder="1" applyAlignment="1">
      <alignment vertical="center"/>
    </xf>
    <xf numFmtId="0" fontId="27" fillId="0" borderId="80" xfId="2" applyFont="1" applyBorder="1" applyAlignment="1">
      <alignment vertical="center"/>
    </xf>
    <xf numFmtId="49" fontId="26" fillId="0" borderId="29" xfId="2" applyNumberFormat="1" applyFont="1" applyBorder="1" applyAlignment="1" applyProtection="1">
      <alignment vertical="center" wrapText="1"/>
      <protection locked="0"/>
    </xf>
    <xf numFmtId="0" fontId="26" fillId="0" borderId="81" xfId="2" applyFont="1" applyBorder="1" applyAlignment="1" applyProtection="1">
      <alignment horizontal="left" vertical="center"/>
      <protection locked="0"/>
    </xf>
    <xf numFmtId="0" fontId="26" fillId="0" borderId="82" xfId="2" applyFont="1" applyBorder="1" applyAlignment="1" applyProtection="1">
      <alignment vertical="center"/>
      <protection locked="0"/>
    </xf>
    <xf numFmtId="49" fontId="19" fillId="0" borderId="13" xfId="2" applyNumberFormat="1" applyFont="1" applyBorder="1" applyAlignment="1" applyProtection="1">
      <alignment vertical="center" wrapText="1"/>
      <protection locked="0"/>
    </xf>
    <xf numFmtId="49" fontId="19" fillId="0" borderId="29" xfId="2" applyNumberFormat="1" applyFont="1" applyBorder="1" applyAlignment="1" applyProtection="1">
      <alignment vertical="center" wrapText="1"/>
      <protection locked="0"/>
    </xf>
    <xf numFmtId="0" fontId="19" fillId="0" borderId="29" xfId="2" applyFont="1" applyBorder="1" applyAlignment="1" applyProtection="1">
      <alignment vertical="center" wrapText="1"/>
      <protection locked="0"/>
    </xf>
    <xf numFmtId="0" fontId="32" fillId="14" borderId="87" xfId="2" applyFont="1" applyFill="1" applyBorder="1" applyAlignment="1">
      <alignment vertical="center"/>
    </xf>
    <xf numFmtId="0" fontId="32" fillId="15" borderId="88" xfId="2" applyFont="1" applyFill="1" applyBorder="1" applyAlignment="1">
      <alignment vertical="center"/>
    </xf>
    <xf numFmtId="0" fontId="35" fillId="0" borderId="29" xfId="2" applyFont="1" applyBorder="1" applyAlignment="1">
      <alignment vertical="top"/>
    </xf>
    <xf numFmtId="0" fontId="35" fillId="0" borderId="80" xfId="2" applyFont="1" applyBorder="1" applyAlignment="1">
      <alignment vertical="top"/>
    </xf>
    <xf numFmtId="0" fontId="38" fillId="0" borderId="0" xfId="2" applyFont="1" applyAlignment="1" applyProtection="1">
      <alignment vertical="center" wrapText="1"/>
      <protection locked="0"/>
    </xf>
    <xf numFmtId="49" fontId="39" fillId="0" borderId="85" xfId="2" applyNumberFormat="1" applyFont="1" applyBorder="1" applyAlignment="1">
      <alignment horizontal="right" vertical="center"/>
    </xf>
    <xf numFmtId="0" fontId="39" fillId="0" borderId="87" xfId="2" applyFont="1" applyBorder="1" applyAlignment="1">
      <alignment vertical="center"/>
    </xf>
    <xf numFmtId="49" fontId="39" fillId="0" borderId="92" xfId="2" applyNumberFormat="1" applyFont="1" applyBorder="1" applyAlignment="1">
      <alignment vertical="center"/>
    </xf>
    <xf numFmtId="0" fontId="40" fillId="0" borderId="93" xfId="2" applyFont="1" applyBorder="1" applyAlignment="1">
      <alignment horizontal="right" vertical="top" wrapText="1"/>
    </xf>
    <xf numFmtId="0" fontId="39" fillId="0" borderId="83" xfId="2" applyFont="1" applyBorder="1" applyAlignment="1">
      <alignment vertical="center" wrapText="1"/>
    </xf>
    <xf numFmtId="0" fontId="39" fillId="0" borderId="83" xfId="2" applyFont="1" applyBorder="1" applyAlignment="1">
      <alignment horizontal="center" vertical="center" wrapText="1"/>
    </xf>
    <xf numFmtId="3" fontId="6" fillId="5" borderId="15" xfId="0" applyNumberFormat="1" applyFont="1" applyFill="1" applyBorder="1" applyAlignment="1" applyProtection="1">
      <alignment horizontal="center" vertical="center" wrapText="1"/>
      <protection locked="0"/>
    </xf>
    <xf numFmtId="4" fontId="12" fillId="0" borderId="49" xfId="2" applyNumberFormat="1" applyFont="1" applyBorder="1" applyAlignment="1">
      <alignment horizontal="center" vertical="center"/>
    </xf>
    <xf numFmtId="4" fontId="12" fillId="0" borderId="52" xfId="2" applyNumberFormat="1" applyFont="1" applyBorder="1" applyAlignment="1">
      <alignment horizontal="center" vertical="center"/>
    </xf>
    <xf numFmtId="4" fontId="12" fillId="0" borderId="45" xfId="2" applyNumberFormat="1" applyFont="1" applyBorder="1" applyAlignment="1">
      <alignment horizontal="center" vertical="center"/>
    </xf>
    <xf numFmtId="3" fontId="6" fillId="5" borderId="14" xfId="0" applyNumberFormat="1" applyFont="1" applyFill="1" applyBorder="1" applyAlignment="1" applyProtection="1">
      <alignment horizontal="center" vertical="center" wrapText="1"/>
      <protection locked="0"/>
    </xf>
    <xf numFmtId="3" fontId="6" fillId="5" borderId="19" xfId="0" applyNumberFormat="1"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1" fillId="8" borderId="34" xfId="2" applyFont="1" applyFill="1" applyBorder="1" applyAlignment="1">
      <alignment horizontal="center" vertical="center"/>
    </xf>
    <xf numFmtId="0" fontId="11" fillId="8" borderId="35" xfId="2" applyFont="1" applyFill="1" applyBorder="1" applyAlignment="1">
      <alignment horizontal="center" vertical="center"/>
    </xf>
    <xf numFmtId="0" fontId="13" fillId="0" borderId="39" xfId="2" applyFont="1" applyBorder="1" applyAlignment="1">
      <alignment horizontal="center" vertical="center" wrapText="1"/>
    </xf>
    <xf numFmtId="0" fontId="13" fillId="0" borderId="40" xfId="2" applyFont="1" applyBorder="1" applyAlignment="1">
      <alignment horizontal="center" vertical="center" wrapText="1"/>
    </xf>
    <xf numFmtId="49" fontId="37" fillId="0" borderId="29" xfId="2" applyNumberFormat="1" applyFont="1" applyBorder="1" applyAlignment="1" applyProtection="1">
      <alignment horizontal="left" vertical="top" wrapText="1"/>
      <protection locked="0"/>
    </xf>
    <xf numFmtId="49" fontId="37" fillId="0" borderId="68" xfId="2" applyNumberFormat="1" applyFont="1" applyBorder="1" applyAlignment="1" applyProtection="1">
      <alignment horizontal="left" vertical="top" wrapText="1"/>
      <protection locked="0"/>
    </xf>
    <xf numFmtId="0" fontId="24" fillId="12" borderId="28" xfId="2" applyFont="1" applyFill="1" applyBorder="1" applyAlignment="1">
      <alignment horizontal="center" vertical="center"/>
    </xf>
    <xf numFmtId="0" fontId="24" fillId="12" borderId="32" xfId="2" applyFont="1" applyFill="1" applyBorder="1" applyAlignment="1">
      <alignment horizontal="center" vertical="center"/>
    </xf>
    <xf numFmtId="0" fontId="24" fillId="12" borderId="28" xfId="2" applyFont="1" applyFill="1" applyBorder="1" applyAlignment="1">
      <alignment horizontal="center" vertical="center" wrapText="1"/>
    </xf>
    <xf numFmtId="0" fontId="24" fillId="12" borderId="32" xfId="2" applyFont="1" applyFill="1" applyBorder="1" applyAlignment="1">
      <alignment horizontal="center" vertical="center" wrapText="1"/>
    </xf>
    <xf numFmtId="0" fontId="41" fillId="0" borderId="94" xfId="2" applyFont="1" applyBorder="1" applyAlignment="1">
      <alignment horizontal="left" vertical="top" wrapText="1"/>
    </xf>
    <xf numFmtId="0" fontId="41" fillId="0" borderId="83" xfId="2" applyFont="1" applyBorder="1" applyAlignment="1">
      <alignment horizontal="left" vertical="top" wrapText="1"/>
    </xf>
    <xf numFmtId="7" fontId="36" fillId="8" borderId="87" xfId="2" applyNumberFormat="1" applyFont="1" applyFill="1" applyBorder="1" applyAlignment="1">
      <alignment horizontal="right" vertical="center"/>
    </xf>
    <xf numFmtId="7" fontId="36" fillId="8" borderId="85" xfId="2" applyNumberFormat="1" applyFont="1" applyFill="1" applyBorder="1" applyAlignment="1">
      <alignment horizontal="right" vertical="center"/>
    </xf>
    <xf numFmtId="0" fontId="24" fillId="12" borderId="14" xfId="2" applyFont="1" applyFill="1" applyBorder="1" applyAlignment="1">
      <alignment horizontal="center" vertical="center" wrapText="1"/>
    </xf>
    <xf numFmtId="0" fontId="24" fillId="12" borderId="68" xfId="2" applyFont="1" applyFill="1" applyBorder="1" applyAlignment="1">
      <alignment horizontal="center" vertical="center" wrapText="1"/>
    </xf>
    <xf numFmtId="0" fontId="27" fillId="0" borderId="80" xfId="2" applyFont="1" applyBorder="1" applyAlignment="1">
      <alignment horizontal="left" vertical="center"/>
    </xf>
    <xf numFmtId="0" fontId="27" fillId="0" borderId="29" xfId="2" applyFont="1" applyBorder="1" applyAlignment="1">
      <alignment horizontal="left" vertical="center"/>
    </xf>
    <xf numFmtId="0" fontId="27" fillId="0" borderId="25" xfId="2" applyFont="1" applyBorder="1" applyAlignment="1">
      <alignment horizontal="left" vertical="center"/>
    </xf>
    <xf numFmtId="0" fontId="27" fillId="0" borderId="79" xfId="2" applyFont="1" applyBorder="1" applyAlignment="1">
      <alignment horizontal="left" vertical="center"/>
    </xf>
    <xf numFmtId="0" fontId="19" fillId="0" borderId="29" xfId="2" applyFont="1" applyBorder="1" applyAlignment="1" applyProtection="1">
      <alignment horizontal="left" vertical="center" wrapText="1"/>
      <protection locked="0"/>
    </xf>
    <xf numFmtId="0" fontId="19" fillId="0" borderId="13" xfId="2" applyFont="1" applyBorder="1" applyAlignment="1" applyProtection="1">
      <alignment horizontal="left" vertical="center" wrapText="1"/>
      <protection locked="0"/>
    </xf>
    <xf numFmtId="0" fontId="27" fillId="0" borderId="78" xfId="2" applyFont="1" applyBorder="1" applyAlignment="1">
      <alignment horizontal="left" vertical="center"/>
    </xf>
    <xf numFmtId="0" fontId="27" fillId="0" borderId="73" xfId="2" applyFont="1" applyBorder="1" applyAlignment="1">
      <alignment horizontal="left" vertical="center"/>
    </xf>
    <xf numFmtId="0" fontId="24" fillId="12" borderId="69" xfId="2" applyFont="1" applyFill="1" applyBorder="1" applyAlignment="1">
      <alignment horizontal="center" vertical="center" wrapText="1"/>
    </xf>
    <xf numFmtId="0" fontId="24" fillId="12" borderId="67" xfId="2" applyFont="1" applyFill="1" applyBorder="1" applyAlignment="1">
      <alignment horizontal="center" vertical="center" wrapText="1"/>
    </xf>
    <xf numFmtId="0" fontId="27" fillId="0" borderId="74" xfId="2" applyFont="1" applyBorder="1" applyAlignment="1">
      <alignment horizontal="left" vertical="center"/>
    </xf>
    <xf numFmtId="0" fontId="36" fillId="0" borderId="78" xfId="2" applyFont="1" applyBorder="1" applyAlignment="1">
      <alignment horizontal="left" vertical="top"/>
    </xf>
    <xf numFmtId="0" fontId="36" fillId="0" borderId="73" xfId="2" applyFont="1" applyBorder="1" applyAlignment="1">
      <alignment horizontal="left" vertical="top"/>
    </xf>
    <xf numFmtId="0" fontId="36" fillId="8" borderId="91" xfId="2" applyFont="1" applyFill="1" applyBorder="1" applyAlignment="1">
      <alignment horizontal="center" vertical="center" wrapText="1"/>
    </xf>
    <xf numFmtId="0" fontId="36" fillId="8" borderId="90" xfId="2" applyFont="1" applyFill="1" applyBorder="1" applyAlignment="1">
      <alignment horizontal="center" vertical="center" wrapText="1"/>
    </xf>
    <xf numFmtId="49" fontId="33" fillId="0" borderId="29" xfId="2" applyNumberFormat="1" applyFont="1" applyBorder="1" applyAlignment="1" applyProtection="1">
      <alignment horizontal="left" vertical="top" wrapText="1"/>
      <protection locked="0"/>
    </xf>
    <xf numFmtId="49" fontId="33" fillId="0" borderId="89" xfId="2" applyNumberFormat="1" applyFont="1" applyBorder="1" applyAlignment="1" applyProtection="1">
      <alignment horizontal="left" vertical="top" wrapText="1"/>
      <protection locked="0"/>
    </xf>
    <xf numFmtId="49" fontId="25" fillId="12" borderId="71" xfId="2" applyNumberFormat="1" applyFont="1" applyFill="1" applyBorder="1" applyAlignment="1">
      <alignment horizontal="left" vertical="center"/>
    </xf>
    <xf numFmtId="0" fontId="25" fillId="12" borderId="9" xfId="2" applyFont="1" applyFill="1" applyBorder="1" applyAlignment="1">
      <alignment horizontal="left" vertical="center"/>
    </xf>
    <xf numFmtId="0" fontId="27" fillId="0" borderId="14" xfId="2" applyFont="1" applyBorder="1" applyAlignment="1">
      <alignment horizontal="left" vertical="center"/>
    </xf>
    <xf numFmtId="0" fontId="27" fillId="0" borderId="84" xfId="2" applyFont="1" applyBorder="1" applyAlignment="1">
      <alignment horizontal="left" vertical="center"/>
    </xf>
    <xf numFmtId="0" fontId="27" fillId="0" borderId="83" xfId="2" applyFont="1" applyBorder="1" applyAlignment="1">
      <alignment horizontal="left" vertical="center"/>
    </xf>
    <xf numFmtId="0" fontId="32" fillId="13" borderId="86" xfId="2" applyFont="1" applyFill="1" applyBorder="1" applyAlignment="1">
      <alignment horizontal="center" vertical="center"/>
    </xf>
    <xf numFmtId="0" fontId="32" fillId="13" borderId="85" xfId="2" applyFont="1" applyFill="1" applyBorder="1" applyAlignment="1">
      <alignment horizontal="center" vertical="center"/>
    </xf>
    <xf numFmtId="49" fontId="31" fillId="0" borderId="29" xfId="2" applyNumberFormat="1" applyFont="1" applyBorder="1" applyAlignment="1" applyProtection="1">
      <alignment horizontal="left" vertical="center"/>
      <protection locked="0"/>
    </xf>
    <xf numFmtId="49" fontId="31" fillId="0" borderId="13" xfId="2" applyNumberFormat="1" applyFont="1" applyBorder="1" applyAlignment="1" applyProtection="1">
      <alignment horizontal="left" vertical="center"/>
      <protection locked="0"/>
    </xf>
    <xf numFmtId="166" fontId="19" fillId="0" borderId="74" xfId="2" applyNumberFormat="1" applyFont="1" applyBorder="1" applyAlignment="1" applyProtection="1">
      <alignment horizontal="left" vertical="center"/>
      <protection locked="0"/>
    </xf>
    <xf numFmtId="166" fontId="19" fillId="0" borderId="73" xfId="2" applyNumberFormat="1" applyFont="1" applyBorder="1" applyAlignment="1" applyProtection="1">
      <alignment horizontal="left" vertical="center"/>
      <protection locked="0"/>
    </xf>
    <xf numFmtId="166" fontId="19" fillId="0" borderId="77" xfId="2" applyNumberFormat="1" applyFont="1" applyBorder="1" applyAlignment="1" applyProtection="1">
      <alignment horizontal="left" vertical="center"/>
      <protection locked="0"/>
    </xf>
    <xf numFmtId="0" fontId="27" fillId="0" borderId="60" xfId="2" applyFont="1" applyBorder="1" applyAlignment="1">
      <alignment horizontal="left" vertical="center"/>
    </xf>
    <xf numFmtId="0" fontId="27" fillId="0" borderId="0" xfId="2" applyFont="1" applyAlignment="1">
      <alignment horizontal="left" vertical="center"/>
    </xf>
    <xf numFmtId="49" fontId="28" fillId="0" borderId="0" xfId="2" applyNumberFormat="1" applyFont="1" applyAlignment="1" applyProtection="1">
      <alignment horizontal="left" vertical="center"/>
      <protection locked="0"/>
    </xf>
    <xf numFmtId="49" fontId="28" fillId="0" borderId="75" xfId="2" applyNumberFormat="1" applyFont="1" applyBorder="1" applyAlignment="1" applyProtection="1">
      <alignment horizontal="left" vertical="center"/>
      <protection locked="0"/>
    </xf>
    <xf numFmtId="49" fontId="34" fillId="0" borderId="29" xfId="2" applyNumberFormat="1" applyFont="1" applyBorder="1" applyAlignment="1" applyProtection="1">
      <alignment horizontal="left" vertical="top"/>
      <protection locked="0"/>
    </xf>
  </cellXfs>
  <cellStyles count="4">
    <cellStyle name="Normální" xfId="0" builtinId="0"/>
    <cellStyle name="Normální 2" xfId="2" xr:uid="{00000000-0005-0000-0000-000001000000}"/>
    <cellStyle name="Normální 3" xfId="3" xr:uid="{C6EA10CD-7EBE-478F-8249-07024D96CCB1}"/>
    <cellStyle name="normální_celek" xfId="1" xr:uid="{00000000-0005-0000-0000-000002000000}"/>
  </cellStyles>
  <dxfs count="5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a:extLst>
            <a:ext uri="{FF2B5EF4-FFF2-40B4-BE49-F238E27FC236}">
              <a16:creationId xmlns:a16="http://schemas.microsoft.com/office/drawing/2014/main" id="{DCCEE774-4A28-4B91-A6E8-96D213948222}"/>
            </a:ext>
          </a:extLst>
        </xdr:cNvPr>
        <xdr:cNvSpPr txBox="1"/>
      </xdr:nvSpPr>
      <xdr:spPr>
        <a:xfrm>
          <a:off x="4910418" y="459441"/>
          <a:ext cx="575422" cy="114860"/>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3" name="TextovéPole 2">
          <a:extLst>
            <a:ext uri="{FF2B5EF4-FFF2-40B4-BE49-F238E27FC236}">
              <a16:creationId xmlns:a16="http://schemas.microsoft.com/office/drawing/2014/main" id="{7A5AA62E-CDA0-4D2B-B57B-6D60FA83B2EA}"/>
            </a:ext>
          </a:extLst>
        </xdr:cNvPr>
        <xdr:cNvSpPr txBox="1"/>
      </xdr:nvSpPr>
      <xdr:spPr>
        <a:xfrm>
          <a:off x="6129616" y="437030"/>
          <a:ext cx="1181662" cy="130592"/>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a:extLst>
            <a:ext uri="{FF2B5EF4-FFF2-40B4-BE49-F238E27FC236}">
              <a16:creationId xmlns:a16="http://schemas.microsoft.com/office/drawing/2014/main" id="{520B0307-AFA8-4C3E-AB46-2501E2E4068C}"/>
            </a:ext>
          </a:extLst>
        </xdr:cNvPr>
        <xdr:cNvSpPr txBox="1"/>
      </xdr:nvSpPr>
      <xdr:spPr>
        <a:xfrm>
          <a:off x="5520017" y="459441"/>
          <a:ext cx="578225" cy="11318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szdc-my.sharepoint.com/personal/huttl_spravazeleznic_cz/Documents/ETCS%20regional%20Liberec%20-%20Hr&#225;dek/ETCS%20regional%20Hr&#225;dek%20-%20Liberec%20formular_SO9898.xlsm" TargetMode="External"/><Relationship Id="rId1" Type="http://schemas.openxmlformats.org/officeDocument/2006/relationships/externalLinkPath" Target="ETCS%20regional%20Hr&#225;dek%20-%20Liberec%20formular_SO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tegorie monitoringu"/>
      <sheetName val="hide"/>
    </sheetNames>
    <sheetDataSet>
      <sheetData sheetId="0">
        <row r="1">
          <cell r="A1" t="str">
            <v>D.1.1</v>
          </cell>
          <cell r="B1" t="str">
            <v xml:space="preserve"> Zabezpečovací zařízení</v>
          </cell>
        </row>
        <row r="2">
          <cell r="A2" t="str">
            <v>D.1.2</v>
          </cell>
          <cell r="B2" t="str">
            <v xml:space="preserve"> Sdělovací zařízení</v>
          </cell>
        </row>
        <row r="3">
          <cell r="A3" t="str">
            <v>D.1.3</v>
          </cell>
          <cell r="B3" t="str">
            <v xml:space="preserve"> Silnoproudá technologie včetně DŘT</v>
          </cell>
        </row>
        <row r="4">
          <cell r="A4" t="str">
            <v>D.1.4</v>
          </cell>
          <cell r="B4" t="str">
            <v xml:space="preserve"> Ostatní technologická zařízení</v>
          </cell>
        </row>
        <row r="5">
          <cell r="A5" t="str">
            <v>D.2.1.1.0</v>
          </cell>
          <cell r="B5" t="str">
            <v xml:space="preserve"> Kolejový svršek</v>
          </cell>
        </row>
        <row r="6">
          <cell r="A6" t="str">
            <v>D.2.1.1.1</v>
          </cell>
          <cell r="B6" t="str">
            <v xml:space="preserve"> Kolejový spodek </v>
          </cell>
        </row>
        <row r="7">
          <cell r="A7" t="str">
            <v>D.2.1.2</v>
          </cell>
          <cell r="B7" t="str">
            <v xml:space="preserve"> Nástupiště</v>
          </cell>
        </row>
        <row r="8">
          <cell r="A8" t="str">
            <v>D.2.1.3</v>
          </cell>
          <cell r="B8" t="str">
            <v xml:space="preserve"> Přejezdy a přechody</v>
          </cell>
        </row>
        <row r="9">
          <cell r="A9" t="str">
            <v>D.2.1.4</v>
          </cell>
          <cell r="B9" t="str">
            <v xml:space="preserve"> Mosty, propustky, zdi</v>
          </cell>
        </row>
        <row r="10">
          <cell r="A10" t="str">
            <v>D.2.1.5</v>
          </cell>
          <cell r="B10" t="str">
            <v xml:space="preserve"> Ostatní inženýrské objekty</v>
          </cell>
        </row>
        <row r="11">
          <cell r="A11" t="str">
            <v>D.2.1.6</v>
          </cell>
          <cell r="B11" t="str">
            <v xml:space="preserve"> Potrubní vedení</v>
          </cell>
        </row>
        <row r="12">
          <cell r="A12" t="str">
            <v>D.2.1.7</v>
          </cell>
          <cell r="B12" t="str">
            <v xml:space="preserve"> Tunely</v>
          </cell>
        </row>
        <row r="13">
          <cell r="A13" t="str">
            <v>D.2.1.8</v>
          </cell>
          <cell r="B13" t="str">
            <v xml:space="preserve"> Pozemní komunikace</v>
          </cell>
        </row>
        <row r="14">
          <cell r="A14" t="str">
            <v>D.2.1.9</v>
          </cell>
          <cell r="B14" t="str">
            <v xml:space="preserve"> Kabelovody, kolektory</v>
          </cell>
        </row>
        <row r="15">
          <cell r="A15" t="str">
            <v>D.2.1.10</v>
          </cell>
          <cell r="B15" t="str">
            <v xml:space="preserve"> Protihlukové objekty</v>
          </cell>
        </row>
        <row r="16">
          <cell r="A16" t="str">
            <v>D.2.2.1</v>
          </cell>
          <cell r="B16" t="str">
            <v xml:space="preserve"> Pozemní stavební objekty budov</v>
          </cell>
        </row>
        <row r="17">
          <cell r="A17" t="str">
            <v>D.2.2.2</v>
          </cell>
          <cell r="B17" t="str">
            <v xml:space="preserve"> Zastřešení nástupišť, přístřešky na nástupištích</v>
          </cell>
        </row>
        <row r="18">
          <cell r="A18" t="str">
            <v>D.2.2.3</v>
          </cell>
          <cell r="B18" t="str">
            <v xml:space="preserve"> Individuální protihluková opatření</v>
          </cell>
        </row>
        <row r="19">
          <cell r="A19" t="str">
            <v>D.2.2.4</v>
          </cell>
          <cell r="B19" t="str">
            <v xml:space="preserve"> Orientační systém</v>
          </cell>
        </row>
        <row r="20">
          <cell r="A20" t="str">
            <v>D.2.2.5</v>
          </cell>
          <cell r="B20" t="str">
            <v xml:space="preserve"> Demolice</v>
          </cell>
        </row>
        <row r="21">
          <cell r="A21" t="str">
            <v>D.2.2.6</v>
          </cell>
          <cell r="B21" t="str">
            <v xml:space="preserve"> Drobná architektura a oplocení</v>
          </cell>
        </row>
        <row r="22">
          <cell r="A22" t="str">
            <v>D.2.3.1</v>
          </cell>
          <cell r="B22" t="str">
            <v xml:space="preserve"> Trakční vedení</v>
          </cell>
        </row>
        <row r="23">
          <cell r="A23" t="str">
            <v>D.2.3.2</v>
          </cell>
          <cell r="B23" t="str">
            <v xml:space="preserve"> Napájecí stanice - stavební část</v>
          </cell>
        </row>
        <row r="24">
          <cell r="A24" t="str">
            <v>D.2.3.3</v>
          </cell>
          <cell r="B24" t="str">
            <v xml:space="preserve"> Spínací stanice - stavební část</v>
          </cell>
        </row>
        <row r="25">
          <cell r="A25" t="str">
            <v>D.2.3.4</v>
          </cell>
          <cell r="B25" t="str">
            <v xml:space="preserve"> Ohřev výhybek (elektrický, plynový)</v>
          </cell>
        </row>
        <row r="26">
          <cell r="A26" t="str">
            <v>D.2.3.5</v>
          </cell>
          <cell r="B26" t="str">
            <v xml:space="preserve"> Elektrické předtápěcí zařízení</v>
          </cell>
        </row>
        <row r="27">
          <cell r="A27" t="str">
            <v>D.2.3.6</v>
          </cell>
          <cell r="B27" t="str">
            <v xml:space="preserve"> Rozvody VN, NN, osvětlení a dálkové ovládání odpojovačů</v>
          </cell>
        </row>
        <row r="28">
          <cell r="A28" t="str">
            <v>D.2.3.7</v>
          </cell>
          <cell r="B28" t="str">
            <v xml:space="preserve"> Ukolejnění kovových konstrukcí</v>
          </cell>
        </row>
        <row r="29">
          <cell r="A29" t="str">
            <v>D.2.3.8</v>
          </cell>
          <cell r="B29" t="str">
            <v xml:space="preserve"> Vnější uzemnění</v>
          </cell>
        </row>
        <row r="30">
          <cell r="A30" t="str">
            <v>D.2.3.9</v>
          </cell>
          <cell r="B30" t="str">
            <v xml:space="preserve"> Ostatní kabelizace</v>
          </cell>
        </row>
        <row r="31">
          <cell r="A31" t="str">
            <v>D.2.4.1</v>
          </cell>
          <cell r="B31" t="str">
            <v xml:space="preserve"> Příprava území a kácení</v>
          </cell>
        </row>
        <row r="32">
          <cell r="A32" t="str">
            <v>D.2.4.2</v>
          </cell>
          <cell r="B32" t="str">
            <v xml:space="preserve"> Náhradní výsadba</v>
          </cell>
        </row>
        <row r="33">
          <cell r="A33" t="str">
            <v>D.2.4.3</v>
          </cell>
          <cell r="B33" t="str">
            <v xml:space="preserve"> Zabezpečení veřejných zájmů</v>
          </cell>
        </row>
        <row r="34">
          <cell r="A34" t="str">
            <v>D.9.8</v>
          </cell>
          <cell r="B34" t="str">
            <v xml:space="preserve">SO 98-98 – Všeobecný objekt </v>
          </cell>
        </row>
        <row r="35">
          <cell r="A35" t="str">
            <v>D.9.9</v>
          </cell>
          <cell r="B35" t="str">
            <v>SO 90-90 – Odpady</v>
          </cell>
        </row>
      </sheetData>
      <sheetData sheetId="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zoomScale="85" zoomScaleNormal="85" workbookViewId="0">
      <selection activeCell="C20" sqref="C20"/>
    </sheetView>
  </sheetViews>
  <sheetFormatPr defaultRowHeight="12.75" x14ac:dyDescent="0.2"/>
  <cols>
    <col min="1" max="1" width="10.125" style="40" customWidth="1"/>
    <col min="2" max="2" width="10.875" style="40" customWidth="1"/>
    <col min="3" max="3" width="76.625" style="40" customWidth="1"/>
    <col min="4" max="4" width="15.375" style="40" customWidth="1"/>
    <col min="5" max="5" width="24.25" style="41" customWidth="1"/>
    <col min="6" max="6" width="29" style="40" customWidth="1"/>
    <col min="7" max="256" width="9" style="47"/>
    <col min="257" max="257" width="10.125" style="47" customWidth="1"/>
    <col min="258" max="258" width="10.875" style="47" customWidth="1"/>
    <col min="259" max="259" width="76.625" style="47" customWidth="1"/>
    <col min="260" max="260" width="15.375" style="47" customWidth="1"/>
    <col min="261" max="261" width="24.25" style="47" customWidth="1"/>
    <col min="262" max="262" width="29" style="47" customWidth="1"/>
    <col min="263" max="512" width="9" style="47"/>
    <col min="513" max="513" width="10.125" style="47" customWidth="1"/>
    <col min="514" max="514" width="10.875" style="47" customWidth="1"/>
    <col min="515" max="515" width="76.625" style="47" customWidth="1"/>
    <col min="516" max="516" width="15.375" style="47" customWidth="1"/>
    <col min="517" max="517" width="24.25" style="47" customWidth="1"/>
    <col min="518" max="518" width="29" style="47" customWidth="1"/>
    <col min="519" max="768" width="9" style="47"/>
    <col min="769" max="769" width="10.125" style="47" customWidth="1"/>
    <col min="770" max="770" width="10.875" style="47" customWidth="1"/>
    <col min="771" max="771" width="76.625" style="47" customWidth="1"/>
    <col min="772" max="772" width="15.375" style="47" customWidth="1"/>
    <col min="773" max="773" width="24.25" style="47" customWidth="1"/>
    <col min="774" max="774" width="29" style="47" customWidth="1"/>
    <col min="775" max="1024" width="9" style="47"/>
    <col min="1025" max="1025" width="10.125" style="47" customWidth="1"/>
    <col min="1026" max="1026" width="10.875" style="47" customWidth="1"/>
    <col min="1027" max="1027" width="76.625" style="47" customWidth="1"/>
    <col min="1028" max="1028" width="15.375" style="47" customWidth="1"/>
    <col min="1029" max="1029" width="24.25" style="47" customWidth="1"/>
    <col min="1030" max="1030" width="29" style="47" customWidth="1"/>
    <col min="1031" max="1280" width="9" style="47"/>
    <col min="1281" max="1281" width="10.125" style="47" customWidth="1"/>
    <col min="1282" max="1282" width="10.875" style="47" customWidth="1"/>
    <col min="1283" max="1283" width="76.625" style="47" customWidth="1"/>
    <col min="1284" max="1284" width="15.375" style="47" customWidth="1"/>
    <col min="1285" max="1285" width="24.25" style="47" customWidth="1"/>
    <col min="1286" max="1286" width="29" style="47" customWidth="1"/>
    <col min="1287" max="1536" width="9" style="47"/>
    <col min="1537" max="1537" width="10.125" style="47" customWidth="1"/>
    <col min="1538" max="1538" width="10.875" style="47" customWidth="1"/>
    <col min="1539" max="1539" width="76.625" style="47" customWidth="1"/>
    <col min="1540" max="1540" width="15.375" style="47" customWidth="1"/>
    <col min="1541" max="1541" width="24.25" style="47" customWidth="1"/>
    <col min="1542" max="1542" width="29" style="47" customWidth="1"/>
    <col min="1543" max="1792" width="9" style="47"/>
    <col min="1793" max="1793" width="10.125" style="47" customWidth="1"/>
    <col min="1794" max="1794" width="10.875" style="47" customWidth="1"/>
    <col min="1795" max="1795" width="76.625" style="47" customWidth="1"/>
    <col min="1796" max="1796" width="15.375" style="47" customWidth="1"/>
    <col min="1797" max="1797" width="24.25" style="47" customWidth="1"/>
    <col min="1798" max="1798" width="29" style="47" customWidth="1"/>
    <col min="1799" max="2048" width="9" style="47"/>
    <col min="2049" max="2049" width="10.125" style="47" customWidth="1"/>
    <col min="2050" max="2050" width="10.875" style="47" customWidth="1"/>
    <col min="2051" max="2051" width="76.625" style="47" customWidth="1"/>
    <col min="2052" max="2052" width="15.375" style="47" customWidth="1"/>
    <col min="2053" max="2053" width="24.25" style="47" customWidth="1"/>
    <col min="2054" max="2054" width="29" style="47" customWidth="1"/>
    <col min="2055" max="2304" width="9" style="47"/>
    <col min="2305" max="2305" width="10.125" style="47" customWidth="1"/>
    <col min="2306" max="2306" width="10.875" style="47" customWidth="1"/>
    <col min="2307" max="2307" width="76.625" style="47" customWidth="1"/>
    <col min="2308" max="2308" width="15.375" style="47" customWidth="1"/>
    <col min="2309" max="2309" width="24.25" style="47" customWidth="1"/>
    <col min="2310" max="2310" width="29" style="47" customWidth="1"/>
    <col min="2311" max="2560" width="9" style="47"/>
    <col min="2561" max="2561" width="10.125" style="47" customWidth="1"/>
    <col min="2562" max="2562" width="10.875" style="47" customWidth="1"/>
    <col min="2563" max="2563" width="76.625" style="47" customWidth="1"/>
    <col min="2564" max="2564" width="15.375" style="47" customWidth="1"/>
    <col min="2565" max="2565" width="24.25" style="47" customWidth="1"/>
    <col min="2566" max="2566" width="29" style="47" customWidth="1"/>
    <col min="2567" max="2816" width="9" style="47"/>
    <col min="2817" max="2817" width="10.125" style="47" customWidth="1"/>
    <col min="2818" max="2818" width="10.875" style="47" customWidth="1"/>
    <col min="2819" max="2819" width="76.625" style="47" customWidth="1"/>
    <col min="2820" max="2820" width="15.375" style="47" customWidth="1"/>
    <col min="2821" max="2821" width="24.25" style="47" customWidth="1"/>
    <col min="2822" max="2822" width="29" style="47" customWidth="1"/>
    <col min="2823" max="3072" width="9" style="47"/>
    <col min="3073" max="3073" width="10.125" style="47" customWidth="1"/>
    <col min="3074" max="3074" width="10.875" style="47" customWidth="1"/>
    <col min="3075" max="3075" width="76.625" style="47" customWidth="1"/>
    <col min="3076" max="3076" width="15.375" style="47" customWidth="1"/>
    <col min="3077" max="3077" width="24.25" style="47" customWidth="1"/>
    <col min="3078" max="3078" width="29" style="47" customWidth="1"/>
    <col min="3079" max="3328" width="9" style="47"/>
    <col min="3329" max="3329" width="10.125" style="47" customWidth="1"/>
    <col min="3330" max="3330" width="10.875" style="47" customWidth="1"/>
    <col min="3331" max="3331" width="76.625" style="47" customWidth="1"/>
    <col min="3332" max="3332" width="15.375" style="47" customWidth="1"/>
    <col min="3333" max="3333" width="24.25" style="47" customWidth="1"/>
    <col min="3334" max="3334" width="29" style="47" customWidth="1"/>
    <col min="3335" max="3584" width="9" style="47"/>
    <col min="3585" max="3585" width="10.125" style="47" customWidth="1"/>
    <col min="3586" max="3586" width="10.875" style="47" customWidth="1"/>
    <col min="3587" max="3587" width="76.625" style="47" customWidth="1"/>
    <col min="3588" max="3588" width="15.375" style="47" customWidth="1"/>
    <col min="3589" max="3589" width="24.25" style="47" customWidth="1"/>
    <col min="3590" max="3590" width="29" style="47" customWidth="1"/>
    <col min="3591" max="3840" width="9" style="47"/>
    <col min="3841" max="3841" width="10.125" style="47" customWidth="1"/>
    <col min="3842" max="3842" width="10.875" style="47" customWidth="1"/>
    <col min="3843" max="3843" width="76.625" style="47" customWidth="1"/>
    <col min="3844" max="3844" width="15.375" style="47" customWidth="1"/>
    <col min="3845" max="3845" width="24.25" style="47" customWidth="1"/>
    <col min="3846" max="3846" width="29" style="47" customWidth="1"/>
    <col min="3847" max="4096" width="9" style="47"/>
    <col min="4097" max="4097" width="10.125" style="47" customWidth="1"/>
    <col min="4098" max="4098" width="10.875" style="47" customWidth="1"/>
    <col min="4099" max="4099" width="76.625" style="47" customWidth="1"/>
    <col min="4100" max="4100" width="15.375" style="47" customWidth="1"/>
    <col min="4101" max="4101" width="24.25" style="47" customWidth="1"/>
    <col min="4102" max="4102" width="29" style="47" customWidth="1"/>
    <col min="4103" max="4352" width="9" style="47"/>
    <col min="4353" max="4353" width="10.125" style="47" customWidth="1"/>
    <col min="4354" max="4354" width="10.875" style="47" customWidth="1"/>
    <col min="4355" max="4355" width="76.625" style="47" customWidth="1"/>
    <col min="4356" max="4356" width="15.375" style="47" customWidth="1"/>
    <col min="4357" max="4357" width="24.25" style="47" customWidth="1"/>
    <col min="4358" max="4358" width="29" style="47" customWidth="1"/>
    <col min="4359" max="4608" width="9" style="47"/>
    <col min="4609" max="4609" width="10.125" style="47" customWidth="1"/>
    <col min="4610" max="4610" width="10.875" style="47" customWidth="1"/>
    <col min="4611" max="4611" width="76.625" style="47" customWidth="1"/>
    <col min="4612" max="4612" width="15.375" style="47" customWidth="1"/>
    <col min="4613" max="4613" width="24.25" style="47" customWidth="1"/>
    <col min="4614" max="4614" width="29" style="47" customWidth="1"/>
    <col min="4615" max="4864" width="9" style="47"/>
    <col min="4865" max="4865" width="10.125" style="47" customWidth="1"/>
    <col min="4866" max="4866" width="10.875" style="47" customWidth="1"/>
    <col min="4867" max="4867" width="76.625" style="47" customWidth="1"/>
    <col min="4868" max="4868" width="15.375" style="47" customWidth="1"/>
    <col min="4869" max="4869" width="24.25" style="47" customWidth="1"/>
    <col min="4870" max="4870" width="29" style="47" customWidth="1"/>
    <col min="4871" max="5120" width="9" style="47"/>
    <col min="5121" max="5121" width="10.125" style="47" customWidth="1"/>
    <col min="5122" max="5122" width="10.875" style="47" customWidth="1"/>
    <col min="5123" max="5123" width="76.625" style="47" customWidth="1"/>
    <col min="5124" max="5124" width="15.375" style="47" customWidth="1"/>
    <col min="5125" max="5125" width="24.25" style="47" customWidth="1"/>
    <col min="5126" max="5126" width="29" style="47" customWidth="1"/>
    <col min="5127" max="5376" width="9" style="47"/>
    <col min="5377" max="5377" width="10.125" style="47" customWidth="1"/>
    <col min="5378" max="5378" width="10.875" style="47" customWidth="1"/>
    <col min="5379" max="5379" width="76.625" style="47" customWidth="1"/>
    <col min="5380" max="5380" width="15.375" style="47" customWidth="1"/>
    <col min="5381" max="5381" width="24.25" style="47" customWidth="1"/>
    <col min="5382" max="5382" width="29" style="47" customWidth="1"/>
    <col min="5383" max="5632" width="9" style="47"/>
    <col min="5633" max="5633" width="10.125" style="47" customWidth="1"/>
    <col min="5634" max="5634" width="10.875" style="47" customWidth="1"/>
    <col min="5635" max="5635" width="76.625" style="47" customWidth="1"/>
    <col min="5636" max="5636" width="15.375" style="47" customWidth="1"/>
    <col min="5637" max="5637" width="24.25" style="47" customWidth="1"/>
    <col min="5638" max="5638" width="29" style="47" customWidth="1"/>
    <col min="5639" max="5888" width="9" style="47"/>
    <col min="5889" max="5889" width="10.125" style="47" customWidth="1"/>
    <col min="5890" max="5890" width="10.875" style="47" customWidth="1"/>
    <col min="5891" max="5891" width="76.625" style="47" customWidth="1"/>
    <col min="5892" max="5892" width="15.375" style="47" customWidth="1"/>
    <col min="5893" max="5893" width="24.25" style="47" customWidth="1"/>
    <col min="5894" max="5894" width="29" style="47" customWidth="1"/>
    <col min="5895" max="6144" width="9" style="47"/>
    <col min="6145" max="6145" width="10.125" style="47" customWidth="1"/>
    <col min="6146" max="6146" width="10.875" style="47" customWidth="1"/>
    <col min="6147" max="6147" width="76.625" style="47" customWidth="1"/>
    <col min="6148" max="6148" width="15.375" style="47" customWidth="1"/>
    <col min="6149" max="6149" width="24.25" style="47" customWidth="1"/>
    <col min="6150" max="6150" width="29" style="47" customWidth="1"/>
    <col min="6151" max="6400" width="9" style="47"/>
    <col min="6401" max="6401" width="10.125" style="47" customWidth="1"/>
    <col min="6402" max="6402" width="10.875" style="47" customWidth="1"/>
    <col min="6403" max="6403" width="76.625" style="47" customWidth="1"/>
    <col min="6404" max="6404" width="15.375" style="47" customWidth="1"/>
    <col min="6405" max="6405" width="24.25" style="47" customWidth="1"/>
    <col min="6406" max="6406" width="29" style="47" customWidth="1"/>
    <col min="6407" max="6656" width="9" style="47"/>
    <col min="6657" max="6657" width="10.125" style="47" customWidth="1"/>
    <col min="6658" max="6658" width="10.875" style="47" customWidth="1"/>
    <col min="6659" max="6659" width="76.625" style="47" customWidth="1"/>
    <col min="6660" max="6660" width="15.375" style="47" customWidth="1"/>
    <col min="6661" max="6661" width="24.25" style="47" customWidth="1"/>
    <col min="6662" max="6662" width="29" style="47" customWidth="1"/>
    <col min="6663" max="6912" width="9" style="47"/>
    <col min="6913" max="6913" width="10.125" style="47" customWidth="1"/>
    <col min="6914" max="6914" width="10.875" style="47" customWidth="1"/>
    <col min="6915" max="6915" width="76.625" style="47" customWidth="1"/>
    <col min="6916" max="6916" width="15.375" style="47" customWidth="1"/>
    <col min="6917" max="6917" width="24.25" style="47" customWidth="1"/>
    <col min="6918" max="6918" width="29" style="47" customWidth="1"/>
    <col min="6919" max="7168" width="9" style="47"/>
    <col min="7169" max="7169" width="10.125" style="47" customWidth="1"/>
    <col min="7170" max="7170" width="10.875" style="47" customWidth="1"/>
    <col min="7171" max="7171" width="76.625" style="47" customWidth="1"/>
    <col min="7172" max="7172" width="15.375" style="47" customWidth="1"/>
    <col min="7173" max="7173" width="24.25" style="47" customWidth="1"/>
    <col min="7174" max="7174" width="29" style="47" customWidth="1"/>
    <col min="7175" max="7424" width="9" style="47"/>
    <col min="7425" max="7425" width="10.125" style="47" customWidth="1"/>
    <col min="7426" max="7426" width="10.875" style="47" customWidth="1"/>
    <col min="7427" max="7427" width="76.625" style="47" customWidth="1"/>
    <col min="7428" max="7428" width="15.375" style="47" customWidth="1"/>
    <col min="7429" max="7429" width="24.25" style="47" customWidth="1"/>
    <col min="7430" max="7430" width="29" style="47" customWidth="1"/>
    <col min="7431" max="7680" width="9" style="47"/>
    <col min="7681" max="7681" width="10.125" style="47" customWidth="1"/>
    <col min="7682" max="7682" width="10.875" style="47" customWidth="1"/>
    <col min="7683" max="7683" width="76.625" style="47" customWidth="1"/>
    <col min="7684" max="7684" width="15.375" style="47" customWidth="1"/>
    <col min="7685" max="7685" width="24.25" style="47" customWidth="1"/>
    <col min="7686" max="7686" width="29" style="47" customWidth="1"/>
    <col min="7687" max="7936" width="9" style="47"/>
    <col min="7937" max="7937" width="10.125" style="47" customWidth="1"/>
    <col min="7938" max="7938" width="10.875" style="47" customWidth="1"/>
    <col min="7939" max="7939" width="76.625" style="47" customWidth="1"/>
    <col min="7940" max="7940" width="15.375" style="47" customWidth="1"/>
    <col min="7941" max="7941" width="24.25" style="47" customWidth="1"/>
    <col min="7942" max="7942" width="29" style="47" customWidth="1"/>
    <col min="7943" max="8192" width="9" style="47"/>
    <col min="8193" max="8193" width="10.125" style="47" customWidth="1"/>
    <col min="8194" max="8194" width="10.875" style="47" customWidth="1"/>
    <col min="8195" max="8195" width="76.625" style="47" customWidth="1"/>
    <col min="8196" max="8196" width="15.375" style="47" customWidth="1"/>
    <col min="8197" max="8197" width="24.25" style="47" customWidth="1"/>
    <col min="8198" max="8198" width="29" style="47" customWidth="1"/>
    <col min="8199" max="8448" width="9" style="47"/>
    <col min="8449" max="8449" width="10.125" style="47" customWidth="1"/>
    <col min="8450" max="8450" width="10.875" style="47" customWidth="1"/>
    <col min="8451" max="8451" width="76.625" style="47" customWidth="1"/>
    <col min="8452" max="8452" width="15.375" style="47" customWidth="1"/>
    <col min="8453" max="8453" width="24.25" style="47" customWidth="1"/>
    <col min="8454" max="8454" width="29" style="47" customWidth="1"/>
    <col min="8455" max="8704" width="9" style="47"/>
    <col min="8705" max="8705" width="10.125" style="47" customWidth="1"/>
    <col min="8706" max="8706" width="10.875" style="47" customWidth="1"/>
    <col min="8707" max="8707" width="76.625" style="47" customWidth="1"/>
    <col min="8708" max="8708" width="15.375" style="47" customWidth="1"/>
    <col min="8709" max="8709" width="24.25" style="47" customWidth="1"/>
    <col min="8710" max="8710" width="29" style="47" customWidth="1"/>
    <col min="8711" max="8960" width="9" style="47"/>
    <col min="8961" max="8961" width="10.125" style="47" customWidth="1"/>
    <col min="8962" max="8962" width="10.875" style="47" customWidth="1"/>
    <col min="8963" max="8963" width="76.625" style="47" customWidth="1"/>
    <col min="8964" max="8964" width="15.375" style="47" customWidth="1"/>
    <col min="8965" max="8965" width="24.25" style="47" customWidth="1"/>
    <col min="8966" max="8966" width="29" style="47" customWidth="1"/>
    <col min="8967" max="9216" width="9" style="47"/>
    <col min="9217" max="9217" width="10.125" style="47" customWidth="1"/>
    <col min="9218" max="9218" width="10.875" style="47" customWidth="1"/>
    <col min="9219" max="9219" width="76.625" style="47" customWidth="1"/>
    <col min="9220" max="9220" width="15.375" style="47" customWidth="1"/>
    <col min="9221" max="9221" width="24.25" style="47" customWidth="1"/>
    <col min="9222" max="9222" width="29" style="47" customWidth="1"/>
    <col min="9223" max="9472" width="9" style="47"/>
    <col min="9473" max="9473" width="10.125" style="47" customWidth="1"/>
    <col min="9474" max="9474" width="10.875" style="47" customWidth="1"/>
    <col min="9475" max="9475" width="76.625" style="47" customWidth="1"/>
    <col min="9476" max="9476" width="15.375" style="47" customWidth="1"/>
    <col min="9477" max="9477" width="24.25" style="47" customWidth="1"/>
    <col min="9478" max="9478" width="29" style="47" customWidth="1"/>
    <col min="9479" max="9728" width="9" style="47"/>
    <col min="9729" max="9729" width="10.125" style="47" customWidth="1"/>
    <col min="9730" max="9730" width="10.875" style="47" customWidth="1"/>
    <col min="9731" max="9731" width="76.625" style="47" customWidth="1"/>
    <col min="9732" max="9732" width="15.375" style="47" customWidth="1"/>
    <col min="9733" max="9733" width="24.25" style="47" customWidth="1"/>
    <col min="9734" max="9734" width="29" style="47" customWidth="1"/>
    <col min="9735" max="9984" width="9" style="47"/>
    <col min="9985" max="9985" width="10.125" style="47" customWidth="1"/>
    <col min="9986" max="9986" width="10.875" style="47" customWidth="1"/>
    <col min="9987" max="9987" width="76.625" style="47" customWidth="1"/>
    <col min="9988" max="9988" width="15.375" style="47" customWidth="1"/>
    <col min="9989" max="9989" width="24.25" style="47" customWidth="1"/>
    <col min="9990" max="9990" width="29" style="47" customWidth="1"/>
    <col min="9991" max="10240" width="9" style="47"/>
    <col min="10241" max="10241" width="10.125" style="47" customWidth="1"/>
    <col min="10242" max="10242" width="10.875" style="47" customWidth="1"/>
    <col min="10243" max="10243" width="76.625" style="47" customWidth="1"/>
    <col min="10244" max="10244" width="15.375" style="47" customWidth="1"/>
    <col min="10245" max="10245" width="24.25" style="47" customWidth="1"/>
    <col min="10246" max="10246" width="29" style="47" customWidth="1"/>
    <col min="10247" max="10496" width="9" style="47"/>
    <col min="10497" max="10497" width="10.125" style="47" customWidth="1"/>
    <col min="10498" max="10498" width="10.875" style="47" customWidth="1"/>
    <col min="10499" max="10499" width="76.625" style="47" customWidth="1"/>
    <col min="10500" max="10500" width="15.375" style="47" customWidth="1"/>
    <col min="10501" max="10501" width="24.25" style="47" customWidth="1"/>
    <col min="10502" max="10502" width="29" style="47" customWidth="1"/>
    <col min="10503" max="10752" width="9" style="47"/>
    <col min="10753" max="10753" width="10.125" style="47" customWidth="1"/>
    <col min="10754" max="10754" width="10.875" style="47" customWidth="1"/>
    <col min="10755" max="10755" width="76.625" style="47" customWidth="1"/>
    <col min="10756" max="10756" width="15.375" style="47" customWidth="1"/>
    <col min="10757" max="10757" width="24.25" style="47" customWidth="1"/>
    <col min="10758" max="10758" width="29" style="47" customWidth="1"/>
    <col min="10759" max="11008" width="9" style="47"/>
    <col min="11009" max="11009" width="10.125" style="47" customWidth="1"/>
    <col min="11010" max="11010" width="10.875" style="47" customWidth="1"/>
    <col min="11011" max="11011" width="76.625" style="47" customWidth="1"/>
    <col min="11012" max="11012" width="15.375" style="47" customWidth="1"/>
    <col min="11013" max="11013" width="24.25" style="47" customWidth="1"/>
    <col min="11014" max="11014" width="29" style="47" customWidth="1"/>
    <col min="11015" max="11264" width="9" style="47"/>
    <col min="11265" max="11265" width="10.125" style="47" customWidth="1"/>
    <col min="11266" max="11266" width="10.875" style="47" customWidth="1"/>
    <col min="11267" max="11267" width="76.625" style="47" customWidth="1"/>
    <col min="11268" max="11268" width="15.375" style="47" customWidth="1"/>
    <col min="11269" max="11269" width="24.25" style="47" customWidth="1"/>
    <col min="11270" max="11270" width="29" style="47" customWidth="1"/>
    <col min="11271" max="11520" width="9" style="47"/>
    <col min="11521" max="11521" width="10.125" style="47" customWidth="1"/>
    <col min="11522" max="11522" width="10.875" style="47" customWidth="1"/>
    <col min="11523" max="11523" width="76.625" style="47" customWidth="1"/>
    <col min="11524" max="11524" width="15.375" style="47" customWidth="1"/>
    <col min="11525" max="11525" width="24.25" style="47" customWidth="1"/>
    <col min="11526" max="11526" width="29" style="47" customWidth="1"/>
    <col min="11527" max="11776" width="9" style="47"/>
    <col min="11777" max="11777" width="10.125" style="47" customWidth="1"/>
    <col min="11778" max="11778" width="10.875" style="47" customWidth="1"/>
    <col min="11779" max="11779" width="76.625" style="47" customWidth="1"/>
    <col min="11780" max="11780" width="15.375" style="47" customWidth="1"/>
    <col min="11781" max="11781" width="24.25" style="47" customWidth="1"/>
    <col min="11782" max="11782" width="29" style="47" customWidth="1"/>
    <col min="11783" max="12032" width="9" style="47"/>
    <col min="12033" max="12033" width="10.125" style="47" customWidth="1"/>
    <col min="12034" max="12034" width="10.875" style="47" customWidth="1"/>
    <col min="12035" max="12035" width="76.625" style="47" customWidth="1"/>
    <col min="12036" max="12036" width="15.375" style="47" customWidth="1"/>
    <col min="12037" max="12037" width="24.25" style="47" customWidth="1"/>
    <col min="12038" max="12038" width="29" style="47" customWidth="1"/>
    <col min="12039" max="12288" width="9" style="47"/>
    <col min="12289" max="12289" width="10.125" style="47" customWidth="1"/>
    <col min="12290" max="12290" width="10.875" style="47" customWidth="1"/>
    <col min="12291" max="12291" width="76.625" style="47" customWidth="1"/>
    <col min="12292" max="12292" width="15.375" style="47" customWidth="1"/>
    <col min="12293" max="12293" width="24.25" style="47" customWidth="1"/>
    <col min="12294" max="12294" width="29" style="47" customWidth="1"/>
    <col min="12295" max="12544" width="9" style="47"/>
    <col min="12545" max="12545" width="10.125" style="47" customWidth="1"/>
    <col min="12546" max="12546" width="10.875" style="47" customWidth="1"/>
    <col min="12547" max="12547" width="76.625" style="47" customWidth="1"/>
    <col min="12548" max="12548" width="15.375" style="47" customWidth="1"/>
    <col min="12549" max="12549" width="24.25" style="47" customWidth="1"/>
    <col min="12550" max="12550" width="29" style="47" customWidth="1"/>
    <col min="12551" max="12800" width="9" style="47"/>
    <col min="12801" max="12801" width="10.125" style="47" customWidth="1"/>
    <col min="12802" max="12802" width="10.875" style="47" customWidth="1"/>
    <col min="12803" max="12803" width="76.625" style="47" customWidth="1"/>
    <col min="12804" max="12804" width="15.375" style="47" customWidth="1"/>
    <col min="12805" max="12805" width="24.25" style="47" customWidth="1"/>
    <col min="12806" max="12806" width="29" style="47" customWidth="1"/>
    <col min="12807" max="13056" width="9" style="47"/>
    <col min="13057" max="13057" width="10.125" style="47" customWidth="1"/>
    <col min="13058" max="13058" width="10.875" style="47" customWidth="1"/>
    <col min="13059" max="13059" width="76.625" style="47" customWidth="1"/>
    <col min="13060" max="13060" width="15.375" style="47" customWidth="1"/>
    <col min="13061" max="13061" width="24.25" style="47" customWidth="1"/>
    <col min="13062" max="13062" width="29" style="47" customWidth="1"/>
    <col min="13063" max="13312" width="9" style="47"/>
    <col min="13313" max="13313" width="10.125" style="47" customWidth="1"/>
    <col min="13314" max="13314" width="10.875" style="47" customWidth="1"/>
    <col min="13315" max="13315" width="76.625" style="47" customWidth="1"/>
    <col min="13316" max="13316" width="15.375" style="47" customWidth="1"/>
    <col min="13317" max="13317" width="24.25" style="47" customWidth="1"/>
    <col min="13318" max="13318" width="29" style="47" customWidth="1"/>
    <col min="13319" max="13568" width="9" style="47"/>
    <col min="13569" max="13569" width="10.125" style="47" customWidth="1"/>
    <col min="13570" max="13570" width="10.875" style="47" customWidth="1"/>
    <col min="13571" max="13571" width="76.625" style="47" customWidth="1"/>
    <col min="13572" max="13572" width="15.375" style="47" customWidth="1"/>
    <col min="13573" max="13573" width="24.25" style="47" customWidth="1"/>
    <col min="13574" max="13574" width="29" style="47" customWidth="1"/>
    <col min="13575" max="13824" width="9" style="47"/>
    <col min="13825" max="13825" width="10.125" style="47" customWidth="1"/>
    <col min="13826" max="13826" width="10.875" style="47" customWidth="1"/>
    <col min="13827" max="13827" width="76.625" style="47" customWidth="1"/>
    <col min="13828" max="13828" width="15.375" style="47" customWidth="1"/>
    <col min="13829" max="13829" width="24.25" style="47" customWidth="1"/>
    <col min="13830" max="13830" width="29" style="47" customWidth="1"/>
    <col min="13831" max="14080" width="9" style="47"/>
    <col min="14081" max="14081" width="10.125" style="47" customWidth="1"/>
    <col min="14082" max="14082" width="10.875" style="47" customWidth="1"/>
    <col min="14083" max="14083" width="76.625" style="47" customWidth="1"/>
    <col min="14084" max="14084" width="15.375" style="47" customWidth="1"/>
    <col min="14085" max="14085" width="24.25" style="47" customWidth="1"/>
    <col min="14086" max="14086" width="29" style="47" customWidth="1"/>
    <col min="14087" max="14336" width="9" style="47"/>
    <col min="14337" max="14337" width="10.125" style="47" customWidth="1"/>
    <col min="14338" max="14338" width="10.875" style="47" customWidth="1"/>
    <col min="14339" max="14339" width="76.625" style="47" customWidth="1"/>
    <col min="14340" max="14340" width="15.375" style="47" customWidth="1"/>
    <col min="14341" max="14341" width="24.25" style="47" customWidth="1"/>
    <col min="14342" max="14342" width="29" style="47" customWidth="1"/>
    <col min="14343" max="14592" width="9" style="47"/>
    <col min="14593" max="14593" width="10.125" style="47" customWidth="1"/>
    <col min="14594" max="14594" width="10.875" style="47" customWidth="1"/>
    <col min="14595" max="14595" width="76.625" style="47" customWidth="1"/>
    <col min="14596" max="14596" width="15.375" style="47" customWidth="1"/>
    <col min="14597" max="14597" width="24.25" style="47" customWidth="1"/>
    <col min="14598" max="14598" width="29" style="47" customWidth="1"/>
    <col min="14599" max="14848" width="9" style="47"/>
    <col min="14849" max="14849" width="10.125" style="47" customWidth="1"/>
    <col min="14850" max="14850" width="10.875" style="47" customWidth="1"/>
    <col min="14851" max="14851" width="76.625" style="47" customWidth="1"/>
    <col min="14852" max="14852" width="15.375" style="47" customWidth="1"/>
    <col min="14853" max="14853" width="24.25" style="47" customWidth="1"/>
    <col min="14854" max="14854" width="29" style="47" customWidth="1"/>
    <col min="14855" max="15104" width="9" style="47"/>
    <col min="15105" max="15105" width="10.125" style="47" customWidth="1"/>
    <col min="15106" max="15106" width="10.875" style="47" customWidth="1"/>
    <col min="15107" max="15107" width="76.625" style="47" customWidth="1"/>
    <col min="15108" max="15108" width="15.375" style="47" customWidth="1"/>
    <col min="15109" max="15109" width="24.25" style="47" customWidth="1"/>
    <col min="15110" max="15110" width="29" style="47" customWidth="1"/>
    <col min="15111" max="15360" width="9" style="47"/>
    <col min="15361" max="15361" width="10.125" style="47" customWidth="1"/>
    <col min="15362" max="15362" width="10.875" style="47" customWidth="1"/>
    <col min="15363" max="15363" width="76.625" style="47" customWidth="1"/>
    <col min="15364" max="15364" width="15.375" style="47" customWidth="1"/>
    <col min="15365" max="15365" width="24.25" style="47" customWidth="1"/>
    <col min="15366" max="15366" width="29" style="47" customWidth="1"/>
    <col min="15367" max="15616" width="9" style="47"/>
    <col min="15617" max="15617" width="10.125" style="47" customWidth="1"/>
    <col min="15618" max="15618" width="10.875" style="47" customWidth="1"/>
    <col min="15619" max="15619" width="76.625" style="47" customWidth="1"/>
    <col min="15620" max="15620" width="15.375" style="47" customWidth="1"/>
    <col min="15621" max="15621" width="24.25" style="47" customWidth="1"/>
    <col min="15622" max="15622" width="29" style="47" customWidth="1"/>
    <col min="15623" max="15872" width="9" style="47"/>
    <col min="15873" max="15873" width="10.125" style="47" customWidth="1"/>
    <col min="15874" max="15874" width="10.875" style="47" customWidth="1"/>
    <col min="15875" max="15875" width="76.625" style="47" customWidth="1"/>
    <col min="15876" max="15876" width="15.375" style="47" customWidth="1"/>
    <col min="15877" max="15877" width="24.25" style="47" customWidth="1"/>
    <col min="15878" max="15878" width="29" style="47" customWidth="1"/>
    <col min="15879" max="16128" width="9" style="47"/>
    <col min="16129" max="16129" width="10.125" style="47" customWidth="1"/>
    <col min="16130" max="16130" width="10.875" style="47" customWidth="1"/>
    <col min="16131" max="16131" width="76.625" style="47" customWidth="1"/>
    <col min="16132" max="16132" width="15.375" style="47" customWidth="1"/>
    <col min="16133" max="16133" width="24.25" style="47" customWidth="1"/>
    <col min="16134" max="16134" width="29" style="47" customWidth="1"/>
    <col min="16135" max="16384" width="9" style="47"/>
  </cols>
  <sheetData>
    <row r="1" spans="1:6" s="44" customFormat="1" ht="21.75" thickBot="1" x14ac:dyDescent="0.25">
      <c r="A1" s="1" t="s">
        <v>0</v>
      </c>
      <c r="B1" s="2"/>
      <c r="C1" s="3"/>
      <c r="D1" s="3"/>
      <c r="E1" s="4" t="s">
        <v>1</v>
      </c>
      <c r="F1" s="4" t="s">
        <v>2</v>
      </c>
    </row>
    <row r="2" spans="1:6" s="44" customFormat="1" ht="41.25" customHeight="1" thickTop="1" thickBot="1" x14ac:dyDescent="0.25">
      <c r="A2" s="166" t="s">
        <v>47</v>
      </c>
      <c r="B2" s="167"/>
      <c r="C2" s="167"/>
      <c r="D2" s="5"/>
      <c r="E2" s="6" t="s">
        <v>145</v>
      </c>
      <c r="F2" s="7" t="s">
        <v>145</v>
      </c>
    </row>
    <row r="3" spans="1:6" s="45" customFormat="1" ht="24" customHeight="1" thickTop="1" x14ac:dyDescent="0.2">
      <c r="A3" s="8" t="s">
        <v>3</v>
      </c>
      <c r="B3" s="9"/>
      <c r="C3" s="10"/>
      <c r="D3" s="10"/>
      <c r="E3" s="11"/>
      <c r="F3" s="12">
        <f>SUM(E4:E6)</f>
        <v>0</v>
      </c>
    </row>
    <row r="4" spans="1:6" s="46" customFormat="1" ht="15.75" customHeight="1" x14ac:dyDescent="0.2">
      <c r="A4" s="168" t="s">
        <v>4</v>
      </c>
      <c r="B4" s="169"/>
      <c r="C4" s="13" t="s">
        <v>5</v>
      </c>
      <c r="D4" s="14"/>
      <c r="E4" s="159" t="s">
        <v>145</v>
      </c>
      <c r="F4" s="15"/>
    </row>
    <row r="5" spans="1:6" s="46" customFormat="1" ht="15.75" customHeight="1" x14ac:dyDescent="0.2">
      <c r="A5" s="168" t="s">
        <v>6</v>
      </c>
      <c r="B5" s="169"/>
      <c r="C5" s="13" t="s">
        <v>7</v>
      </c>
      <c r="D5" s="14"/>
      <c r="E5" s="159" t="s">
        <v>145</v>
      </c>
      <c r="F5" s="15"/>
    </row>
    <row r="6" spans="1:6" s="46" customFormat="1" ht="15.75" thickBot="1" x14ac:dyDescent="0.25">
      <c r="A6" s="170" t="s">
        <v>146</v>
      </c>
      <c r="B6" s="171"/>
      <c r="C6" s="16" t="s">
        <v>147</v>
      </c>
      <c r="D6" s="17"/>
      <c r="E6" s="159" t="s">
        <v>145</v>
      </c>
      <c r="F6" s="15"/>
    </row>
    <row r="7" spans="1:6" s="45" customFormat="1" ht="27" customHeight="1" thickBot="1" x14ac:dyDescent="0.25">
      <c r="A7" s="8" t="s">
        <v>8</v>
      </c>
      <c r="B7" s="9"/>
      <c r="C7" s="10"/>
      <c r="D7" s="159" t="s">
        <v>145</v>
      </c>
      <c r="E7" s="159" t="s">
        <v>145</v>
      </c>
      <c r="F7" s="12" t="str">
        <f>E7</f>
        <v>vyplní zhotovitel</v>
      </c>
    </row>
    <row r="8" spans="1:6" s="45" customFormat="1" ht="30.75" customHeight="1" x14ac:dyDescent="0.2">
      <c r="A8" s="18" t="s">
        <v>9</v>
      </c>
      <c r="B8" s="19"/>
      <c r="C8" s="20"/>
      <c r="D8" s="21"/>
      <c r="E8" s="22"/>
      <c r="F8" s="12">
        <f>F10+F13+F16</f>
        <v>0</v>
      </c>
    </row>
    <row r="9" spans="1:6" s="44" customFormat="1" ht="33.75" customHeight="1" thickBot="1" x14ac:dyDescent="0.25">
      <c r="A9" s="172" t="s">
        <v>10</v>
      </c>
      <c r="B9" s="173"/>
      <c r="C9" s="23" t="s">
        <v>11</v>
      </c>
      <c r="D9" s="24"/>
      <c r="E9" s="25" t="s">
        <v>12</v>
      </c>
      <c r="F9" s="26" t="s">
        <v>13</v>
      </c>
    </row>
    <row r="10" spans="1:6" s="44" customFormat="1" ht="18.75" x14ac:dyDescent="0.2">
      <c r="A10" s="27" t="s">
        <v>14</v>
      </c>
      <c r="B10" s="28"/>
      <c r="C10" s="29" t="s">
        <v>41</v>
      </c>
      <c r="D10" s="29"/>
      <c r="E10" s="30"/>
      <c r="F10" s="31">
        <f>SUM(E11:E12)</f>
        <v>0</v>
      </c>
    </row>
    <row r="11" spans="1:6" s="46" customFormat="1" ht="16.5" customHeight="1" x14ac:dyDescent="0.2">
      <c r="A11" s="32" t="s">
        <v>15</v>
      </c>
      <c r="B11" s="48" t="s">
        <v>25</v>
      </c>
      <c r="C11" s="13" t="s">
        <v>42</v>
      </c>
      <c r="D11" s="34"/>
      <c r="E11" s="163" t="str">
        <f>'Požadavky na výkon a fukci P+R'!E4</f>
        <v>vyplní zhotovitel</v>
      </c>
      <c r="F11" s="35"/>
    </row>
    <row r="12" spans="1:6" s="46" customFormat="1" ht="16.5" customHeight="1" x14ac:dyDescent="0.2">
      <c r="A12" s="32" t="s">
        <v>15</v>
      </c>
      <c r="B12" s="48" t="s">
        <v>44</v>
      </c>
      <c r="C12" s="13" t="s">
        <v>43</v>
      </c>
      <c r="D12" s="34"/>
      <c r="E12" s="163" t="str">
        <f>'Požadavky na výkon a fukci P+R'!E5</f>
        <v>vyplní zhotovitel</v>
      </c>
      <c r="F12" s="35"/>
    </row>
    <row r="13" spans="1:6" s="44" customFormat="1" ht="18.75" x14ac:dyDescent="0.2">
      <c r="A13" s="27" t="s">
        <v>16</v>
      </c>
      <c r="B13" s="28"/>
      <c r="C13" s="29" t="s">
        <v>17</v>
      </c>
      <c r="D13" s="29"/>
      <c r="E13" s="30"/>
      <c r="F13" s="36">
        <f>SUM(E14:E15)</f>
        <v>0</v>
      </c>
    </row>
    <row r="14" spans="1:6" s="46" customFormat="1" ht="16.5" customHeight="1" x14ac:dyDescent="0.2">
      <c r="A14" s="32" t="s">
        <v>18</v>
      </c>
      <c r="B14" s="33" t="s">
        <v>39</v>
      </c>
      <c r="C14" s="13" t="s">
        <v>45</v>
      </c>
      <c r="D14" s="34"/>
      <c r="E14" s="163" t="str">
        <f>'Požadavky na výkon a fukci P+R'!E6</f>
        <v>vyplní zhotovitel</v>
      </c>
      <c r="F14" s="35"/>
    </row>
    <row r="15" spans="1:6" s="46" customFormat="1" ht="16.5" customHeight="1" x14ac:dyDescent="0.2">
      <c r="A15" s="32" t="s">
        <v>18</v>
      </c>
      <c r="B15" s="33" t="s">
        <v>26</v>
      </c>
      <c r="C15" s="13" t="s">
        <v>46</v>
      </c>
      <c r="D15" s="34"/>
      <c r="E15" s="163" t="str">
        <f>'Požadavky na výkon a fukci P+R'!E7</f>
        <v>vyplní zhotovitel</v>
      </c>
      <c r="F15" s="35"/>
    </row>
    <row r="16" spans="1:6" s="44" customFormat="1" ht="18.75" x14ac:dyDescent="0.2">
      <c r="A16" s="27"/>
      <c r="B16" s="28"/>
      <c r="C16" s="29" t="s">
        <v>19</v>
      </c>
      <c r="D16" s="29"/>
      <c r="E16" s="30"/>
      <c r="F16" s="36">
        <f>SUM(E17:E17)</f>
        <v>0</v>
      </c>
    </row>
    <row r="17" spans="1:6" s="46" customFormat="1" ht="16.5" customHeight="1" thickBot="1" x14ac:dyDescent="0.25">
      <c r="A17" s="37" t="s">
        <v>18</v>
      </c>
      <c r="B17" s="38" t="s">
        <v>20</v>
      </c>
      <c r="C17" s="16" t="s">
        <v>21</v>
      </c>
      <c r="D17" s="17"/>
      <c r="E17" s="164" t="s">
        <v>145</v>
      </c>
      <c r="F17" s="39"/>
    </row>
    <row r="21" spans="1:6" x14ac:dyDescent="0.2">
      <c r="A21" s="40" t="s">
        <v>22</v>
      </c>
    </row>
    <row r="23" spans="1:6" x14ac:dyDescent="0.2">
      <c r="E23" s="42"/>
      <c r="F23" s="43"/>
    </row>
    <row r="25" spans="1:6" ht="15" x14ac:dyDescent="0.2">
      <c r="E25" s="174" t="s">
        <v>23</v>
      </c>
      <c r="F25" s="174"/>
    </row>
    <row r="26" spans="1:6" ht="15" x14ac:dyDescent="0.2">
      <c r="E26" s="165" t="s">
        <v>24</v>
      </c>
      <c r="F26" s="165"/>
    </row>
  </sheetData>
  <protectedRanges>
    <protectedRange sqref="A14:A15 A11:A12" name="Oblast2_4"/>
    <protectedRange sqref="B14:B15 B11:B12" name="Oblast2_4_1"/>
  </protectedRanges>
  <mergeCells count="7">
    <mergeCell ref="E26:F26"/>
    <mergeCell ref="A2:C2"/>
    <mergeCell ref="A4:B4"/>
    <mergeCell ref="A6:B6"/>
    <mergeCell ref="A9:B9"/>
    <mergeCell ref="E25:F25"/>
    <mergeCell ref="A5:B5"/>
  </mergeCells>
  <phoneticPr fontId="9"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G9"/>
  <sheetViews>
    <sheetView zoomScale="85" zoomScaleNormal="85" zoomScalePageLayoutView="70" workbookViewId="0">
      <selection activeCell="I4" sqref="I4"/>
    </sheetView>
  </sheetViews>
  <sheetFormatPr defaultRowHeight="15" x14ac:dyDescent="0.25"/>
  <cols>
    <col min="1" max="1" width="13.875" style="51" customWidth="1"/>
    <col min="2" max="2" width="29" style="64" customWidth="1"/>
    <col min="3" max="3" width="103.5" style="64" customWidth="1"/>
    <col min="4" max="4" width="27.5" style="64" customWidth="1"/>
    <col min="5" max="5" width="26.5" style="51" customWidth="1"/>
    <col min="6" max="6" width="9" style="51"/>
    <col min="7" max="22" width="5" style="51" customWidth="1"/>
    <col min="23" max="16384" width="9" style="51"/>
  </cols>
  <sheetData>
    <row r="1" spans="1:7" ht="39" customHeight="1" thickBot="1" x14ac:dyDescent="0.3">
      <c r="A1" s="175" t="s">
        <v>27</v>
      </c>
      <c r="B1" s="176"/>
      <c r="C1" s="176"/>
      <c r="D1" s="49" t="s">
        <v>28</v>
      </c>
      <c r="E1" s="50"/>
    </row>
    <row r="2" spans="1:7" s="55" customFormat="1" ht="21.75" customHeight="1" x14ac:dyDescent="0.2">
      <c r="A2" s="52"/>
      <c r="B2" s="53"/>
      <c r="C2" s="177" t="s">
        <v>29</v>
      </c>
      <c r="D2" s="178"/>
      <c r="E2" s="54"/>
    </row>
    <row r="3" spans="1:7" s="55" customFormat="1" ht="36" customHeight="1" thickBot="1" x14ac:dyDescent="0.25">
      <c r="A3" s="56" t="s">
        <v>30</v>
      </c>
      <c r="B3" s="57" t="s">
        <v>31</v>
      </c>
      <c r="C3" s="58" t="s">
        <v>32</v>
      </c>
      <c r="D3" s="59" t="s">
        <v>33</v>
      </c>
      <c r="E3" s="60" t="s">
        <v>34</v>
      </c>
    </row>
    <row r="4" spans="1:7" s="62" customFormat="1" ht="196.5" thickTop="1" thickBot="1" x14ac:dyDescent="0.25">
      <c r="A4" s="65" t="s">
        <v>48</v>
      </c>
      <c r="B4" s="61" t="s">
        <v>42</v>
      </c>
      <c r="C4" s="75" t="s">
        <v>37</v>
      </c>
      <c r="D4" s="76" t="s">
        <v>35</v>
      </c>
      <c r="E4" s="160" t="s">
        <v>145</v>
      </c>
      <c r="G4" s="63"/>
    </row>
    <row r="5" spans="1:7" s="62" customFormat="1" ht="165.75" thickTop="1" x14ac:dyDescent="0.2">
      <c r="A5" s="65" t="s">
        <v>49</v>
      </c>
      <c r="B5" s="61" t="s">
        <v>43</v>
      </c>
      <c r="C5" s="75" t="s">
        <v>38</v>
      </c>
      <c r="D5" s="76" t="s">
        <v>36</v>
      </c>
      <c r="E5" s="160" t="s">
        <v>145</v>
      </c>
    </row>
    <row r="6" spans="1:7" s="62" customFormat="1" ht="30.75" thickBot="1" x14ac:dyDescent="0.25">
      <c r="A6" s="71" t="s">
        <v>50</v>
      </c>
      <c r="B6" s="72" t="s">
        <v>45</v>
      </c>
      <c r="C6" s="77"/>
      <c r="D6" s="78" t="s">
        <v>35</v>
      </c>
      <c r="E6" s="161" t="s">
        <v>145</v>
      </c>
    </row>
    <row r="7" spans="1:7" s="62" customFormat="1" ht="46.5" thickTop="1" thickBot="1" x14ac:dyDescent="0.25">
      <c r="A7" s="73" t="s">
        <v>51</v>
      </c>
      <c r="B7" s="74" t="s">
        <v>46</v>
      </c>
      <c r="C7" s="79" t="s">
        <v>40</v>
      </c>
      <c r="D7" s="80" t="s">
        <v>35</v>
      </c>
      <c r="E7" s="162" t="s">
        <v>145</v>
      </c>
    </row>
    <row r="8" spans="1:7" s="62" customFormat="1" ht="46.5" customHeight="1" thickTop="1" x14ac:dyDescent="0.2">
      <c r="A8" s="66"/>
      <c r="B8" s="67"/>
      <c r="C8" s="68"/>
      <c r="D8" s="69"/>
      <c r="E8" s="70"/>
    </row>
    <row r="9" spans="1:7" s="62" customFormat="1" ht="46.5" customHeight="1" x14ac:dyDescent="0.2">
      <c r="A9" s="66"/>
      <c r="B9" s="67"/>
      <c r="C9" s="68"/>
      <c r="D9" s="69"/>
      <c r="E9" s="70"/>
    </row>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25A84-0E18-4B72-B40F-11908C2E364F}">
  <sheetPr codeName="List1">
    <pageSetUpPr fitToPage="1"/>
  </sheetPr>
  <dimension ref="A1:O64"/>
  <sheetViews>
    <sheetView showGridLines="0" topLeftCell="B1" zoomScale="85" zoomScaleNormal="85" zoomScaleSheetLayoutView="85" workbookViewId="0">
      <selection activeCell="M30" sqref="M30"/>
    </sheetView>
  </sheetViews>
  <sheetFormatPr defaultColWidth="8" defaultRowHeight="11.25" x14ac:dyDescent="0.2"/>
  <cols>
    <col min="1" max="1" width="3.62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94" customFormat="1" ht="30.75" customHeight="1" thickTop="1" thickBot="1" x14ac:dyDescent="0.25">
      <c r="B1" s="185" t="s">
        <v>144</v>
      </c>
      <c r="C1" s="186"/>
      <c r="D1" s="157"/>
      <c r="E1" s="157"/>
      <c r="F1" s="158" t="s">
        <v>143</v>
      </c>
      <c r="G1" s="157"/>
      <c r="H1" s="156"/>
      <c r="I1" s="155"/>
      <c r="J1" s="154"/>
      <c r="K1" s="154"/>
      <c r="L1" s="153" t="str">
        <f>D3</f>
        <v>SO 98-98-00</v>
      </c>
      <c r="M1" s="152"/>
    </row>
    <row r="2" spans="1:15" s="94" customFormat="1" ht="57" customHeight="1" thickTop="1" thickBot="1" x14ac:dyDescent="0.25">
      <c r="B2" s="202" t="s">
        <v>142</v>
      </c>
      <c r="C2" s="203"/>
      <c r="D2" s="179" t="s">
        <v>141</v>
      </c>
      <c r="E2" s="179"/>
      <c r="F2" s="179"/>
      <c r="G2" s="179"/>
      <c r="H2" s="180"/>
      <c r="I2" s="204" t="s">
        <v>140</v>
      </c>
      <c r="J2" s="205"/>
      <c r="K2" s="187">
        <f>SUMIFS(L:L,B:B,"SOUČET")</f>
        <v>0</v>
      </c>
      <c r="L2" s="188"/>
    </row>
    <row r="3" spans="1:15" s="94" customFormat="1" ht="42.75" customHeight="1" thickTop="1" thickBot="1" x14ac:dyDescent="0.25">
      <c r="B3" s="151" t="s">
        <v>139</v>
      </c>
      <c r="C3" s="150"/>
      <c r="D3" s="224" t="s">
        <v>138</v>
      </c>
      <c r="E3" s="224"/>
      <c r="F3" s="206" t="s">
        <v>21</v>
      </c>
      <c r="G3" s="206"/>
      <c r="H3" s="207"/>
      <c r="I3" s="149"/>
      <c r="J3" s="148"/>
      <c r="K3" s="213"/>
      <c r="L3" s="214"/>
    </row>
    <row r="4" spans="1:15" s="94" customFormat="1" ht="18" customHeight="1" thickTop="1" x14ac:dyDescent="0.2">
      <c r="B4" s="191" t="s">
        <v>137</v>
      </c>
      <c r="C4" s="192"/>
      <c r="D4" s="193"/>
      <c r="E4" s="142" t="s">
        <v>136</v>
      </c>
      <c r="F4" s="147" t="str">
        <f>IF(E4="","",IF(E4="D.2.1.9"," Kabelovody, kolektory",IF(E4="D.2.1.10"," Protihlukové objekty",LOOKUP(E4,'[1]Kategorie monitoringu'!A1:A35,'[1]Kategorie monitoringu'!B1:B35))))</f>
        <v xml:space="preserve">SO 98-98 – Všeobecný objekt </v>
      </c>
      <c r="G4" s="146"/>
      <c r="H4" s="145"/>
      <c r="I4" s="211" t="s">
        <v>135</v>
      </c>
      <c r="J4" s="212"/>
      <c r="K4" s="144">
        <v>828</v>
      </c>
      <c r="L4" s="143"/>
    </row>
    <row r="5" spans="1:15" s="94" customFormat="1" ht="18" customHeight="1" x14ac:dyDescent="0.2">
      <c r="B5" s="141" t="s">
        <v>134</v>
      </c>
      <c r="C5" s="140"/>
      <c r="D5" s="140"/>
      <c r="E5" s="142" t="s">
        <v>133</v>
      </c>
      <c r="F5" s="195" t="str">
        <f>IF((E5="Stádium 2"),"  Dokumentace pro územní řízení - DUR",(IF((E5="Stádium 3"),"  Projektová dokumentace","")))</f>
        <v xml:space="preserve">  Dokumentace pro územní řízení - DUR</v>
      </c>
      <c r="G5" s="195"/>
      <c r="H5" s="196"/>
      <c r="I5" s="194" t="s">
        <v>132</v>
      </c>
      <c r="J5" s="193"/>
      <c r="K5" s="139" t="s">
        <v>131</v>
      </c>
      <c r="L5" s="135"/>
    </row>
    <row r="6" spans="1:15" s="94" customFormat="1" ht="18" customHeight="1" x14ac:dyDescent="0.2">
      <c r="B6" s="141" t="s">
        <v>130</v>
      </c>
      <c r="C6" s="140"/>
      <c r="D6" s="140"/>
      <c r="E6" s="139" t="s">
        <v>129</v>
      </c>
      <c r="F6" s="215"/>
      <c r="G6" s="215"/>
      <c r="H6" s="216"/>
      <c r="I6" s="194" t="s">
        <v>128</v>
      </c>
      <c r="J6" s="193"/>
      <c r="K6" s="139" t="s">
        <v>127</v>
      </c>
      <c r="L6" s="135"/>
      <c r="O6" s="138"/>
    </row>
    <row r="7" spans="1:15" s="94" customFormat="1" ht="18" customHeight="1" x14ac:dyDescent="0.2">
      <c r="B7" s="197" t="s">
        <v>126</v>
      </c>
      <c r="C7" s="198"/>
      <c r="D7" s="198"/>
      <c r="E7" s="137"/>
      <c r="F7" s="217" t="s">
        <v>125</v>
      </c>
      <c r="G7" s="218"/>
      <c r="H7" s="219"/>
      <c r="I7" s="210" t="s">
        <v>124</v>
      </c>
      <c r="J7" s="192"/>
      <c r="K7" s="136">
        <v>2024</v>
      </c>
      <c r="L7" s="135"/>
      <c r="O7" s="134"/>
    </row>
    <row r="8" spans="1:15" s="94" customFormat="1" ht="19.5" customHeight="1" thickBot="1" x14ac:dyDescent="0.25">
      <c r="B8" s="220" t="s">
        <v>123</v>
      </c>
      <c r="C8" s="221"/>
      <c r="D8" s="221"/>
      <c r="E8" s="133"/>
      <c r="F8" s="132" t="s">
        <v>122</v>
      </c>
      <c r="G8" s="222" t="s">
        <v>121</v>
      </c>
      <c r="H8" s="223"/>
      <c r="I8" s="201" t="s">
        <v>120</v>
      </c>
      <c r="J8" s="198"/>
      <c r="K8" s="131">
        <v>45377</v>
      </c>
      <c r="L8" s="130"/>
    </row>
    <row r="9" spans="1:15" s="94" customFormat="1" ht="9.75" customHeight="1" x14ac:dyDescent="0.2">
      <c r="B9" s="208">
        <f>F2</f>
        <v>0</v>
      </c>
      <c r="C9" s="209"/>
      <c r="D9" s="209"/>
      <c r="E9" s="209"/>
      <c r="F9" s="209"/>
      <c r="G9" s="209"/>
      <c r="H9" s="209"/>
      <c r="I9" s="209"/>
      <c r="J9" s="209"/>
      <c r="K9" s="129" t="str">
        <f>$I$5</f>
        <v>ISPROFIN:</v>
      </c>
      <c r="L9" s="128" t="str">
        <f>K5</f>
        <v>5513520050</v>
      </c>
    </row>
    <row r="10" spans="1:15" s="94" customFormat="1" ht="15" customHeight="1" x14ac:dyDescent="0.2">
      <c r="B10" s="199" t="s">
        <v>119</v>
      </c>
      <c r="C10" s="183" t="s">
        <v>118</v>
      </c>
      <c r="D10" s="183" t="s">
        <v>117</v>
      </c>
      <c r="E10" s="183" t="s">
        <v>116</v>
      </c>
      <c r="F10" s="181" t="s">
        <v>115</v>
      </c>
      <c r="G10" s="181" t="s">
        <v>114</v>
      </c>
      <c r="H10" s="181" t="s">
        <v>113</v>
      </c>
      <c r="I10" s="183" t="s">
        <v>112</v>
      </c>
      <c r="J10" s="183" t="s">
        <v>111</v>
      </c>
      <c r="K10" s="189" t="s">
        <v>110</v>
      </c>
      <c r="L10" s="190"/>
    </row>
    <row r="11" spans="1:15" s="94" customFormat="1" ht="15" customHeight="1" x14ac:dyDescent="0.2">
      <c r="B11" s="199"/>
      <c r="C11" s="183"/>
      <c r="D11" s="183"/>
      <c r="E11" s="183"/>
      <c r="F11" s="181"/>
      <c r="G11" s="181"/>
      <c r="H11" s="181"/>
      <c r="I11" s="183"/>
      <c r="J11" s="183"/>
      <c r="K11" s="189"/>
      <c r="L11" s="190"/>
    </row>
    <row r="12" spans="1:15" s="94" customFormat="1" ht="12.75" customHeight="1" thickBot="1" x14ac:dyDescent="0.25">
      <c r="B12" s="200"/>
      <c r="C12" s="184"/>
      <c r="D12" s="184"/>
      <c r="E12" s="184"/>
      <c r="F12" s="182"/>
      <c r="G12" s="182"/>
      <c r="H12" s="182"/>
      <c r="I12" s="184"/>
      <c r="J12" s="184"/>
      <c r="K12" s="127" t="s">
        <v>109</v>
      </c>
      <c r="L12" s="126" t="s">
        <v>108</v>
      </c>
    </row>
    <row r="13" spans="1:15" s="94" customFormat="1" ht="15" customHeight="1" thickBot="1" x14ac:dyDescent="0.25">
      <c r="A13" s="114" t="s">
        <v>96</v>
      </c>
      <c r="B13" s="125" t="s">
        <v>95</v>
      </c>
      <c r="C13" s="122">
        <v>1</v>
      </c>
      <c r="D13" s="124"/>
      <c r="E13" s="124"/>
      <c r="F13" s="123" t="s">
        <v>97</v>
      </c>
      <c r="G13" s="122"/>
      <c r="H13" s="122"/>
      <c r="I13" s="122"/>
      <c r="J13" s="122"/>
      <c r="K13" s="122"/>
      <c r="L13" s="121"/>
    </row>
    <row r="14" spans="1:15" s="94" customFormat="1" ht="13.5" customHeight="1" thickBot="1" x14ac:dyDescent="0.25">
      <c r="A14" s="94" t="s">
        <v>66</v>
      </c>
      <c r="B14" s="108">
        <f>1+MAX($B$13:B13)</f>
        <v>1</v>
      </c>
      <c r="C14" s="107" t="s">
        <v>107</v>
      </c>
      <c r="D14" s="106"/>
      <c r="E14" s="103" t="s">
        <v>64</v>
      </c>
      <c r="F14" s="105" t="s">
        <v>106</v>
      </c>
      <c r="G14" s="103" t="s">
        <v>62</v>
      </c>
      <c r="H14" s="104">
        <v>1</v>
      </c>
      <c r="I14" s="103"/>
      <c r="J14" s="102" t="str">
        <f>IF(I14=0,"",I14*H14)</f>
        <v/>
      </c>
      <c r="K14" s="101"/>
      <c r="L14" s="115">
        <f>ROUND((ROUND(H14,3))*(ROUND(K14,2)),2)</f>
        <v>0</v>
      </c>
    </row>
    <row r="15" spans="1:15" s="94" customFormat="1" ht="12.75" customHeight="1" x14ac:dyDescent="0.2">
      <c r="A15" s="94" t="s">
        <v>61</v>
      </c>
      <c r="B15" s="98"/>
      <c r="F15" s="99" t="s">
        <v>99</v>
      </c>
      <c r="G15" s="96"/>
      <c r="H15" s="96"/>
      <c r="I15" s="96"/>
      <c r="J15" s="96"/>
      <c r="K15" s="96"/>
      <c r="L15" s="95"/>
    </row>
    <row r="16" spans="1:15" s="94" customFormat="1" ht="12.75" customHeight="1" x14ac:dyDescent="0.2">
      <c r="A16" s="94" t="s">
        <v>59</v>
      </c>
      <c r="B16" s="98"/>
      <c r="F16" s="97" t="s">
        <v>58</v>
      </c>
      <c r="G16" s="96"/>
      <c r="H16" s="96"/>
      <c r="I16" s="96"/>
      <c r="J16" s="96"/>
      <c r="K16" s="96"/>
      <c r="L16" s="95"/>
    </row>
    <row r="17" spans="1:12" s="94" customFormat="1" ht="108" customHeight="1" thickBot="1" x14ac:dyDescent="0.25">
      <c r="A17" s="94" t="s">
        <v>57</v>
      </c>
      <c r="B17" s="120"/>
      <c r="C17" s="119"/>
      <c r="D17" s="119"/>
      <c r="E17" s="119"/>
      <c r="F17" s="118" t="s">
        <v>105</v>
      </c>
      <c r="G17" s="117"/>
      <c r="H17" s="117"/>
      <c r="I17" s="117"/>
      <c r="J17" s="117"/>
      <c r="K17" s="117"/>
      <c r="L17" s="116"/>
    </row>
    <row r="18" spans="1:12" s="94" customFormat="1" ht="13.5" customHeight="1" thickBot="1" x14ac:dyDescent="0.25">
      <c r="A18" s="94" t="s">
        <v>66</v>
      </c>
      <c r="B18" s="108">
        <f>1+MAX($B$13:B17)</f>
        <v>2</v>
      </c>
      <c r="C18" s="107" t="s">
        <v>104</v>
      </c>
      <c r="D18" s="106"/>
      <c r="E18" s="103" t="s">
        <v>64</v>
      </c>
      <c r="F18" s="105" t="s">
        <v>103</v>
      </c>
      <c r="G18" s="103" t="s">
        <v>62</v>
      </c>
      <c r="H18" s="104">
        <v>1</v>
      </c>
      <c r="I18" s="103"/>
      <c r="J18" s="102" t="str">
        <f>IF(I18=0,"",I18*H18)</f>
        <v/>
      </c>
      <c r="K18" s="101"/>
      <c r="L18" s="115">
        <f>ROUND((ROUND(H18,3))*(ROUND(K18,2)),2)</f>
        <v>0</v>
      </c>
    </row>
    <row r="19" spans="1:12" s="94" customFormat="1" ht="12.75" customHeight="1" x14ac:dyDescent="0.2">
      <c r="A19" s="94" t="s">
        <v>61</v>
      </c>
      <c r="B19" s="98"/>
      <c r="F19" s="99" t="s">
        <v>99</v>
      </c>
      <c r="G19" s="96"/>
      <c r="H19" s="96"/>
      <c r="I19" s="96"/>
      <c r="J19" s="96"/>
      <c r="K19" s="96"/>
      <c r="L19" s="95"/>
    </row>
    <row r="20" spans="1:12" s="94" customFormat="1" ht="12.75" customHeight="1" x14ac:dyDescent="0.2">
      <c r="A20" s="94" t="s">
        <v>59</v>
      </c>
      <c r="B20" s="98"/>
      <c r="F20" s="97" t="s">
        <v>58</v>
      </c>
      <c r="G20" s="96"/>
      <c r="H20" s="96"/>
      <c r="I20" s="96"/>
      <c r="J20" s="96"/>
      <c r="K20" s="96"/>
      <c r="L20" s="95"/>
    </row>
    <row r="21" spans="1:12" s="94" customFormat="1" ht="77.25" customHeight="1" thickBot="1" x14ac:dyDescent="0.25">
      <c r="A21" s="94" t="s">
        <v>57</v>
      </c>
      <c r="B21" s="93"/>
      <c r="C21" s="92"/>
      <c r="D21" s="92"/>
      <c r="E21" s="92"/>
      <c r="F21" s="91" t="s">
        <v>102</v>
      </c>
      <c r="G21" s="90"/>
      <c r="H21" s="90"/>
      <c r="I21" s="90"/>
      <c r="J21" s="90"/>
      <c r="K21" s="90"/>
      <c r="L21" s="89"/>
    </row>
    <row r="22" spans="1:12" s="94" customFormat="1" ht="13.5" customHeight="1" thickBot="1" x14ac:dyDescent="0.25">
      <c r="A22" s="94" t="s">
        <v>66</v>
      </c>
      <c r="B22" s="108">
        <f>1+MAX($B$13:B21)</f>
        <v>3</v>
      </c>
      <c r="C22" s="107" t="s">
        <v>101</v>
      </c>
      <c r="D22" s="106"/>
      <c r="E22" s="103" t="s">
        <v>64</v>
      </c>
      <c r="F22" s="105" t="s">
        <v>100</v>
      </c>
      <c r="G22" s="103" t="s">
        <v>62</v>
      </c>
      <c r="H22" s="104">
        <v>1</v>
      </c>
      <c r="I22" s="103"/>
      <c r="J22" s="102" t="str">
        <f>IF(I22=0,"",I22*H22)</f>
        <v/>
      </c>
      <c r="K22" s="101"/>
      <c r="L22" s="115">
        <f>ROUND((ROUND(H22,3))*(ROUND(K22,2)),2)</f>
        <v>0</v>
      </c>
    </row>
    <row r="23" spans="1:12" s="94" customFormat="1" ht="12.75" customHeight="1" x14ac:dyDescent="0.2">
      <c r="A23" s="94" t="s">
        <v>61</v>
      </c>
      <c r="B23" s="98"/>
      <c r="F23" s="99" t="s">
        <v>99</v>
      </c>
      <c r="G23" s="96"/>
      <c r="H23" s="96"/>
      <c r="I23" s="96"/>
      <c r="J23" s="96"/>
      <c r="K23" s="96"/>
      <c r="L23" s="95"/>
    </row>
    <row r="24" spans="1:12" s="94" customFormat="1" ht="12.75" customHeight="1" x14ac:dyDescent="0.2">
      <c r="A24" s="94" t="s">
        <v>59</v>
      </c>
      <c r="B24" s="98"/>
      <c r="F24" s="97" t="s">
        <v>58</v>
      </c>
      <c r="G24" s="96"/>
      <c r="H24" s="96"/>
      <c r="I24" s="96"/>
      <c r="J24" s="96"/>
      <c r="K24" s="96"/>
      <c r="L24" s="95"/>
    </row>
    <row r="25" spans="1:12" s="94" customFormat="1" ht="69.75" customHeight="1" thickBot="1" x14ac:dyDescent="0.25">
      <c r="A25" s="94" t="s">
        <v>57</v>
      </c>
      <c r="B25" s="93"/>
      <c r="C25" s="92"/>
      <c r="D25" s="92"/>
      <c r="E25" s="92"/>
      <c r="F25" s="91" t="s">
        <v>98</v>
      </c>
      <c r="G25" s="90"/>
      <c r="H25" s="90"/>
      <c r="I25" s="90"/>
      <c r="J25" s="90"/>
      <c r="K25" s="90"/>
      <c r="L25" s="89"/>
    </row>
    <row r="26" spans="1:12" ht="13.5" thickBot="1" x14ac:dyDescent="0.25">
      <c r="A26" s="88" t="s">
        <v>55</v>
      </c>
      <c r="B26" s="87" t="s">
        <v>54</v>
      </c>
      <c r="C26" s="84" t="s">
        <v>53</v>
      </c>
      <c r="D26" s="86"/>
      <c r="E26" s="86"/>
      <c r="F26" s="85" t="s">
        <v>97</v>
      </c>
      <c r="G26" s="84"/>
      <c r="H26" s="84"/>
      <c r="I26" s="84"/>
      <c r="J26" s="84"/>
      <c r="K26" s="84"/>
      <c r="L26" s="83">
        <f>SUM(L14:L25)</f>
        <v>0</v>
      </c>
    </row>
    <row r="27" spans="1:12" ht="13.5" thickBot="1" x14ac:dyDescent="0.25">
      <c r="A27" s="114" t="s">
        <v>96</v>
      </c>
      <c r="B27" s="113" t="s">
        <v>95</v>
      </c>
      <c r="C27" s="110">
        <v>2</v>
      </c>
      <c r="D27" s="112"/>
      <c r="E27" s="112"/>
      <c r="F27" s="111" t="s">
        <v>52</v>
      </c>
      <c r="G27" s="110"/>
      <c r="H27" s="110"/>
      <c r="I27" s="110"/>
      <c r="J27" s="110"/>
      <c r="K27" s="110"/>
      <c r="L27" s="109"/>
    </row>
    <row r="28" spans="1:12" ht="13.5" customHeight="1" thickBot="1" x14ac:dyDescent="0.25">
      <c r="A28" s="94" t="s">
        <v>66</v>
      </c>
      <c r="B28" s="108">
        <f>1+MAX($B$13:B27)</f>
        <v>4</v>
      </c>
      <c r="C28" s="107" t="s">
        <v>94</v>
      </c>
      <c r="D28" s="106"/>
      <c r="E28" s="103" t="s">
        <v>64</v>
      </c>
      <c r="F28" s="105" t="s">
        <v>93</v>
      </c>
      <c r="G28" s="103" t="s">
        <v>62</v>
      </c>
      <c r="H28" s="104">
        <v>1</v>
      </c>
      <c r="I28" s="103"/>
      <c r="J28" s="102" t="str">
        <f>IF(I28=0,"",I28*H28)</f>
        <v/>
      </c>
      <c r="K28" s="101"/>
      <c r="L28" s="100">
        <f>ROUND((ROUND(H28,3))*(ROUND(K28,2)),2)</f>
        <v>0</v>
      </c>
    </row>
    <row r="29" spans="1:12" ht="12.75" customHeight="1" x14ac:dyDescent="0.2">
      <c r="A29" s="94" t="s">
        <v>61</v>
      </c>
      <c r="B29" s="98"/>
      <c r="C29" s="94"/>
      <c r="D29" s="94"/>
      <c r="E29" s="94"/>
      <c r="F29" s="99" t="s">
        <v>92</v>
      </c>
      <c r="G29" s="96"/>
      <c r="H29" s="96"/>
      <c r="I29" s="96"/>
      <c r="J29" s="96"/>
      <c r="K29" s="96"/>
      <c r="L29" s="95"/>
    </row>
    <row r="30" spans="1:12" ht="12.75" customHeight="1" x14ac:dyDescent="0.2">
      <c r="A30" s="94" t="s">
        <v>59</v>
      </c>
      <c r="B30" s="98"/>
      <c r="C30" s="94"/>
      <c r="D30" s="94"/>
      <c r="E30" s="94"/>
      <c r="F30" s="97" t="s">
        <v>58</v>
      </c>
      <c r="G30" s="96"/>
      <c r="H30" s="96"/>
      <c r="I30" s="96"/>
      <c r="J30" s="96"/>
      <c r="K30" s="96"/>
      <c r="L30" s="95"/>
    </row>
    <row r="31" spans="1:12" ht="71.25" customHeight="1" thickBot="1" x14ac:dyDescent="0.25">
      <c r="A31" s="94" t="s">
        <v>57</v>
      </c>
      <c r="B31" s="93"/>
      <c r="C31" s="92"/>
      <c r="D31" s="92"/>
      <c r="E31" s="92"/>
      <c r="F31" s="91" t="s">
        <v>91</v>
      </c>
      <c r="G31" s="90"/>
      <c r="H31" s="90"/>
      <c r="I31" s="90"/>
      <c r="J31" s="90"/>
      <c r="K31" s="90"/>
      <c r="L31" s="89"/>
    </row>
    <row r="32" spans="1:12" ht="13.5" customHeight="1" thickBot="1" x14ac:dyDescent="0.25">
      <c r="A32" s="94" t="s">
        <v>66</v>
      </c>
      <c r="B32" s="108">
        <f>1+MAX($B$13:B31)</f>
        <v>5</v>
      </c>
      <c r="C32" s="107" t="s">
        <v>90</v>
      </c>
      <c r="D32" s="106"/>
      <c r="E32" s="103" t="s">
        <v>64</v>
      </c>
      <c r="F32" s="105" t="s">
        <v>89</v>
      </c>
      <c r="G32" s="103" t="s">
        <v>62</v>
      </c>
      <c r="H32" s="104">
        <v>1</v>
      </c>
      <c r="I32" s="103"/>
      <c r="J32" s="102" t="str">
        <f>IF(I32=0,"",I32*H32)</f>
        <v/>
      </c>
      <c r="K32" s="101"/>
      <c r="L32" s="100">
        <f>ROUND((ROUND(H32,3))*(ROUND(K32,2)),2)</f>
        <v>0</v>
      </c>
    </row>
    <row r="33" spans="1:12" ht="12.75" customHeight="1" x14ac:dyDescent="0.2">
      <c r="A33" s="94" t="s">
        <v>61</v>
      </c>
      <c r="B33" s="98"/>
      <c r="C33" s="94"/>
      <c r="D33" s="94"/>
      <c r="E33" s="94"/>
      <c r="F33" s="99" t="s">
        <v>88</v>
      </c>
      <c r="G33" s="96"/>
      <c r="H33" s="96"/>
      <c r="I33" s="96"/>
      <c r="J33" s="96"/>
      <c r="K33" s="96"/>
      <c r="L33" s="95"/>
    </row>
    <row r="34" spans="1:12" ht="12.75" customHeight="1" x14ac:dyDescent="0.2">
      <c r="A34" s="94" t="s">
        <v>59</v>
      </c>
      <c r="B34" s="98"/>
      <c r="C34" s="94"/>
      <c r="D34" s="94"/>
      <c r="E34" s="94"/>
      <c r="F34" s="97" t="s">
        <v>58</v>
      </c>
      <c r="G34" s="96"/>
      <c r="H34" s="96"/>
      <c r="I34" s="96"/>
      <c r="J34" s="96"/>
      <c r="K34" s="96"/>
      <c r="L34" s="95"/>
    </row>
    <row r="35" spans="1:12" ht="69" customHeight="1" thickBot="1" x14ac:dyDescent="0.25">
      <c r="A35" s="94" t="s">
        <v>57</v>
      </c>
      <c r="B35" s="93"/>
      <c r="C35" s="92"/>
      <c r="D35" s="92"/>
      <c r="E35" s="92"/>
      <c r="F35" s="91" t="s">
        <v>87</v>
      </c>
      <c r="G35" s="90"/>
      <c r="H35" s="90"/>
      <c r="I35" s="90"/>
      <c r="J35" s="90"/>
      <c r="K35" s="90"/>
      <c r="L35" s="89"/>
    </row>
    <row r="36" spans="1:12" ht="13.5" hidden="1" customHeight="1" thickBot="1" x14ac:dyDescent="0.25">
      <c r="A36" s="94" t="s">
        <v>66</v>
      </c>
      <c r="B36" s="108">
        <f>1+MAX($B$13:B35)</f>
        <v>6</v>
      </c>
      <c r="C36" s="107" t="s">
        <v>86</v>
      </c>
      <c r="D36" s="106"/>
      <c r="E36" s="103" t="s">
        <v>64</v>
      </c>
      <c r="F36" s="105" t="s">
        <v>85</v>
      </c>
      <c r="G36" s="103" t="s">
        <v>62</v>
      </c>
      <c r="H36" s="104"/>
      <c r="I36" s="103"/>
      <c r="J36" s="102" t="str">
        <f>IF(I36=0,"",I36*H36)</f>
        <v/>
      </c>
      <c r="K36" s="101"/>
      <c r="L36" s="100">
        <f>ROUND((ROUND(H36,3))*(ROUND(K36,2)),2)</f>
        <v>0</v>
      </c>
    </row>
    <row r="37" spans="1:12" ht="12.75" hidden="1" customHeight="1" x14ac:dyDescent="0.2">
      <c r="A37" s="94" t="s">
        <v>61</v>
      </c>
      <c r="B37" s="98"/>
      <c r="C37" s="94"/>
      <c r="D37" s="94"/>
      <c r="E37" s="94"/>
      <c r="F37" s="99" t="s">
        <v>84</v>
      </c>
      <c r="G37" s="96"/>
      <c r="H37" s="96"/>
      <c r="I37" s="96"/>
      <c r="J37" s="96"/>
      <c r="K37" s="96"/>
      <c r="L37" s="95"/>
    </row>
    <row r="38" spans="1:12" ht="12.75" hidden="1" customHeight="1" x14ac:dyDescent="0.2">
      <c r="A38" s="94" t="s">
        <v>59</v>
      </c>
      <c r="B38" s="98"/>
      <c r="C38" s="94"/>
      <c r="D38" s="94"/>
      <c r="E38" s="94"/>
      <c r="F38" s="97" t="s">
        <v>58</v>
      </c>
      <c r="G38" s="96"/>
      <c r="H38" s="96"/>
      <c r="I38" s="96"/>
      <c r="J38" s="96"/>
      <c r="K38" s="96"/>
      <c r="L38" s="95"/>
    </row>
    <row r="39" spans="1:12" ht="66.75" hidden="1" customHeight="1" thickBot="1" x14ac:dyDescent="0.25">
      <c r="A39" s="94" t="s">
        <v>57</v>
      </c>
      <c r="B39" s="93"/>
      <c r="C39" s="92"/>
      <c r="D39" s="92"/>
      <c r="E39" s="92"/>
      <c r="F39" s="91" t="s">
        <v>83</v>
      </c>
      <c r="G39" s="90"/>
      <c r="H39" s="90"/>
      <c r="I39" s="90"/>
      <c r="J39" s="90"/>
      <c r="K39" s="90"/>
      <c r="L39" s="89"/>
    </row>
    <row r="40" spans="1:12" ht="13.5" hidden="1" customHeight="1" thickBot="1" x14ac:dyDescent="0.25">
      <c r="A40" s="94" t="s">
        <v>66</v>
      </c>
      <c r="B40" s="108">
        <f>1+MAX($B$13:B39)</f>
        <v>7</v>
      </c>
      <c r="C40" s="107" t="s">
        <v>82</v>
      </c>
      <c r="D40" s="106"/>
      <c r="E40" s="103" t="s">
        <v>64</v>
      </c>
      <c r="F40" s="105" t="s">
        <v>81</v>
      </c>
      <c r="G40" s="103" t="s">
        <v>80</v>
      </c>
      <c r="H40" s="104"/>
      <c r="I40" s="103"/>
      <c r="J40" s="102" t="str">
        <f>IF(I40=0,"",I40*H40)</f>
        <v/>
      </c>
      <c r="K40" s="101"/>
      <c r="L40" s="100">
        <f>ROUND((ROUND(H40,3))*(ROUND(K40,2)),2)</f>
        <v>0</v>
      </c>
    </row>
    <row r="41" spans="1:12" ht="12.75" hidden="1" customHeight="1" x14ac:dyDescent="0.2">
      <c r="A41" s="94" t="s">
        <v>61</v>
      </c>
      <c r="B41" s="98"/>
      <c r="C41" s="94"/>
      <c r="D41" s="94"/>
      <c r="E41" s="94"/>
      <c r="F41" s="99" t="s">
        <v>79</v>
      </c>
      <c r="G41" s="96"/>
      <c r="H41" s="96"/>
      <c r="I41" s="96"/>
      <c r="J41" s="96"/>
      <c r="K41" s="96"/>
      <c r="L41" s="95"/>
    </row>
    <row r="42" spans="1:12" ht="12.75" hidden="1" customHeight="1" x14ac:dyDescent="0.2">
      <c r="A42" s="94" t="s">
        <v>59</v>
      </c>
      <c r="B42" s="98"/>
      <c r="C42" s="94"/>
      <c r="D42" s="94"/>
      <c r="E42" s="94"/>
      <c r="F42" s="97" t="s">
        <v>78</v>
      </c>
      <c r="G42" s="96"/>
      <c r="H42" s="96"/>
      <c r="I42" s="96"/>
      <c r="J42" s="96"/>
      <c r="K42" s="96"/>
      <c r="L42" s="95"/>
    </row>
    <row r="43" spans="1:12" ht="99" hidden="1" customHeight="1" thickBot="1" x14ac:dyDescent="0.25">
      <c r="A43" s="94" t="s">
        <v>57</v>
      </c>
      <c r="B43" s="93"/>
      <c r="C43" s="92"/>
      <c r="D43" s="92"/>
      <c r="E43" s="92"/>
      <c r="F43" s="91" t="s">
        <v>77</v>
      </c>
      <c r="G43" s="90"/>
      <c r="H43" s="90"/>
      <c r="I43" s="90"/>
      <c r="J43" s="90"/>
      <c r="K43" s="90"/>
      <c r="L43" s="89"/>
    </row>
    <row r="44" spans="1:12" ht="13.5" hidden="1" customHeight="1" thickBot="1" x14ac:dyDescent="0.25">
      <c r="A44" s="94" t="s">
        <v>66</v>
      </c>
      <c r="B44" s="108">
        <f>1+MAX($B$13:B43)</f>
        <v>8</v>
      </c>
      <c r="C44" s="107" t="s">
        <v>76</v>
      </c>
      <c r="D44" s="106"/>
      <c r="E44" s="103" t="s">
        <v>64</v>
      </c>
      <c r="F44" s="105" t="s">
        <v>75</v>
      </c>
      <c r="G44" s="103"/>
      <c r="H44" s="104"/>
      <c r="I44" s="103"/>
      <c r="J44" s="102" t="str">
        <f>IF(I44=0,"",I44*H44)</f>
        <v/>
      </c>
      <c r="K44" s="101"/>
      <c r="L44" s="100">
        <f>ROUND((ROUND(H44,3))*(ROUND(K44,2)),2)</f>
        <v>0</v>
      </c>
    </row>
    <row r="45" spans="1:12" ht="12.75" hidden="1" customHeight="1" x14ac:dyDescent="0.2">
      <c r="A45" s="94" t="s">
        <v>61</v>
      </c>
      <c r="B45" s="98"/>
      <c r="C45" s="94"/>
      <c r="D45" s="94"/>
      <c r="E45" s="94"/>
      <c r="F45" s="99" t="s">
        <v>60</v>
      </c>
      <c r="G45" s="96"/>
      <c r="H45" s="96"/>
      <c r="I45" s="96"/>
      <c r="J45" s="96"/>
      <c r="K45" s="96"/>
      <c r="L45" s="95"/>
    </row>
    <row r="46" spans="1:12" ht="12.75" hidden="1" customHeight="1" x14ac:dyDescent="0.2">
      <c r="A46" s="94" t="s">
        <v>59</v>
      </c>
      <c r="B46" s="98"/>
      <c r="C46" s="94"/>
      <c r="D46" s="94"/>
      <c r="E46" s="94"/>
      <c r="F46" s="97" t="s">
        <v>58</v>
      </c>
      <c r="G46" s="96"/>
      <c r="H46" s="96"/>
      <c r="I46" s="96"/>
      <c r="J46" s="96"/>
      <c r="K46" s="96"/>
      <c r="L46" s="95"/>
    </row>
    <row r="47" spans="1:12" ht="59.25" hidden="1" customHeight="1" thickBot="1" x14ac:dyDescent="0.25">
      <c r="A47" s="94" t="s">
        <v>57</v>
      </c>
      <c r="B47" s="93"/>
      <c r="C47" s="92"/>
      <c r="D47" s="92"/>
      <c r="E47" s="92"/>
      <c r="F47" s="91" t="s">
        <v>74</v>
      </c>
      <c r="G47" s="90"/>
      <c r="H47" s="90"/>
      <c r="I47" s="90"/>
      <c r="J47" s="90"/>
      <c r="K47" s="90"/>
      <c r="L47" s="89"/>
    </row>
    <row r="48" spans="1:12" ht="13.5" hidden="1" customHeight="1" thickBot="1" x14ac:dyDescent="0.25">
      <c r="A48" s="94" t="s">
        <v>66</v>
      </c>
      <c r="B48" s="108">
        <f>1+MAX($B$13:B47)</f>
        <v>9</v>
      </c>
      <c r="C48" s="107" t="s">
        <v>73</v>
      </c>
      <c r="D48" s="106"/>
      <c r="E48" s="103" t="s">
        <v>64</v>
      </c>
      <c r="F48" s="105" t="s">
        <v>72</v>
      </c>
      <c r="G48" s="103" t="s">
        <v>62</v>
      </c>
      <c r="H48" s="104"/>
      <c r="I48" s="103"/>
      <c r="J48" s="102" t="str">
        <f>IF(I48=0,"",I48*H48)</f>
        <v/>
      </c>
      <c r="K48" s="101"/>
      <c r="L48" s="100">
        <f>ROUND((ROUND(H48,3))*(ROUND(K48,2)),2)</f>
        <v>0</v>
      </c>
    </row>
    <row r="49" spans="1:12" ht="12.75" hidden="1" customHeight="1" x14ac:dyDescent="0.2">
      <c r="A49" s="94" t="s">
        <v>61</v>
      </c>
      <c r="B49" s="98"/>
      <c r="C49" s="94"/>
      <c r="D49" s="94"/>
      <c r="E49" s="94"/>
      <c r="F49" s="99" t="s">
        <v>71</v>
      </c>
      <c r="G49" s="96"/>
      <c r="H49" s="96"/>
      <c r="I49" s="96"/>
      <c r="J49" s="96"/>
      <c r="K49" s="96"/>
      <c r="L49" s="95"/>
    </row>
    <row r="50" spans="1:12" ht="12.75" hidden="1" customHeight="1" x14ac:dyDescent="0.2">
      <c r="A50" s="94" t="s">
        <v>59</v>
      </c>
      <c r="B50" s="98"/>
      <c r="C50" s="94"/>
      <c r="D50" s="94"/>
      <c r="E50" s="94"/>
      <c r="F50" s="97" t="s">
        <v>58</v>
      </c>
      <c r="G50" s="96"/>
      <c r="H50" s="96"/>
      <c r="I50" s="96"/>
      <c r="J50" s="96"/>
      <c r="K50" s="96"/>
      <c r="L50" s="95"/>
    </row>
    <row r="51" spans="1:12" ht="99.75" hidden="1" customHeight="1" thickBot="1" x14ac:dyDescent="0.25">
      <c r="A51" s="94" t="s">
        <v>57</v>
      </c>
      <c r="B51" s="93"/>
      <c r="C51" s="92"/>
      <c r="D51" s="92"/>
      <c r="E51" s="92"/>
      <c r="F51" s="91" t="s">
        <v>56</v>
      </c>
      <c r="G51" s="90"/>
      <c r="H51" s="90"/>
      <c r="I51" s="90"/>
      <c r="J51" s="90"/>
      <c r="K51" s="90"/>
      <c r="L51" s="89"/>
    </row>
    <row r="52" spans="1:12" ht="13.5" hidden="1" customHeight="1" thickBot="1" x14ac:dyDescent="0.25">
      <c r="A52" s="94" t="s">
        <v>66</v>
      </c>
      <c r="B52" s="108">
        <f>1+MAX($B$13:B51)</f>
        <v>10</v>
      </c>
      <c r="C52" s="107" t="s">
        <v>70</v>
      </c>
      <c r="D52" s="106"/>
      <c r="E52" s="103" t="s">
        <v>64</v>
      </c>
      <c r="F52" s="105" t="s">
        <v>69</v>
      </c>
      <c r="G52" s="103" t="s">
        <v>62</v>
      </c>
      <c r="H52" s="104"/>
      <c r="I52" s="103"/>
      <c r="J52" s="102" t="str">
        <f>IF(I52=0,"",I52*H52)</f>
        <v/>
      </c>
      <c r="K52" s="101"/>
      <c r="L52" s="100">
        <f>ROUND((ROUND(H52,3))*(ROUND(K52,2)),2)</f>
        <v>0</v>
      </c>
    </row>
    <row r="53" spans="1:12" ht="12.75" hidden="1" customHeight="1" x14ac:dyDescent="0.2">
      <c r="A53" s="94" t="s">
        <v>61</v>
      </c>
      <c r="B53" s="98"/>
      <c r="C53" s="94"/>
      <c r="D53" s="94"/>
      <c r="E53" s="94"/>
      <c r="F53" s="99" t="s">
        <v>60</v>
      </c>
      <c r="G53" s="96"/>
      <c r="H53" s="96"/>
      <c r="I53" s="96"/>
      <c r="J53" s="96"/>
      <c r="K53" s="96"/>
      <c r="L53" s="95"/>
    </row>
    <row r="54" spans="1:12" ht="12.75" hidden="1" customHeight="1" x14ac:dyDescent="0.2">
      <c r="A54" s="94" t="s">
        <v>59</v>
      </c>
      <c r="B54" s="98"/>
      <c r="C54" s="94"/>
      <c r="D54" s="94"/>
      <c r="E54" s="94"/>
      <c r="F54" s="97" t="s">
        <v>58</v>
      </c>
      <c r="G54" s="96"/>
      <c r="H54" s="96"/>
      <c r="I54" s="96"/>
      <c r="J54" s="96"/>
      <c r="K54" s="96"/>
      <c r="L54" s="95"/>
    </row>
    <row r="55" spans="1:12" ht="60.75" hidden="1" customHeight="1" thickBot="1" x14ac:dyDescent="0.25">
      <c r="A55" s="94" t="s">
        <v>57</v>
      </c>
      <c r="B55" s="93"/>
      <c r="C55" s="92"/>
      <c r="D55" s="92"/>
      <c r="E55" s="92"/>
      <c r="F55" s="91" t="s">
        <v>56</v>
      </c>
      <c r="G55" s="90"/>
      <c r="H55" s="90"/>
      <c r="I55" s="90"/>
      <c r="J55" s="90"/>
      <c r="K55" s="90"/>
      <c r="L55" s="89"/>
    </row>
    <row r="56" spans="1:12" ht="13.5" hidden="1" customHeight="1" thickBot="1" x14ac:dyDescent="0.25">
      <c r="A56" s="94" t="s">
        <v>66</v>
      </c>
      <c r="B56" s="108">
        <f>1+MAX($B$13:B55)</f>
        <v>11</v>
      </c>
      <c r="C56" s="107" t="s">
        <v>68</v>
      </c>
      <c r="D56" s="106"/>
      <c r="E56" s="103" t="s">
        <v>64</v>
      </c>
      <c r="F56" s="105" t="s">
        <v>67</v>
      </c>
      <c r="G56" s="103" t="s">
        <v>62</v>
      </c>
      <c r="H56" s="104"/>
      <c r="I56" s="103"/>
      <c r="J56" s="102" t="str">
        <f>IF(I56=0,"",I56*H56)</f>
        <v/>
      </c>
      <c r="K56" s="101"/>
      <c r="L56" s="100">
        <f>ROUND((ROUND(H56,3))*(ROUND(K56,2)),2)</f>
        <v>0</v>
      </c>
    </row>
    <row r="57" spans="1:12" ht="12.75" hidden="1" customHeight="1" x14ac:dyDescent="0.2">
      <c r="A57" s="94" t="s">
        <v>61</v>
      </c>
      <c r="B57" s="98"/>
      <c r="C57" s="94"/>
      <c r="D57" s="94"/>
      <c r="E57" s="94"/>
      <c r="F57" s="99" t="s">
        <v>60</v>
      </c>
      <c r="G57" s="96"/>
      <c r="H57" s="96"/>
      <c r="I57" s="96"/>
      <c r="J57" s="96"/>
      <c r="K57" s="96"/>
      <c r="L57" s="95"/>
    </row>
    <row r="58" spans="1:12" ht="12.75" hidden="1" customHeight="1" x14ac:dyDescent="0.2">
      <c r="A58" s="94" t="s">
        <v>59</v>
      </c>
      <c r="B58" s="98"/>
      <c r="C58" s="94"/>
      <c r="D58" s="94"/>
      <c r="E58" s="94"/>
      <c r="F58" s="97" t="s">
        <v>58</v>
      </c>
      <c r="G58" s="96"/>
      <c r="H58" s="96"/>
      <c r="I58" s="96"/>
      <c r="J58" s="96"/>
      <c r="K58" s="96"/>
      <c r="L58" s="95"/>
    </row>
    <row r="59" spans="1:12" ht="62.25" hidden="1" customHeight="1" thickBot="1" x14ac:dyDescent="0.25">
      <c r="A59" s="94" t="s">
        <v>57</v>
      </c>
      <c r="B59" s="93"/>
      <c r="C59" s="92"/>
      <c r="D59" s="92"/>
      <c r="E59" s="92"/>
      <c r="F59" s="91" t="s">
        <v>56</v>
      </c>
      <c r="G59" s="90"/>
      <c r="H59" s="90"/>
      <c r="I59" s="90"/>
      <c r="J59" s="90"/>
      <c r="K59" s="90"/>
      <c r="L59" s="89"/>
    </row>
    <row r="60" spans="1:12" ht="13.5" hidden="1" customHeight="1" thickBot="1" x14ac:dyDescent="0.25">
      <c r="A60" s="94" t="s">
        <v>66</v>
      </c>
      <c r="B60" s="108">
        <f>1+MAX($B$13:B59)</f>
        <v>12</v>
      </c>
      <c r="C60" s="107" t="s">
        <v>65</v>
      </c>
      <c r="D60" s="106"/>
      <c r="E60" s="103" t="s">
        <v>64</v>
      </c>
      <c r="F60" s="105" t="s">
        <v>63</v>
      </c>
      <c r="G60" s="103" t="s">
        <v>62</v>
      </c>
      <c r="H60" s="104"/>
      <c r="I60" s="103"/>
      <c r="J60" s="102" t="str">
        <f>IF(I60=0,"",I60*H60)</f>
        <v/>
      </c>
      <c r="K60" s="101"/>
      <c r="L60" s="100">
        <f>ROUND((ROUND(H60,3))*(ROUND(K60,2)),2)</f>
        <v>0</v>
      </c>
    </row>
    <row r="61" spans="1:12" ht="12.75" hidden="1" customHeight="1" x14ac:dyDescent="0.2">
      <c r="A61" s="94" t="s">
        <v>61</v>
      </c>
      <c r="B61" s="98"/>
      <c r="C61" s="94"/>
      <c r="D61" s="94"/>
      <c r="E61" s="94"/>
      <c r="F61" s="99" t="s">
        <v>60</v>
      </c>
      <c r="G61" s="96"/>
      <c r="H61" s="96"/>
      <c r="I61" s="96"/>
      <c r="J61" s="96"/>
      <c r="K61" s="96"/>
      <c r="L61" s="95"/>
    </row>
    <row r="62" spans="1:12" ht="12.75" hidden="1" customHeight="1" x14ac:dyDescent="0.2">
      <c r="A62" s="94" t="s">
        <v>59</v>
      </c>
      <c r="B62" s="98"/>
      <c r="C62" s="94"/>
      <c r="D62" s="94"/>
      <c r="E62" s="94"/>
      <c r="F62" s="97" t="s">
        <v>58</v>
      </c>
      <c r="G62" s="96"/>
      <c r="H62" s="96"/>
      <c r="I62" s="96"/>
      <c r="J62" s="96"/>
      <c r="K62" s="96"/>
      <c r="L62" s="95"/>
    </row>
    <row r="63" spans="1:12" ht="52.5" hidden="1" customHeight="1" thickBot="1" x14ac:dyDescent="0.25">
      <c r="A63" s="94" t="s">
        <v>57</v>
      </c>
      <c r="B63" s="93"/>
      <c r="C63" s="92"/>
      <c r="D63" s="92"/>
      <c r="E63" s="92"/>
      <c r="F63" s="91" t="s">
        <v>56</v>
      </c>
      <c r="G63" s="90"/>
      <c r="H63" s="90"/>
      <c r="I63" s="90"/>
      <c r="J63" s="90"/>
      <c r="K63" s="90"/>
      <c r="L63" s="89"/>
    </row>
    <row r="64" spans="1:12" ht="13.5" thickBot="1" x14ac:dyDescent="0.25">
      <c r="A64" s="88" t="s">
        <v>55</v>
      </c>
      <c r="B64" s="87" t="s">
        <v>54</v>
      </c>
      <c r="C64" s="84" t="s">
        <v>53</v>
      </c>
      <c r="D64" s="86"/>
      <c r="E64" s="86"/>
      <c r="F64" s="85" t="s">
        <v>52</v>
      </c>
      <c r="G64" s="84"/>
      <c r="H64" s="84"/>
      <c r="I64" s="84"/>
      <c r="J64" s="84"/>
      <c r="K64" s="84"/>
      <c r="L64" s="83">
        <f>SUM(L28:L63)</f>
        <v>0</v>
      </c>
    </row>
  </sheetData>
  <sheetProtection sheet="1" objects="1" scenarios="1" formatCells="0" formatColumns="0" formatRows="0" insertColumns="0" insertRows="0" insertHyperlinks="0" deleteColumns="0" deleteRows="0" sort="0" autoFilter="0"/>
  <autoFilter ref="A12:L12" xr:uid="{00000000-0009-0000-0000-000000000000}"/>
  <mergeCells count="31">
    <mergeCell ref="K3:L3"/>
    <mergeCell ref="I6:J6"/>
    <mergeCell ref="F6:H6"/>
    <mergeCell ref="F7:H7"/>
    <mergeCell ref="B8:D8"/>
    <mergeCell ref="G8:H8"/>
    <mergeCell ref="D3:E3"/>
    <mergeCell ref="K2:L2"/>
    <mergeCell ref="K10:L11"/>
    <mergeCell ref="I10:I12"/>
    <mergeCell ref="J10:J12"/>
    <mergeCell ref="B4:D4"/>
    <mergeCell ref="I5:J5"/>
    <mergeCell ref="F5:H5"/>
    <mergeCell ref="B7:D7"/>
    <mergeCell ref="B10:B12"/>
    <mergeCell ref="G10:G12"/>
    <mergeCell ref="E10:E12"/>
    <mergeCell ref="I8:J8"/>
    <mergeCell ref="B2:C2"/>
    <mergeCell ref="I2:J2"/>
    <mergeCell ref="F10:F12"/>
    <mergeCell ref="F3:H3"/>
    <mergeCell ref="D2:H2"/>
    <mergeCell ref="H10:H12"/>
    <mergeCell ref="C10:C12"/>
    <mergeCell ref="D10:D12"/>
    <mergeCell ref="B1:C1"/>
    <mergeCell ref="B9:J9"/>
    <mergeCell ref="I7:J7"/>
    <mergeCell ref="I4:J4"/>
  </mergeCells>
  <conditionalFormatting sqref="C13">
    <cfRule type="expression" dxfId="57" priority="142">
      <formula>C13=""</formula>
    </cfRule>
  </conditionalFormatting>
  <conditionalFormatting sqref="C26:C27">
    <cfRule type="expression" dxfId="56" priority="113">
      <formula>C26=""</formula>
    </cfRule>
  </conditionalFormatting>
  <conditionalFormatting sqref="C64">
    <cfRule type="expression" dxfId="55" priority="2">
      <formula>C64=""</formula>
    </cfRule>
  </conditionalFormatting>
  <conditionalFormatting sqref="C14:E14">
    <cfRule type="expression" dxfId="54" priority="143">
      <formula>C14=""</formula>
    </cfRule>
  </conditionalFormatting>
  <conditionalFormatting sqref="C22:E22">
    <cfRule type="expression" dxfId="53" priority="122">
      <formula>C22=""</formula>
    </cfRule>
  </conditionalFormatting>
  <conditionalFormatting sqref="C28:E28">
    <cfRule type="expression" dxfId="52" priority="99">
      <formula>C28=""</formula>
    </cfRule>
  </conditionalFormatting>
  <conditionalFormatting sqref="C32:E32">
    <cfRule type="expression" dxfId="51" priority="87">
      <formula>C32=""</formula>
    </cfRule>
  </conditionalFormatting>
  <conditionalFormatting sqref="C36:E36">
    <cfRule type="expression" dxfId="50" priority="75">
      <formula>C36=""</formula>
    </cfRule>
  </conditionalFormatting>
  <conditionalFormatting sqref="C40:E40">
    <cfRule type="expression" dxfId="49" priority="63">
      <formula>C40=""</formula>
    </cfRule>
  </conditionalFormatting>
  <conditionalFormatting sqref="C44:E44">
    <cfRule type="expression" dxfId="48" priority="51">
      <formula>C44=""</formula>
    </cfRule>
  </conditionalFormatting>
  <conditionalFormatting sqref="C48:E48">
    <cfRule type="expression" dxfId="47" priority="39">
      <formula>C48=""</formula>
    </cfRule>
  </conditionalFormatting>
  <conditionalFormatting sqref="C52:E52">
    <cfRule type="expression" dxfId="46" priority="27">
      <formula>C52=""</formula>
    </cfRule>
  </conditionalFormatting>
  <conditionalFormatting sqref="C56:E56">
    <cfRule type="expression" dxfId="45" priority="15">
      <formula>C56=""</formula>
    </cfRule>
  </conditionalFormatting>
  <conditionalFormatting sqref="C60:E60">
    <cfRule type="expression" dxfId="44" priority="3">
      <formula>C60=""</formula>
    </cfRule>
  </conditionalFormatting>
  <conditionalFormatting sqref="C18:K18">
    <cfRule type="expression" dxfId="43" priority="130">
      <formula>C18=""</formula>
    </cfRule>
  </conditionalFormatting>
  <conditionalFormatting sqref="D2">
    <cfRule type="expression" dxfId="42" priority="111">
      <formula>IF($D$2="Název stavby","Vybarvit",IF($D$2="","Vybarvit",""))="Vybarvit"</formula>
    </cfRule>
  </conditionalFormatting>
  <conditionalFormatting sqref="D3">
    <cfRule type="expression" dxfId="41" priority="168">
      <formula>IF($D$3="SO XX-XX-XX","Vybarvit",IF($D$3="","Vybarvit",""))="Vybarvit"</formula>
    </cfRule>
  </conditionalFormatting>
  <conditionalFormatting sqref="E4">
    <cfRule type="expression" dxfId="40" priority="140">
      <formula>$E$4=""</formula>
    </cfRule>
  </conditionalFormatting>
  <conditionalFormatting sqref="E5">
    <cfRule type="expression" dxfId="39" priority="155">
      <formula>$E$5=""</formula>
    </cfRule>
  </conditionalFormatting>
  <conditionalFormatting sqref="E6">
    <cfRule type="expression" dxfId="38" priority="156">
      <formula>$E$6=""</formula>
    </cfRule>
  </conditionalFormatting>
  <conditionalFormatting sqref="E7">
    <cfRule type="expression" dxfId="37" priority="157">
      <formula>$E$7=""</formula>
    </cfRule>
  </conditionalFormatting>
  <conditionalFormatting sqref="E8">
    <cfRule type="expression" dxfId="36" priority="158">
      <formula>$E$8=""</formula>
    </cfRule>
  </conditionalFormatting>
  <conditionalFormatting sqref="F3">
    <cfRule type="expression" dxfId="35" priority="167">
      <formula>IF($F$3="Název SO/PS","Vybarvit",IF($F$3="","Vybarvit",""))="Vybarvit"</formula>
    </cfRule>
  </conditionalFormatting>
  <conditionalFormatting sqref="F6">
    <cfRule type="expression" dxfId="34" priority="170">
      <formula>$E$6="Ostatní"</formula>
    </cfRule>
    <cfRule type="expression" dxfId="33" priority="169">
      <formula>$E$5="Ostatní"</formula>
    </cfRule>
  </conditionalFormatting>
  <conditionalFormatting sqref="F8">
    <cfRule type="expression" dxfId="32" priority="166">
      <formula>IF($F$8="Obchodní název firmy/společnosti, v případě fyzické osoby podnikající  IČO","Vybarvit",IF($F$8="","Vybarvit",""))="Vybarvit"</formula>
    </cfRule>
  </conditionalFormatting>
  <conditionalFormatting sqref="F13">
    <cfRule type="expression" dxfId="31" priority="141">
      <formula>F13="Doplnit název dílu a ve sloupci C číslo dílu"</formula>
    </cfRule>
  </conditionalFormatting>
  <conditionalFormatting sqref="F14">
    <cfRule type="expression" dxfId="30" priority="152">
      <formula>IF(F14="Název položky","Vyznačit",IF(F14="","Vyznačit",""))="Vyznačit"</formula>
    </cfRule>
  </conditionalFormatting>
  <conditionalFormatting sqref="F15">
    <cfRule type="expression" dxfId="29" priority="151">
      <formula>IF(F15="popis položky","Vyznačit",IF(F15="","Vyznačit",""))="Vyznačit"</formula>
    </cfRule>
  </conditionalFormatting>
  <conditionalFormatting sqref="F16">
    <cfRule type="expression" dxfId="28" priority="150">
      <formula>IF(F16="výkaz výměr","Vyznačit",IF(F16="","Vyznačit",""))="Vyznačit"</formula>
    </cfRule>
  </conditionalFormatting>
  <conditionalFormatting sqref="F17">
    <cfRule type="expression" dxfId="27" priority="149">
      <formula>IF(F17="Technická specifikace","Vyznačit",IF(F17="","Vyznačit",""))="Vyznačit"</formula>
    </cfRule>
  </conditionalFormatting>
  <conditionalFormatting sqref="F19">
    <cfRule type="expression" dxfId="26" priority="120">
      <formula>IF(F19="popis položky","Vyznačit",IF(F19="","Vyznačit",""))="Vyznačit"</formula>
    </cfRule>
  </conditionalFormatting>
  <conditionalFormatting sqref="F20">
    <cfRule type="expression" dxfId="25" priority="129">
      <formula>IF(F20="výkaz výměr","Vyznačit",IF(F20="","Vyznačit",""))="Vyznačit"</formula>
    </cfRule>
  </conditionalFormatting>
  <conditionalFormatting sqref="F21:F22">
    <cfRule type="expression" dxfId="24" priority="123">
      <formula>F21=""</formula>
    </cfRule>
  </conditionalFormatting>
  <conditionalFormatting sqref="F23">
    <cfRule type="expression" dxfId="23" priority="119">
      <formula>IF(F23="popis položky","Vyznačit",IF(F23="","Vyznačit",""))="Vyznačit"</formula>
    </cfRule>
  </conditionalFormatting>
  <conditionalFormatting sqref="F24">
    <cfRule type="expression" dxfId="22" priority="121">
      <formula>IF(F24="výkaz výměr","Vyznačit",IF(F24="","Vyznačit",""))="Vyznačit"</formula>
    </cfRule>
  </conditionalFormatting>
  <conditionalFormatting sqref="F25">
    <cfRule type="expression" dxfId="21" priority="118">
      <formula>F25=""</formula>
    </cfRule>
  </conditionalFormatting>
  <conditionalFormatting sqref="F26:F27">
    <cfRule type="expression" dxfId="20" priority="112">
      <formula>F26="Doplnit název dílu a ve sloupci C číslo dílu"</formula>
    </cfRule>
  </conditionalFormatting>
  <conditionalFormatting sqref="F28:F63">
    <cfRule type="expression" dxfId="19" priority="9">
      <formula>F28=""</formula>
    </cfRule>
  </conditionalFormatting>
  <conditionalFormatting sqref="F64">
    <cfRule type="expression" dxfId="18" priority="1">
      <formula>F64="Doplnit název dílu a ve sloupci C číslo dílu"</formula>
    </cfRule>
  </conditionalFormatting>
  <conditionalFormatting sqref="G8:H8">
    <cfRule type="expression" dxfId="17" priority="165">
      <formula>IF($G$8="Titul Jméno Příjmení","Vybarvit",IF($G$8="","Vybarvit",""))="Vybarvit"</formula>
    </cfRule>
  </conditionalFormatting>
  <conditionalFormatting sqref="G14:K14">
    <cfRule type="expression" dxfId="16" priority="144">
      <formula>G14=""</formula>
    </cfRule>
  </conditionalFormatting>
  <conditionalFormatting sqref="G22:K22">
    <cfRule type="expression" dxfId="15" priority="116">
      <formula>G22=""</formula>
    </cfRule>
  </conditionalFormatting>
  <conditionalFormatting sqref="G28:K28">
    <cfRule type="expression" dxfId="14" priority="100">
      <formula>G28=""</formula>
    </cfRule>
  </conditionalFormatting>
  <conditionalFormatting sqref="G32:K32">
    <cfRule type="expression" dxfId="13" priority="88">
      <formula>G32=""</formula>
    </cfRule>
  </conditionalFormatting>
  <conditionalFormatting sqref="G36:K36">
    <cfRule type="expression" dxfId="12" priority="76">
      <formula>G36=""</formula>
    </cfRule>
  </conditionalFormatting>
  <conditionalFormatting sqref="G40:K40">
    <cfRule type="expression" dxfId="11" priority="64">
      <formula>G40=""</formula>
    </cfRule>
  </conditionalFormatting>
  <conditionalFormatting sqref="G44:K44">
    <cfRule type="expression" dxfId="10" priority="52">
      <formula>G44=""</formula>
    </cfRule>
  </conditionalFormatting>
  <conditionalFormatting sqref="G48:K48">
    <cfRule type="expression" dxfId="9" priority="40">
      <formula>G48=""</formula>
    </cfRule>
  </conditionalFormatting>
  <conditionalFormatting sqref="G52:K52">
    <cfRule type="expression" dxfId="8" priority="28">
      <formula>G52=""</formula>
    </cfRule>
  </conditionalFormatting>
  <conditionalFormatting sqref="G56:K56">
    <cfRule type="expression" dxfId="7" priority="16">
      <formula>G56=""</formula>
    </cfRule>
  </conditionalFormatting>
  <conditionalFormatting sqref="G60:K60">
    <cfRule type="expression" dxfId="6" priority="4">
      <formula>G60=""</formula>
    </cfRule>
  </conditionalFormatting>
  <conditionalFormatting sqref="K4">
    <cfRule type="expression" dxfId="5" priority="160">
      <formula>$K$4=""</formula>
    </cfRule>
  </conditionalFormatting>
  <conditionalFormatting sqref="K5">
    <cfRule type="expression" dxfId="4" priority="161">
      <formula>$K$5=""</formula>
    </cfRule>
  </conditionalFormatting>
  <conditionalFormatting sqref="K6">
    <cfRule type="expression" dxfId="3" priority="162">
      <formula>$K$6=""</formula>
    </cfRule>
  </conditionalFormatting>
  <conditionalFormatting sqref="K7">
    <cfRule type="expression" dxfId="2" priority="163">
      <formula>$K$7=""</formula>
    </cfRule>
  </conditionalFormatting>
  <conditionalFormatting sqref="K8">
    <cfRule type="expression" dxfId="1" priority="164">
      <formula>$K$8=""</formula>
    </cfRule>
  </conditionalFormatting>
  <conditionalFormatting sqref="L4">
    <cfRule type="expression" dxfId="0" priority="159">
      <formula>$L$4=""</formula>
    </cfRule>
  </conditionalFormatting>
  <dataValidations count="13">
    <dataValidation allowBlank="1" showInputMessage="1" showErrorMessage="1" promptTitle="Název položky" prompt="Přesný název položky dle cenové soustavy, nebo vlastní název v případě položky mimo cenovou soustavu." sqref="F18 F2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8:F63" xr:uid="{00000000-0002-0000-0000-00000B000000}"/>
    <dataValidation type="list" allowBlank="1" showInputMessage="1" showErrorMessage="1" sqref="D18 D22" xr:uid="{00000000-0002-0000-0000-00000A000000}">
      <formula1>"1,2,3,4,5,6,7,8,9,10"</formula1>
    </dataValidation>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ceny</vt:lpstr>
      <vt:lpstr>Požadavky na výkon a fukci P+R</vt:lpstr>
      <vt:lpstr>SO 98-98-00</vt:lpstr>
      <vt:lpstr>'Požadavky na výkon a fukci P+R'!Názvy_tisku</vt:lpstr>
      <vt:lpstr>'SO 98-98-00'!Názvy_tisku</vt:lpstr>
      <vt:lpstr>'Požadavky na výkon a fukci P+R'!Oblast_tisku</vt:lpstr>
      <vt:lpstr>'SO 98-98-00'!Oblast_tisku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Hüttl Michal, Ing.</cp:lastModifiedBy>
  <dcterms:created xsi:type="dcterms:W3CDTF">2022-06-07T08:27:08Z</dcterms:created>
  <dcterms:modified xsi:type="dcterms:W3CDTF">2024-03-27T09:56:33Z</dcterms:modified>
</cp:coreProperties>
</file>