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INVESTICE\PRIPRAVA\3_OSTATNI\Rek zastavek_Lipova Lazne a Potucnik\Rek_zast_Lipova Lazne\Realizace\Soutez_R\Dotazy uchazecu_vysvetleni\"/>
    </mc:Choice>
  </mc:AlternateContent>
  <bookViews>
    <workbookView xWindow="0" yWindow="0" windowWidth="7470" windowHeight="2190"/>
  </bookViews>
  <sheets>
    <sheet name="D.1D.2.1PS 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8" i="1" l="1"/>
  <c r="I103" i="1" l="1"/>
  <c r="O103" i="1" s="1"/>
  <c r="I98" i="1"/>
  <c r="O98" i="1" s="1"/>
  <c r="I93" i="1"/>
  <c r="O93" i="1" s="1"/>
  <c r="I88" i="1"/>
  <c r="O88" i="1" s="1"/>
  <c r="I83" i="1"/>
  <c r="O83" i="1" s="1"/>
  <c r="I78" i="1"/>
  <c r="O78" i="1" s="1"/>
  <c r="I73" i="1"/>
  <c r="O73" i="1" s="1"/>
  <c r="I68" i="1"/>
  <c r="I62" i="1"/>
  <c r="O62" i="1" s="1"/>
  <c r="I57" i="1"/>
  <c r="O57" i="1" s="1"/>
  <c r="I52" i="1"/>
  <c r="O52" i="1" s="1"/>
  <c r="I47" i="1"/>
  <c r="O47" i="1" s="1"/>
  <c r="I42" i="1"/>
  <c r="O42" i="1" s="1"/>
  <c r="I41" i="1"/>
  <c r="I36" i="1"/>
  <c r="O36" i="1" s="1"/>
  <c r="I31" i="1"/>
  <c r="O31" i="1" s="1"/>
  <c r="I26" i="1"/>
  <c r="O26" i="1" s="1"/>
  <c r="I21" i="1"/>
  <c r="O21" i="1" s="1"/>
  <c r="I16" i="1"/>
  <c r="O16" i="1" s="1"/>
  <c r="I11" i="1"/>
  <c r="O11" i="1" s="1"/>
  <c r="I10" i="1"/>
  <c r="O68" i="1" l="1"/>
  <c r="I67" i="1"/>
  <c r="I3" i="1" s="1"/>
</calcChain>
</file>

<file path=xl/sharedStrings.xml><?xml version="1.0" encoding="utf-8"?>
<sst xmlns="http://schemas.openxmlformats.org/spreadsheetml/2006/main" count="297" uniqueCount="113">
  <si>
    <t>EstiCon</t>
  </si>
  <si>
    <t xml:space="preserve">Firma: </t>
  </si>
  <si>
    <t>Soupis prací objektu</t>
  </si>
  <si>
    <t>S</t>
  </si>
  <si>
    <t>Stavba:</t>
  </si>
  <si>
    <t>2021-111</t>
  </si>
  <si>
    <t>A_Rekonstrukce zastávky Lipová Lázně zastávka - OTSKP 2023</t>
  </si>
  <si>
    <t>PS 25</t>
  </si>
  <si>
    <t>O</t>
  </si>
  <si>
    <t>Objekt:</t>
  </si>
  <si>
    <t>D.1</t>
  </si>
  <si>
    <t>Technologická část</t>
  </si>
  <si>
    <t>O1</t>
  </si>
  <si>
    <t>D.2.1</t>
  </si>
  <si>
    <t>Sdělovací zařízení</t>
  </si>
  <si>
    <t>O2</t>
  </si>
  <si>
    <t>Rozpočet:</t>
  </si>
  <si>
    <t>Lipová Lázně zast., kamerový systém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</si>
  <si>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</si>
  <si>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</si>
  <si>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</si>
  <si>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</si>
  <si>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</si>
  <si>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</si>
  <si>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</si>
  <si>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</si>
  <si>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</si>
  <si>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</si>
  <si>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</si>
  <si>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1</t>
  </si>
  <si>
    <t>VŠEOBECNÉ KONSTRUKCE A PRÁCE</t>
  </si>
  <si>
    <t>P</t>
  </si>
  <si>
    <t>11130</t>
  </si>
  <si>
    <t/>
  </si>
  <si>
    <t>SEJMUTÍ DRNU</t>
  </si>
  <si>
    <t>M2</t>
  </si>
  <si>
    <t>PP</t>
  </si>
  <si>
    <t>VV</t>
  </si>
  <si>
    <t xml:space="preserve"> "viz technická zpráva a výkresová část" </t>
  </si>
  <si>
    <t>Celkem 8,5 = 8,500</t>
  </si>
  <si>
    <t>TS</t>
  </si>
  <si>
    <t>včetně vodorovné dopravy  a uložení na skládku</t>
  </si>
  <si>
    <t>13283</t>
  </si>
  <si>
    <t>HLOUBENÍ RÝH ŠÍŘ DO 2M PAŽ I NEPAŽ TŘ. II</t>
  </si>
  <si>
    <t>M3</t>
  </si>
  <si>
    <t>Celkem 5 = 5,000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</si>
  <si>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</si>
  <si>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</si>
  <si>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</si>
  <si>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</si>
  <si>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</si>
  <si>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</si>
  <si>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položka zahrnuje srovnání výškových rozdílů terénu</t>
  </si>
  <si>
    <t>18234</t>
  </si>
  <si>
    <t>ROZPROSTŘENÍ ORNICE V ROVINĚ V TL DO 0,25M</t>
  </si>
  <si>
    <t>položka zahrnuje:nutné přemístění ornice z dočasných skládek vzdálených do 50mrozprostření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</si>
  <si>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</si>
  <si>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</si>
  <si>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</si>
  <si>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70</t>
  </si>
  <si>
    <t>VŠEOBECNÉ PRÁCE PRO SILNOPROUD A SLABOPROUD</t>
  </si>
  <si>
    <t>701003</t>
  </si>
  <si>
    <t>BETONOVÝ OZNAČNÍK</t>
  </si>
  <si>
    <t>KUS</t>
  </si>
  <si>
    <t>Celkem 2 = 2,000</t>
  </si>
  <si>
    <t>1. Položka obsahuje: – veškeré práce a materiál obsažený v názvu položky2. Položka neobsahuje: X3. Způsob měření:Udává se počet kusů kompletní konstrukce nebo práce.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</si>
  <si>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</si>
  <si>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</si>
  <si>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</si>
  <si>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702111</t>
  </si>
  <si>
    <t>KABELOVÝ ŽLAB ZEMNÍ VČETNĚ KRYTU SVĚTLÉ ŠÍŘKY DO 120 MM</t>
  </si>
  <si>
    <t>M</t>
  </si>
  <si>
    <t>Celkem 17 = 17,000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</si>
  <si>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</si>
  <si>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702311</t>
  </si>
  <si>
    <t>ZAKRYTÍ KABELŮ VÝSTRAŽNOU FÓLIÍ ŠÍŘKY DO 20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</si>
  <si>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</si>
  <si>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</si>
  <si>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</si>
  <si>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1. Položka obsahuje:
 – veškeré zemní práce včetně dodání zásypového materiálu
2. Položka neobsahuje:
 X
3. Způsob měření:
Měří se metr délkový.</t>
  </si>
  <si>
    <t>75</t>
  </si>
  <si>
    <t>SLABOPROUD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</si>
  <si>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</si>
  <si>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</si>
  <si>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</si>
  <si>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75I921</t>
  </si>
  <si>
    <t>OPTOTRUBKA HDPE S LANKEM PRŮMĚRU DO 40 MM</t>
  </si>
  <si>
    <t>Celkem 510 = 510,000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</si>
  <si>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metrech.</t>
  </si>
  <si>
    <t>75I961</t>
  </si>
  <si>
    <t>OPTOTRUBKA - HERMETIZACE ÚSEKU DO 2000 M</t>
  </si>
  <si>
    <t>ÚSEK</t>
  </si>
  <si>
    <t>Celkem 4 = 4,000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</si>
  <si>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úseků.</t>
  </si>
  <si>
    <t>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</si>
  <si>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</si>
  <si>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metrů.</t>
  </si>
  <si>
    <t>75IA51</t>
  </si>
  <si>
    <t>OPTOTRUBKOVÁ KONCOVKA PRŮMĚRU DO 40 MM - DODÁVKA</t>
  </si>
  <si>
    <t>Celkem 6 = 6,000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</si>
  <si>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</si>
  <si>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75IA5X</t>
  </si>
  <si>
    <t>OPTOTRUBKOVÁ KONCOVKA - MONTÁŽ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</si>
  <si>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</si>
  <si>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75IA61</t>
  </si>
  <si>
    <t>OPTOTRUBKOVÁ KONCOKA S VENTILKEM PRŮMĚRU DO 40 MM - DODÁVKA</t>
  </si>
  <si>
    <t>75IA6X</t>
  </si>
  <si>
    <t>OPTOTRUBKOVÁ KONCOVKA S VENTILKEM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</si>
  <si>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</si>
  <si>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 xml:space="preserve">75I92X </t>
  </si>
  <si>
    <t>OPTOTRUBKA HDPE S LANKEM - MONTÁŽ</t>
  </si>
  <si>
    <t>viz technická zpráva a výkresová část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</si>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</sst>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#\ ###\ ###\ ##0.00"/>
    <numFmt numFmtId="165" formatCode="#\ ###\ ###\ ###\ ##0.000"/>
    <numFmt numFmtId="166" formatCode="#,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</cellStyleXfs>
  <cellXfs count="3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1" xfId="0" applyFont="1" applyBorder="1" applyAlignment="1">
      <alignment wrapText="1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5">
    <cellStyle name="NadpisRekapitulaceSoupisPraciStyle" xfId="2"/>
    <cellStyle name="NadpisySloupcuStyle" xfId="4"/>
    <cellStyle name="Normální" xfId="0" builtinId="0"/>
    <cellStyle name="NormalStyle" xfId="1"/>
    <cellStyle name="StavbaRozpocetHeaderStyl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AAD880FA-760D-4C84-BBAF-605753A6C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tabSelected="1" topLeftCell="B1" workbookViewId="0">
      <selection activeCell="H112" sqref="H112"/>
    </sheetView>
  </sheetViews>
  <sheetFormatPr defaultRowHeight="15" x14ac:dyDescent="0.25"/>
  <cols>
    <col min="1" max="1" width="9.140625" hidden="1" customWidth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31" t="s">
        <v>5</v>
      </c>
      <c r="D3" s="32"/>
      <c r="E3" s="5" t="s">
        <v>6</v>
      </c>
      <c r="F3" s="2"/>
      <c r="G3" s="2"/>
      <c r="H3" s="6" t="s">
        <v>7</v>
      </c>
      <c r="I3" s="7">
        <f>SUMIFS(I10:I111,A10:A111,"SD")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31" t="s">
        <v>10</v>
      </c>
      <c r="D4" s="32"/>
      <c r="E4" s="5" t="s">
        <v>11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t="s">
        <v>12</v>
      </c>
      <c r="B5" s="5" t="s">
        <v>9</v>
      </c>
      <c r="C5" s="31" t="s">
        <v>13</v>
      </c>
      <c r="D5" s="32"/>
      <c r="E5" s="5" t="s">
        <v>14</v>
      </c>
      <c r="F5" s="2"/>
      <c r="G5" s="2"/>
      <c r="H5" s="2"/>
      <c r="I5" s="2"/>
      <c r="O5">
        <v>0.21</v>
      </c>
    </row>
    <row r="6" spans="1:16" x14ac:dyDescent="0.25">
      <c r="A6" t="s">
        <v>15</v>
      </c>
      <c r="B6" s="5" t="s">
        <v>16</v>
      </c>
      <c r="C6" s="31" t="s">
        <v>7</v>
      </c>
      <c r="D6" s="32"/>
      <c r="E6" s="5" t="s">
        <v>17</v>
      </c>
      <c r="F6" s="2"/>
      <c r="G6" s="2"/>
      <c r="H6" s="2"/>
      <c r="I6" s="2"/>
    </row>
    <row r="7" spans="1:16" x14ac:dyDescent="0.25">
      <c r="A7" s="30" t="s">
        <v>18</v>
      </c>
      <c r="B7" s="30" t="s">
        <v>19</v>
      </c>
      <c r="C7" s="30" t="s">
        <v>20</v>
      </c>
      <c r="D7" s="30" t="s">
        <v>21</v>
      </c>
      <c r="E7" s="30" t="s">
        <v>22</v>
      </c>
      <c r="F7" s="30" t="s">
        <v>23</v>
      </c>
      <c r="G7" s="30" t="s">
        <v>24</v>
      </c>
      <c r="H7" s="30" t="s">
        <v>25</v>
      </c>
      <c r="I7" s="30"/>
    </row>
    <row r="8" spans="1:16" x14ac:dyDescent="0.25">
      <c r="A8" s="30"/>
      <c r="B8" s="30"/>
      <c r="C8" s="30"/>
      <c r="D8" s="30"/>
      <c r="E8" s="30"/>
      <c r="F8" s="30"/>
      <c r="G8" s="30"/>
      <c r="H8" s="8" t="s">
        <v>26</v>
      </c>
      <c r="I8" s="8" t="s">
        <v>27</v>
      </c>
    </row>
    <row r="9" spans="1:16" x14ac:dyDescent="0.25">
      <c r="A9" s="8">
        <v>0</v>
      </c>
      <c r="B9" s="8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</row>
    <row r="10" spans="1:16" x14ac:dyDescent="0.25">
      <c r="A10" s="9" t="s">
        <v>28</v>
      </c>
      <c r="B10" s="9"/>
      <c r="C10" s="10" t="s">
        <v>29</v>
      </c>
      <c r="D10" s="9"/>
      <c r="E10" s="9" t="s">
        <v>30</v>
      </c>
      <c r="F10" s="9"/>
      <c r="G10" s="9"/>
      <c r="H10" s="9"/>
      <c r="I10" s="11">
        <f>SUMIFS(I11:I40,A11:A40,"P")</f>
        <v>0</v>
      </c>
    </row>
    <row r="11" spans="1:16" x14ac:dyDescent="0.25">
      <c r="A11" s="12" t="s">
        <v>31</v>
      </c>
      <c r="B11" s="12">
        <v>1</v>
      </c>
      <c r="C11" s="13" t="s">
        <v>32</v>
      </c>
      <c r="D11" t="s">
        <v>33</v>
      </c>
      <c r="E11" s="14" t="s">
        <v>34</v>
      </c>
      <c r="F11" s="15" t="s">
        <v>35</v>
      </c>
      <c r="G11" s="16">
        <v>8.5</v>
      </c>
      <c r="H11" s="17">
        <v>0</v>
      </c>
      <c r="I11" s="17">
        <f>ROUND(G11*H11,P4)</f>
        <v>0</v>
      </c>
      <c r="O11" s="18">
        <f>I11*0.21</f>
        <v>0</v>
      </c>
      <c r="P11">
        <v>3</v>
      </c>
    </row>
    <row r="12" spans="1:16" x14ac:dyDescent="0.25">
      <c r="A12" s="12" t="s">
        <v>36</v>
      </c>
      <c r="E12" s="19" t="s">
        <v>33</v>
      </c>
    </row>
    <row r="13" spans="1:16" x14ac:dyDescent="0.25">
      <c r="A13" s="12" t="s">
        <v>37</v>
      </c>
      <c r="E13" s="20" t="s">
        <v>38</v>
      </c>
    </row>
    <row r="14" spans="1:16" x14ac:dyDescent="0.25">
      <c r="A14" s="12" t="s">
        <v>37</v>
      </c>
      <c r="E14" s="20" t="s">
        <v>39</v>
      </c>
    </row>
    <row r="15" spans="1:16" x14ac:dyDescent="0.25">
      <c r="A15" s="12" t="s">
        <v>40</v>
      </c>
      <c r="E15" s="14" t="s">
        <v>41</v>
      </c>
    </row>
    <row r="16" spans="1:16" x14ac:dyDescent="0.25">
      <c r="A16" s="12" t="s">
        <v>31</v>
      </c>
      <c r="B16" s="12">
        <v>2</v>
      </c>
      <c r="C16" s="13" t="s">
        <v>42</v>
      </c>
      <c r="D16" t="s">
        <v>33</v>
      </c>
      <c r="E16" s="14" t="s">
        <v>43</v>
      </c>
      <c r="F16" s="15" t="s">
        <v>44</v>
      </c>
      <c r="G16" s="16">
        <v>5</v>
      </c>
      <c r="H16" s="17">
        <v>0</v>
      </c>
      <c r="I16" s="17">
        <f>ROUND(G16*H16,P4)</f>
        <v>0</v>
      </c>
      <c r="O16" s="18">
        <f>I16*0.21</f>
        <v>0</v>
      </c>
      <c r="P16">
        <v>3</v>
      </c>
    </row>
    <row r="17" spans="1:16" x14ac:dyDescent="0.25">
      <c r="A17" s="12" t="s">
        <v>36</v>
      </c>
      <c r="E17" s="19" t="s">
        <v>33</v>
      </c>
    </row>
    <row r="18" spans="1:16" x14ac:dyDescent="0.25">
      <c r="A18" s="12" t="s">
        <v>37</v>
      </c>
      <c r="E18" s="20" t="s">
        <v>38</v>
      </c>
    </row>
    <row r="19" spans="1:16" x14ac:dyDescent="0.25">
      <c r="A19" s="12" t="s">
        <v>37</v>
      </c>
      <c r="E19" s="20" t="s">
        <v>45</v>
      </c>
    </row>
    <row r="20" spans="1:16" ht="315" x14ac:dyDescent="0.25">
      <c r="A20" s="12" t="s">
        <v>40</v>
      </c>
      <c r="E20" s="14" t="s">
        <v>46</v>
      </c>
    </row>
    <row r="21" spans="1:16" x14ac:dyDescent="0.25">
      <c r="A21" s="12" t="s">
        <v>31</v>
      </c>
      <c r="B21" s="12">
        <v>3</v>
      </c>
      <c r="C21" s="13" t="s">
        <v>47</v>
      </c>
      <c r="D21" t="s">
        <v>33</v>
      </c>
      <c r="E21" s="14" t="s">
        <v>48</v>
      </c>
      <c r="F21" s="15" t="s">
        <v>44</v>
      </c>
      <c r="G21" s="16">
        <v>5</v>
      </c>
      <c r="H21" s="17">
        <v>0</v>
      </c>
      <c r="I21" s="17">
        <f>ROUND(G21*H21,P4)</f>
        <v>0</v>
      </c>
      <c r="O21" s="18">
        <f>I21*0.21</f>
        <v>0</v>
      </c>
      <c r="P21">
        <v>3</v>
      </c>
    </row>
    <row r="22" spans="1:16" x14ac:dyDescent="0.25">
      <c r="A22" s="12" t="s">
        <v>36</v>
      </c>
      <c r="E22" s="19" t="s">
        <v>33</v>
      </c>
    </row>
    <row r="23" spans="1:16" x14ac:dyDescent="0.25">
      <c r="A23" s="12" t="s">
        <v>37</v>
      </c>
      <c r="E23" s="20" t="s">
        <v>38</v>
      </c>
    </row>
    <row r="24" spans="1:16" x14ac:dyDescent="0.25">
      <c r="A24" s="12" t="s">
        <v>37</v>
      </c>
      <c r="E24" s="20" t="s">
        <v>45</v>
      </c>
    </row>
    <row r="25" spans="1:16" ht="225" x14ac:dyDescent="0.25">
      <c r="A25" s="12" t="s">
        <v>40</v>
      </c>
      <c r="E25" s="14" t="s">
        <v>49</v>
      </c>
    </row>
    <row r="26" spans="1:16" x14ac:dyDescent="0.25">
      <c r="A26" s="12" t="s">
        <v>31</v>
      </c>
      <c r="B26" s="12">
        <v>4</v>
      </c>
      <c r="C26" s="13" t="s">
        <v>50</v>
      </c>
      <c r="D26" t="s">
        <v>33</v>
      </c>
      <c r="E26" s="14" t="s">
        <v>51</v>
      </c>
      <c r="F26" s="15" t="s">
        <v>35</v>
      </c>
      <c r="G26" s="16">
        <v>8.5</v>
      </c>
      <c r="H26" s="17">
        <v>0</v>
      </c>
      <c r="I26" s="17">
        <f>ROUND(G26*H26,P4)</f>
        <v>0</v>
      </c>
      <c r="O26" s="18">
        <f>I26*0.21</f>
        <v>0</v>
      </c>
      <c r="P26">
        <v>3</v>
      </c>
    </row>
    <row r="27" spans="1:16" x14ac:dyDescent="0.25">
      <c r="A27" s="12" t="s">
        <v>36</v>
      </c>
      <c r="E27" s="19" t="s">
        <v>33</v>
      </c>
    </row>
    <row r="28" spans="1:16" x14ac:dyDescent="0.25">
      <c r="A28" s="12" t="s">
        <v>37</v>
      </c>
      <c r="E28" s="20" t="s">
        <v>38</v>
      </c>
    </row>
    <row r="29" spans="1:16" x14ac:dyDescent="0.25">
      <c r="A29" s="12" t="s">
        <v>37</v>
      </c>
      <c r="E29" s="20" t="s">
        <v>39</v>
      </c>
    </row>
    <row r="30" spans="1:16" x14ac:dyDescent="0.25">
      <c r="A30" s="12" t="s">
        <v>40</v>
      </c>
      <c r="E30" s="14" t="s">
        <v>52</v>
      </c>
    </row>
    <row r="31" spans="1:16" x14ac:dyDescent="0.25">
      <c r="A31" s="12" t="s">
        <v>31</v>
      </c>
      <c r="B31" s="12">
        <v>5</v>
      </c>
      <c r="C31" s="13" t="s">
        <v>53</v>
      </c>
      <c r="D31" t="s">
        <v>33</v>
      </c>
      <c r="E31" s="14" t="s">
        <v>54</v>
      </c>
      <c r="F31" s="15" t="s">
        <v>35</v>
      </c>
      <c r="G31" s="16">
        <v>8.5</v>
      </c>
      <c r="H31" s="17">
        <v>0</v>
      </c>
      <c r="I31" s="17">
        <f>ROUND(G31*H31,P4)</f>
        <v>0</v>
      </c>
      <c r="O31" s="18">
        <f>I31*0.21</f>
        <v>0</v>
      </c>
      <c r="P31">
        <v>3</v>
      </c>
    </row>
    <row r="32" spans="1:16" x14ac:dyDescent="0.25">
      <c r="A32" s="12" t="s">
        <v>36</v>
      </c>
      <c r="E32" s="19" t="s">
        <v>33</v>
      </c>
    </row>
    <row r="33" spans="1:16" x14ac:dyDescent="0.25">
      <c r="A33" s="12" t="s">
        <v>37</v>
      </c>
      <c r="E33" s="20" t="s">
        <v>38</v>
      </c>
    </row>
    <row r="34" spans="1:16" x14ac:dyDescent="0.25">
      <c r="A34" s="12" t="s">
        <v>37</v>
      </c>
      <c r="E34" s="20" t="s">
        <v>39</v>
      </c>
    </row>
    <row r="35" spans="1:16" ht="45" x14ac:dyDescent="0.25">
      <c r="A35" s="12" t="s">
        <v>40</v>
      </c>
      <c r="E35" s="14" t="s">
        <v>55</v>
      </c>
    </row>
    <row r="36" spans="1:16" x14ac:dyDescent="0.25">
      <c r="A36" s="12" t="s">
        <v>31</v>
      </c>
      <c r="B36" s="12">
        <v>6</v>
      </c>
      <c r="C36" s="13" t="s">
        <v>56</v>
      </c>
      <c r="D36" t="s">
        <v>33</v>
      </c>
      <c r="E36" s="14" t="s">
        <v>57</v>
      </c>
      <c r="F36" s="15" t="s">
        <v>35</v>
      </c>
      <c r="G36" s="16">
        <v>8.5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36</v>
      </c>
      <c r="E37" s="19" t="s">
        <v>33</v>
      </c>
    </row>
    <row r="38" spans="1:16" x14ac:dyDescent="0.25">
      <c r="A38" s="12" t="s">
        <v>37</v>
      </c>
      <c r="E38" s="20" t="s">
        <v>38</v>
      </c>
    </row>
    <row r="39" spans="1:16" x14ac:dyDescent="0.25">
      <c r="A39" s="12" t="s">
        <v>37</v>
      </c>
      <c r="E39" s="20" t="s">
        <v>39</v>
      </c>
    </row>
    <row r="40" spans="1:16" ht="30" x14ac:dyDescent="0.25">
      <c r="A40" s="12" t="s">
        <v>40</v>
      </c>
      <c r="E40" s="14" t="s">
        <v>58</v>
      </c>
    </row>
    <row r="41" spans="1:16" x14ac:dyDescent="0.25">
      <c r="A41" s="9" t="s">
        <v>28</v>
      </c>
      <c r="B41" s="9"/>
      <c r="C41" s="10" t="s">
        <v>59</v>
      </c>
      <c r="D41" s="9"/>
      <c r="E41" s="9" t="s">
        <v>60</v>
      </c>
      <c r="F41" s="9"/>
      <c r="G41" s="9"/>
      <c r="H41" s="9"/>
      <c r="I41" s="11">
        <f>SUMIFS(I42:I66,A42:A66,"P")</f>
        <v>0</v>
      </c>
    </row>
    <row r="42" spans="1:16" x14ac:dyDescent="0.25">
      <c r="A42" s="12" t="s">
        <v>31</v>
      </c>
      <c r="B42" s="12">
        <v>7</v>
      </c>
      <c r="C42" s="13" t="s">
        <v>61</v>
      </c>
      <c r="D42" t="s">
        <v>33</v>
      </c>
      <c r="E42" s="14" t="s">
        <v>62</v>
      </c>
      <c r="F42" s="15" t="s">
        <v>63</v>
      </c>
      <c r="G42" s="16">
        <v>2</v>
      </c>
      <c r="H42" s="17">
        <v>0</v>
      </c>
      <c r="I42" s="17">
        <f>ROUND(G42*H42,P4)</f>
        <v>0</v>
      </c>
      <c r="O42" s="18">
        <f>I42*0.21</f>
        <v>0</v>
      </c>
      <c r="P42">
        <v>3</v>
      </c>
    </row>
    <row r="43" spans="1:16" x14ac:dyDescent="0.25">
      <c r="A43" s="12" t="s">
        <v>36</v>
      </c>
      <c r="E43" s="19" t="s">
        <v>33</v>
      </c>
    </row>
    <row r="44" spans="1:16" x14ac:dyDescent="0.25">
      <c r="A44" s="12" t="s">
        <v>37</v>
      </c>
      <c r="E44" s="20" t="s">
        <v>38</v>
      </c>
    </row>
    <row r="45" spans="1:16" x14ac:dyDescent="0.25">
      <c r="A45" s="12" t="s">
        <v>37</v>
      </c>
      <c r="E45" s="20" t="s">
        <v>64</v>
      </c>
    </row>
    <row r="46" spans="1:16" ht="45" x14ac:dyDescent="0.25">
      <c r="A46" s="12" t="s">
        <v>40</v>
      </c>
      <c r="E46" s="14" t="s">
        <v>65</v>
      </c>
    </row>
    <row r="47" spans="1:16" x14ac:dyDescent="0.25">
      <c r="A47" s="12" t="s">
        <v>31</v>
      </c>
      <c r="B47" s="12">
        <v>8</v>
      </c>
      <c r="C47" s="13" t="s">
        <v>66</v>
      </c>
      <c r="D47" t="s">
        <v>33</v>
      </c>
      <c r="E47" s="14" t="s">
        <v>67</v>
      </c>
      <c r="F47" s="15" t="s">
        <v>63</v>
      </c>
      <c r="G47" s="16">
        <v>2</v>
      </c>
      <c r="H47" s="17">
        <v>0</v>
      </c>
      <c r="I47" s="17">
        <f>ROUND(G47*H47,P4)</f>
        <v>0</v>
      </c>
      <c r="O47" s="18">
        <f>I47*0.21</f>
        <v>0</v>
      </c>
      <c r="P47">
        <v>3</v>
      </c>
    </row>
    <row r="48" spans="1:16" x14ac:dyDescent="0.25">
      <c r="A48" s="12" t="s">
        <v>36</v>
      </c>
      <c r="E48" s="19" t="s">
        <v>33</v>
      </c>
    </row>
    <row r="49" spans="1:16" x14ac:dyDescent="0.25">
      <c r="A49" s="12" t="s">
        <v>37</v>
      </c>
      <c r="E49" s="20" t="s">
        <v>38</v>
      </c>
    </row>
    <row r="50" spans="1:16" x14ac:dyDescent="0.25">
      <c r="A50" s="12" t="s">
        <v>37</v>
      </c>
      <c r="E50" s="20" t="s">
        <v>64</v>
      </c>
    </row>
    <row r="51" spans="1:16" ht="75" x14ac:dyDescent="0.25">
      <c r="A51" s="12" t="s">
        <v>40</v>
      </c>
      <c r="E51" s="14" t="s">
        <v>68</v>
      </c>
    </row>
    <row r="52" spans="1:16" x14ac:dyDescent="0.25">
      <c r="A52" s="12" t="s">
        <v>31</v>
      </c>
      <c r="B52" s="12">
        <v>9</v>
      </c>
      <c r="C52" s="13" t="s">
        <v>69</v>
      </c>
      <c r="D52" t="s">
        <v>33</v>
      </c>
      <c r="E52" s="14" t="s">
        <v>70</v>
      </c>
      <c r="F52" s="15" t="s">
        <v>71</v>
      </c>
      <c r="G52" s="16">
        <v>17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36</v>
      </c>
      <c r="E53" s="19" t="s">
        <v>33</v>
      </c>
    </row>
    <row r="54" spans="1:16" x14ac:dyDescent="0.25">
      <c r="A54" s="12" t="s">
        <v>37</v>
      </c>
      <c r="E54" s="20" t="s">
        <v>38</v>
      </c>
    </row>
    <row r="55" spans="1:16" x14ac:dyDescent="0.25">
      <c r="A55" s="12" t="s">
        <v>37</v>
      </c>
      <c r="E55" s="20" t="s">
        <v>72</v>
      </c>
    </row>
    <row r="56" spans="1:16" ht="60" x14ac:dyDescent="0.25">
      <c r="A56" s="12" t="s">
        <v>40</v>
      </c>
      <c r="E56" s="14" t="s">
        <v>73</v>
      </c>
    </row>
    <row r="57" spans="1:16" x14ac:dyDescent="0.25">
      <c r="A57" s="12" t="s">
        <v>31</v>
      </c>
      <c r="B57" s="12">
        <v>10</v>
      </c>
      <c r="C57" s="13" t="s">
        <v>74</v>
      </c>
      <c r="D57" t="s">
        <v>33</v>
      </c>
      <c r="E57" s="14" t="s">
        <v>75</v>
      </c>
      <c r="F57" s="15" t="s">
        <v>71</v>
      </c>
      <c r="G57" s="16">
        <v>17</v>
      </c>
      <c r="H57" s="17">
        <v>0</v>
      </c>
      <c r="I57" s="17">
        <f>ROUND(G57*H57,P4)</f>
        <v>0</v>
      </c>
      <c r="O57" s="18">
        <f>I57*0.21</f>
        <v>0</v>
      </c>
      <c r="P57">
        <v>3</v>
      </c>
    </row>
    <row r="58" spans="1:16" x14ac:dyDescent="0.25">
      <c r="A58" s="12" t="s">
        <v>36</v>
      </c>
      <c r="E58" s="19" t="s">
        <v>33</v>
      </c>
    </row>
    <row r="59" spans="1:16" x14ac:dyDescent="0.25">
      <c r="A59" s="12" t="s">
        <v>37</v>
      </c>
      <c r="E59" s="20" t="s">
        <v>38</v>
      </c>
    </row>
    <row r="60" spans="1:16" x14ac:dyDescent="0.25">
      <c r="A60" s="12" t="s">
        <v>37</v>
      </c>
      <c r="E60" s="20" t="s">
        <v>72</v>
      </c>
    </row>
    <row r="61" spans="1:16" ht="105" x14ac:dyDescent="0.25">
      <c r="A61" s="12" t="s">
        <v>40</v>
      </c>
      <c r="E61" s="14" t="s">
        <v>76</v>
      </c>
    </row>
    <row r="62" spans="1:16" ht="30" x14ac:dyDescent="0.25">
      <c r="A62" s="12" t="s">
        <v>31</v>
      </c>
      <c r="B62" s="12">
        <v>11</v>
      </c>
      <c r="C62" s="13" t="s">
        <v>77</v>
      </c>
      <c r="D62" t="s">
        <v>33</v>
      </c>
      <c r="E62" s="14" t="s">
        <v>78</v>
      </c>
      <c r="F62" s="15" t="s">
        <v>71</v>
      </c>
      <c r="G62" s="16">
        <v>17</v>
      </c>
      <c r="H62" s="17">
        <v>0</v>
      </c>
      <c r="I62" s="17">
        <f>ROUND(G62*H62,P4)</f>
        <v>0</v>
      </c>
      <c r="O62" s="18">
        <f>I62*0.21</f>
        <v>0</v>
      </c>
      <c r="P62">
        <v>3</v>
      </c>
    </row>
    <row r="63" spans="1:16" x14ac:dyDescent="0.25">
      <c r="A63" s="12" t="s">
        <v>36</v>
      </c>
      <c r="E63" s="19" t="s">
        <v>33</v>
      </c>
    </row>
    <row r="64" spans="1:16" x14ac:dyDescent="0.25">
      <c r="A64" s="12" t="s">
        <v>37</v>
      </c>
      <c r="E64" s="20" t="s">
        <v>38</v>
      </c>
    </row>
    <row r="65" spans="1:16" x14ac:dyDescent="0.25">
      <c r="A65" s="12" t="s">
        <v>37</v>
      </c>
      <c r="E65" s="20" t="s">
        <v>72</v>
      </c>
    </row>
    <row r="66" spans="1:16" ht="90" x14ac:dyDescent="0.25">
      <c r="A66" s="12" t="s">
        <v>40</v>
      </c>
      <c r="E66" s="14" t="s">
        <v>79</v>
      </c>
    </row>
    <row r="67" spans="1:16" x14ac:dyDescent="0.25">
      <c r="A67" s="9" t="s">
        <v>28</v>
      </c>
      <c r="B67" s="9"/>
      <c r="C67" s="10" t="s">
        <v>80</v>
      </c>
      <c r="D67" s="9"/>
      <c r="E67" s="9" t="s">
        <v>81</v>
      </c>
      <c r="F67" s="9"/>
      <c r="G67" s="9"/>
      <c r="H67" s="9"/>
      <c r="I67" s="11">
        <f>SUMIFS(I68:I111,A68:A111,"P")</f>
        <v>0</v>
      </c>
    </row>
    <row r="68" spans="1:16" x14ac:dyDescent="0.25">
      <c r="A68" s="12" t="s">
        <v>31</v>
      </c>
      <c r="B68" s="12">
        <v>12</v>
      </c>
      <c r="C68" s="13" t="s">
        <v>82</v>
      </c>
      <c r="D68" t="s">
        <v>33</v>
      </c>
      <c r="E68" s="14" t="s">
        <v>83</v>
      </c>
      <c r="F68" s="15" t="s">
        <v>63</v>
      </c>
      <c r="G68" s="16">
        <v>2</v>
      </c>
      <c r="H68" s="17">
        <v>0</v>
      </c>
      <c r="I68" s="17">
        <f>ROUND(G68*H68,P4)</f>
        <v>0</v>
      </c>
      <c r="O68" s="18">
        <f>I68*0.21</f>
        <v>0</v>
      </c>
      <c r="P68">
        <v>3</v>
      </c>
    </row>
    <row r="69" spans="1:16" x14ac:dyDescent="0.25">
      <c r="A69" s="12" t="s">
        <v>36</v>
      </c>
      <c r="E69" s="19" t="s">
        <v>33</v>
      </c>
    </row>
    <row r="70" spans="1:16" x14ac:dyDescent="0.25">
      <c r="A70" s="12" t="s">
        <v>37</v>
      </c>
      <c r="E70" s="20" t="s">
        <v>38</v>
      </c>
    </row>
    <row r="71" spans="1:16" x14ac:dyDescent="0.25">
      <c r="A71" s="12" t="s">
        <v>37</v>
      </c>
      <c r="E71" s="20" t="s">
        <v>64</v>
      </c>
    </row>
    <row r="72" spans="1:16" ht="30" x14ac:dyDescent="0.25">
      <c r="A72" s="12" t="s">
        <v>40</v>
      </c>
      <c r="E72" s="14" t="s">
        <v>84</v>
      </c>
    </row>
    <row r="73" spans="1:16" x14ac:dyDescent="0.25">
      <c r="A73" s="12" t="s">
        <v>31</v>
      </c>
      <c r="B73" s="12">
        <v>13</v>
      </c>
      <c r="C73" s="13" t="s">
        <v>85</v>
      </c>
      <c r="D73" t="s">
        <v>33</v>
      </c>
      <c r="E73" s="14" t="s">
        <v>86</v>
      </c>
      <c r="F73" s="15" t="s">
        <v>71</v>
      </c>
      <c r="G73" s="16">
        <v>510</v>
      </c>
      <c r="H73" s="17">
        <v>0</v>
      </c>
      <c r="I73" s="17">
        <f>ROUND(G73*H73,P4)</f>
        <v>0</v>
      </c>
      <c r="O73" s="18">
        <f>I73*0.21</f>
        <v>0</v>
      </c>
      <c r="P73">
        <v>3</v>
      </c>
    </row>
    <row r="74" spans="1:16" x14ac:dyDescent="0.25">
      <c r="A74" s="12" t="s">
        <v>36</v>
      </c>
      <c r="E74" s="19" t="s">
        <v>33</v>
      </c>
    </row>
    <row r="75" spans="1:16" x14ac:dyDescent="0.25">
      <c r="A75" s="12" t="s">
        <v>37</v>
      </c>
      <c r="E75" s="20" t="s">
        <v>38</v>
      </c>
    </row>
    <row r="76" spans="1:16" x14ac:dyDescent="0.25">
      <c r="A76" s="12" t="s">
        <v>37</v>
      </c>
      <c r="E76" s="20" t="s">
        <v>87</v>
      </c>
    </row>
    <row r="77" spans="1:16" ht="120" x14ac:dyDescent="0.25">
      <c r="A77" s="12" t="s">
        <v>40</v>
      </c>
      <c r="E77" s="14" t="s">
        <v>88</v>
      </c>
    </row>
    <row r="78" spans="1:16" x14ac:dyDescent="0.25">
      <c r="A78" s="12" t="s">
        <v>31</v>
      </c>
      <c r="B78" s="12">
        <v>14</v>
      </c>
      <c r="C78" s="13" t="s">
        <v>89</v>
      </c>
      <c r="D78" t="s">
        <v>33</v>
      </c>
      <c r="E78" s="14" t="s">
        <v>90</v>
      </c>
      <c r="F78" s="15" t="s">
        <v>91</v>
      </c>
      <c r="G78" s="16">
        <v>4</v>
      </c>
      <c r="H78" s="17">
        <v>0</v>
      </c>
      <c r="I78" s="17">
        <f>ROUND(G78*H78,P4)</f>
        <v>0</v>
      </c>
      <c r="O78" s="18">
        <f>I78*0.21</f>
        <v>0</v>
      </c>
      <c r="P78">
        <v>3</v>
      </c>
    </row>
    <row r="79" spans="1:16" x14ac:dyDescent="0.25">
      <c r="A79" s="12" t="s">
        <v>36</v>
      </c>
      <c r="E79" s="19" t="s">
        <v>33</v>
      </c>
    </row>
    <row r="80" spans="1:16" x14ac:dyDescent="0.25">
      <c r="A80" s="12" t="s">
        <v>37</v>
      </c>
      <c r="E80" s="20" t="s">
        <v>38</v>
      </c>
    </row>
    <row r="81" spans="1:16" x14ac:dyDescent="0.25">
      <c r="A81" s="12" t="s">
        <v>37</v>
      </c>
      <c r="E81" s="20" t="s">
        <v>92</v>
      </c>
    </row>
    <row r="82" spans="1:16" ht="105" x14ac:dyDescent="0.25">
      <c r="A82" s="12" t="s">
        <v>40</v>
      </c>
      <c r="E82" s="14" t="s">
        <v>93</v>
      </c>
    </row>
    <row r="83" spans="1:16" x14ac:dyDescent="0.25">
      <c r="A83" s="12" t="s">
        <v>31</v>
      </c>
      <c r="B83" s="12">
        <v>15</v>
      </c>
      <c r="C83" s="13" t="s">
        <v>94</v>
      </c>
      <c r="D83" t="s">
        <v>33</v>
      </c>
      <c r="E83" s="14" t="s">
        <v>95</v>
      </c>
      <c r="F83" s="15" t="s">
        <v>71</v>
      </c>
      <c r="G83" s="16">
        <v>510</v>
      </c>
      <c r="H83" s="17">
        <v>0</v>
      </c>
      <c r="I83" s="17">
        <f>ROUND(G83*H83,P4)</f>
        <v>0</v>
      </c>
      <c r="O83" s="18">
        <f>I83*0.21</f>
        <v>0</v>
      </c>
      <c r="P83">
        <v>3</v>
      </c>
    </row>
    <row r="84" spans="1:16" x14ac:dyDescent="0.25">
      <c r="A84" s="12" t="s">
        <v>36</v>
      </c>
      <c r="E84" s="19" t="s">
        <v>33</v>
      </c>
    </row>
    <row r="85" spans="1:16" x14ac:dyDescent="0.25">
      <c r="A85" s="12" t="s">
        <v>37</v>
      </c>
      <c r="E85" s="20" t="s">
        <v>38</v>
      </c>
    </row>
    <row r="86" spans="1:16" x14ac:dyDescent="0.25">
      <c r="A86" s="12" t="s">
        <v>37</v>
      </c>
      <c r="E86" s="20" t="s">
        <v>87</v>
      </c>
    </row>
    <row r="87" spans="1:16" ht="105" x14ac:dyDescent="0.25">
      <c r="A87" s="12" t="s">
        <v>40</v>
      </c>
      <c r="E87" s="14" t="s">
        <v>96</v>
      </c>
    </row>
    <row r="88" spans="1:16" x14ac:dyDescent="0.25">
      <c r="A88" s="12" t="s">
        <v>31</v>
      </c>
      <c r="B88" s="12">
        <v>16</v>
      </c>
      <c r="C88" s="13" t="s">
        <v>97</v>
      </c>
      <c r="D88" t="s">
        <v>33</v>
      </c>
      <c r="E88" s="14" t="s">
        <v>98</v>
      </c>
      <c r="F88" s="15" t="s">
        <v>63</v>
      </c>
      <c r="G88" s="16">
        <v>6</v>
      </c>
      <c r="H88" s="17">
        <v>0</v>
      </c>
      <c r="I88" s="17">
        <f>ROUND(G88*H88,P4)</f>
        <v>0</v>
      </c>
      <c r="O88" s="18">
        <f>I88*0.21</f>
        <v>0</v>
      </c>
      <c r="P88">
        <v>3</v>
      </c>
    </row>
    <row r="89" spans="1:16" x14ac:dyDescent="0.25">
      <c r="A89" s="12" t="s">
        <v>36</v>
      </c>
      <c r="E89" s="19" t="s">
        <v>33</v>
      </c>
    </row>
    <row r="90" spans="1:16" x14ac:dyDescent="0.25">
      <c r="A90" s="12" t="s">
        <v>37</v>
      </c>
      <c r="E90" s="20" t="s">
        <v>38</v>
      </c>
    </row>
    <row r="91" spans="1:16" x14ac:dyDescent="0.25">
      <c r="A91" s="12" t="s">
        <v>37</v>
      </c>
      <c r="E91" s="20" t="s">
        <v>99</v>
      </c>
    </row>
    <row r="92" spans="1:16" ht="180" x14ac:dyDescent="0.25">
      <c r="A92" s="12" t="s">
        <v>40</v>
      </c>
      <c r="E92" s="14" t="s">
        <v>100</v>
      </c>
    </row>
    <row r="93" spans="1:16" x14ac:dyDescent="0.25">
      <c r="A93" s="12" t="s">
        <v>31</v>
      </c>
      <c r="B93" s="12">
        <v>17</v>
      </c>
      <c r="C93" s="13" t="s">
        <v>101</v>
      </c>
      <c r="D93" t="s">
        <v>33</v>
      </c>
      <c r="E93" s="14" t="s">
        <v>102</v>
      </c>
      <c r="F93" s="15" t="s">
        <v>63</v>
      </c>
      <c r="G93" s="16">
        <v>6</v>
      </c>
      <c r="H93" s="17">
        <v>0</v>
      </c>
      <c r="I93" s="17">
        <f>ROUND(G93*H93,P4)</f>
        <v>0</v>
      </c>
      <c r="O93" s="18">
        <f>I93*0.21</f>
        <v>0</v>
      </c>
      <c r="P93">
        <v>3</v>
      </c>
    </row>
    <row r="94" spans="1:16" x14ac:dyDescent="0.25">
      <c r="A94" s="12" t="s">
        <v>36</v>
      </c>
      <c r="E94" s="19" t="s">
        <v>33</v>
      </c>
    </row>
    <row r="95" spans="1:16" x14ac:dyDescent="0.25">
      <c r="A95" s="12" t="s">
        <v>37</v>
      </c>
      <c r="E95" s="20" t="s">
        <v>38</v>
      </c>
    </row>
    <row r="96" spans="1:16" x14ac:dyDescent="0.25">
      <c r="A96" s="12" t="s">
        <v>37</v>
      </c>
      <c r="E96" s="20" t="s">
        <v>99</v>
      </c>
    </row>
    <row r="97" spans="1:16" ht="135" x14ac:dyDescent="0.25">
      <c r="A97" s="12" t="s">
        <v>40</v>
      </c>
      <c r="E97" s="14" t="s">
        <v>103</v>
      </c>
    </row>
    <row r="98" spans="1:16" ht="30" x14ac:dyDescent="0.25">
      <c r="A98" s="12" t="s">
        <v>31</v>
      </c>
      <c r="B98" s="12">
        <v>18</v>
      </c>
      <c r="C98" s="13" t="s">
        <v>104</v>
      </c>
      <c r="D98" t="s">
        <v>33</v>
      </c>
      <c r="E98" s="14" t="s">
        <v>105</v>
      </c>
      <c r="F98" s="15" t="s">
        <v>63</v>
      </c>
      <c r="G98" s="16">
        <v>2</v>
      </c>
      <c r="H98" s="17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36</v>
      </c>
      <c r="E99" s="19" t="s">
        <v>33</v>
      </c>
    </row>
    <row r="100" spans="1:16" x14ac:dyDescent="0.25">
      <c r="A100" s="12" t="s">
        <v>37</v>
      </c>
      <c r="E100" s="20" t="s">
        <v>38</v>
      </c>
    </row>
    <row r="101" spans="1:16" x14ac:dyDescent="0.25">
      <c r="A101" s="12" t="s">
        <v>37</v>
      </c>
      <c r="E101" s="20" t="s">
        <v>64</v>
      </c>
    </row>
    <row r="102" spans="1:16" ht="180" x14ac:dyDescent="0.25">
      <c r="A102" s="12" t="s">
        <v>40</v>
      </c>
      <c r="E102" s="14" t="s">
        <v>100</v>
      </c>
    </row>
    <row r="103" spans="1:16" x14ac:dyDescent="0.25">
      <c r="A103" s="12" t="s">
        <v>31</v>
      </c>
      <c r="B103" s="12">
        <v>19</v>
      </c>
      <c r="C103" s="13" t="s">
        <v>106</v>
      </c>
      <c r="D103" t="s">
        <v>33</v>
      </c>
      <c r="E103" s="14" t="s">
        <v>107</v>
      </c>
      <c r="F103" s="15" t="s">
        <v>63</v>
      </c>
      <c r="G103" s="16">
        <v>2</v>
      </c>
      <c r="H103" s="17">
        <v>0</v>
      </c>
      <c r="I103" s="17">
        <f>ROUND(G103*H103,P4)</f>
        <v>0</v>
      </c>
      <c r="O103" s="18">
        <f>I103*0.21</f>
        <v>0</v>
      </c>
      <c r="P103">
        <v>3</v>
      </c>
    </row>
    <row r="104" spans="1:16" x14ac:dyDescent="0.25">
      <c r="A104" s="12" t="s">
        <v>36</v>
      </c>
      <c r="E104" s="19" t="s">
        <v>33</v>
      </c>
    </row>
    <row r="105" spans="1:16" x14ac:dyDescent="0.25">
      <c r="A105" s="12" t="s">
        <v>37</v>
      </c>
      <c r="E105" s="20" t="s">
        <v>38</v>
      </c>
    </row>
    <row r="106" spans="1:16" x14ac:dyDescent="0.25">
      <c r="A106" s="12" t="s">
        <v>37</v>
      </c>
      <c r="E106" s="20" t="s">
        <v>64</v>
      </c>
    </row>
    <row r="107" spans="1:16" ht="150" x14ac:dyDescent="0.25">
      <c r="A107" s="12" t="s">
        <v>40</v>
      </c>
      <c r="E107" s="14" t="s">
        <v>108</v>
      </c>
    </row>
    <row r="108" spans="1:16" x14ac:dyDescent="0.25">
      <c r="A108" s="12" t="s">
        <v>31</v>
      </c>
      <c r="B108" s="21">
        <v>20</v>
      </c>
      <c r="C108" s="21" t="s">
        <v>109</v>
      </c>
      <c r="D108" s="22" t="s">
        <v>33</v>
      </c>
      <c r="E108" s="23" t="s">
        <v>110</v>
      </c>
      <c r="F108" s="24" t="s">
        <v>71</v>
      </c>
      <c r="G108" s="25">
        <v>510</v>
      </c>
      <c r="H108" s="26">
        <v>0</v>
      </c>
      <c r="I108" s="26">
        <f>ROUND(ROUND(H108,2)*ROUND(G108,3),2)</f>
        <v>0</v>
      </c>
    </row>
    <row r="109" spans="1:16" x14ac:dyDescent="0.25">
      <c r="A109" s="12" t="s">
        <v>36</v>
      </c>
      <c r="B109" s="27"/>
      <c r="C109" s="27"/>
      <c r="D109" s="27"/>
      <c r="E109" s="28" t="s">
        <v>33</v>
      </c>
      <c r="F109" s="27"/>
      <c r="G109" s="27"/>
      <c r="H109" s="27"/>
      <c r="I109" s="27"/>
    </row>
    <row r="110" spans="1:16" x14ac:dyDescent="0.25">
      <c r="A110" s="12" t="s">
        <v>37</v>
      </c>
      <c r="B110" s="27"/>
      <c r="C110" s="27"/>
      <c r="D110" s="27"/>
      <c r="E110" s="29" t="s">
        <v>111</v>
      </c>
      <c r="F110" s="27"/>
      <c r="G110" s="27"/>
      <c r="H110" s="27"/>
      <c r="I110" s="27"/>
    </row>
    <row r="111" spans="1:16" ht="127.5" x14ac:dyDescent="0.25">
      <c r="A111" s="12" t="s">
        <v>40</v>
      </c>
      <c r="B111" s="27"/>
      <c r="C111" s="27"/>
      <c r="D111" s="27"/>
      <c r="E111" s="28" t="s">
        <v>112</v>
      </c>
      <c r="F111" s="27"/>
      <c r="G111" s="27"/>
      <c r="H111" s="27"/>
      <c r="I111" s="27"/>
    </row>
    <row r="112" spans="1:16" x14ac:dyDescent="0.25">
      <c r="A112" s="12"/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D.1D.2.1PS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Ntvb 19</dc:creator>
  <cp:lastModifiedBy>Srovnal Otakar, Ing.</cp:lastModifiedBy>
  <dcterms:created xsi:type="dcterms:W3CDTF">2024-04-16T06:39:38Z</dcterms:created>
  <dcterms:modified xsi:type="dcterms:W3CDTF">2024-04-17T04:52:40Z</dcterms:modified>
</cp:coreProperties>
</file>