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INVESTICE\PRIPRAVA\3_OSTATNI\Rek zastavek_Lipova Lazne a Potucnik\Rek_zast_Lipova Lazne\Realizace\Soutez_R\Dotazy uchazecu_vysvetleni\"/>
    </mc:Choice>
  </mc:AlternateContent>
  <bookViews>
    <workbookView xWindow="0" yWindow="0" windowWidth="7470" windowHeight="2190"/>
  </bookViews>
  <sheets>
    <sheet name="D.1D.2.1PS 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44" i="1"/>
  <c r="O144" i="1" s="1"/>
  <c r="I139" i="1"/>
  <c r="O139" i="1" s="1"/>
  <c r="I134" i="1"/>
  <c r="O134" i="1" s="1"/>
  <c r="I129" i="1"/>
  <c r="O129" i="1" s="1"/>
  <c r="I124" i="1"/>
  <c r="O124" i="1" s="1"/>
  <c r="I119" i="1"/>
  <c r="O119" i="1" s="1"/>
  <c r="I114" i="1"/>
  <c r="O114" i="1" s="1"/>
  <c r="I109" i="1"/>
  <c r="O109" i="1" s="1"/>
  <c r="I104" i="1"/>
  <c r="O104" i="1" s="1"/>
  <c r="I99" i="1"/>
  <c r="O99" i="1" s="1"/>
  <c r="I94" i="1"/>
  <c r="O94" i="1" s="1"/>
  <c r="I89" i="1"/>
  <c r="O89" i="1" s="1"/>
  <c r="I84" i="1"/>
  <c r="O84" i="1" s="1"/>
  <c r="I79" i="1"/>
  <c r="O79" i="1" s="1"/>
  <c r="I74" i="1"/>
  <c r="O74" i="1" s="1"/>
  <c r="I69" i="1"/>
  <c r="O69" i="1" s="1"/>
  <c r="I64" i="1"/>
  <c r="O64" i="1" s="1"/>
  <c r="I59" i="1"/>
  <c r="O59" i="1" s="1"/>
  <c r="I54" i="1"/>
  <c r="O54" i="1" s="1"/>
  <c r="I49" i="1"/>
  <c r="O49" i="1" s="1"/>
  <c r="I44" i="1"/>
  <c r="O44" i="1" s="1"/>
  <c r="I39" i="1"/>
  <c r="O39" i="1" s="1"/>
  <c r="I34" i="1"/>
  <c r="O34" i="1" s="1"/>
  <c r="I29" i="1"/>
  <c r="O29" i="1" s="1"/>
  <c r="I23" i="1"/>
  <c r="O23" i="1" s="1"/>
  <c r="I22" i="1"/>
  <c r="I17" i="1"/>
  <c r="O17" i="1" s="1"/>
  <c r="I11" i="1"/>
  <c r="O11" i="1" s="1"/>
  <c r="I10" i="1"/>
  <c r="I28" i="1" l="1"/>
  <c r="I3" i="1" s="1"/>
</calcChain>
</file>

<file path=xl/sharedStrings.xml><?xml version="1.0" encoding="utf-8"?>
<sst xmlns="http://schemas.openxmlformats.org/spreadsheetml/2006/main" count="390" uniqueCount="124">
  <si>
    <t>EstiCon</t>
  </si>
  <si>
    <t xml:space="preserve">Firma: </t>
  </si>
  <si>
    <t>Soupis prací objektu</t>
  </si>
  <si>
    <t>S</t>
  </si>
  <si>
    <t>Stavba:</t>
  </si>
  <si>
    <t>2021-111</t>
  </si>
  <si>
    <t>A_Rekonstrukce zastávky Lipová Lázně zastávka - OTSKP 2023</t>
  </si>
  <si>
    <t>PS 22</t>
  </si>
  <si>
    <t>O</t>
  </si>
  <si>
    <t>Objekt:</t>
  </si>
  <si>
    <t>D.1</t>
  </si>
  <si>
    <t>Technologická část</t>
  </si>
  <si>
    <t>O1</t>
  </si>
  <si>
    <t>D.2.1</t>
  </si>
  <si>
    <t>Sdělovací zařízení</t>
  </si>
  <si>
    <t>O2</t>
  </si>
  <si>
    <t>Rozpočet:</t>
  </si>
  <si>
    <t>Lipová Lázně zast., rozhlasové zařízení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</si>
  <si>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</si>
  <si>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</si>
  <si>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</si>
  <si>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</si>
  <si>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</si>
  <si>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</si>
  <si>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</si>
  <si>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</si>
  <si>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</si>
  <si>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</si>
  <si>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</si>
  <si>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13</t>
  </si>
  <si>
    <t>Hloubené vykopávky</t>
  </si>
  <si>
    <t>P</t>
  </si>
  <si>
    <t>132935</t>
  </si>
  <si>
    <t/>
  </si>
  <si>
    <t>HLOUBENÍ RÝH ŠÍŘ DO 2M PAŽ I NEPAŽ TŘ. III, ODVOZ DO 8KM</t>
  </si>
  <si>
    <t>M3</t>
  </si>
  <si>
    <t>PP</t>
  </si>
  <si>
    <t>VV</t>
  </si>
  <si>
    <t xml:space="preserve"> "viz situace" </t>
  </si>
  <si>
    <t>Celkem 50 = 50,000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</si>
  <si>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</si>
  <si>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</si>
  <si>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</t>
  </si>
  <si>
    <t>Konstrukce ze zemin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</si>
  <si>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</si>
  <si>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</si>
  <si>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</si>
  <si>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74</t>
  </si>
  <si>
    <t>Silnoproud</t>
  </si>
  <si>
    <t>741341R</t>
  </si>
  <si>
    <t>ZÁSUVKA INSTALAČNÍ DVOJNÁSOBNÁ S PŘEPĚŤOVOU OCHRANOU, MONTÁŽ NA KRABICI</t>
  </si>
  <si>
    <t>KUS</t>
  </si>
  <si>
    <t xml:space="preserve"> "viz TZ, schéma" </t>
  </si>
  <si>
    <t>Celkem 1 = 1,000</t>
  </si>
  <si>
    <t>1. Položka obsahuje: – kompletní přístroj vč. příslušenství2. Položka neobsahuje: X3. Způsob měření:Udává se počet kusů kompletní konstrukce nebo práce.</t>
  </si>
  <si>
    <t>75</t>
  </si>
  <si>
    <t>Slaboproud</t>
  </si>
  <si>
    <t>75E117</t>
  </si>
  <si>
    <t>DOZOR PRACOVNÍKŮ PROVOZOVATELE PŘI PRÁCI NA ŽIVÉM ZAŘÍZENÍ</t>
  </si>
  <si>
    <t>HOD</t>
  </si>
  <si>
    <t>Celkem 16 = 16,000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</si>
  <si>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stavby2. Položka neobsahuje: X3. Způsob měření:Udává se počet hodin provádění dozoru, revize nebo práce.</t>
  </si>
  <si>
    <t>75L112</t>
  </si>
  <si>
    <t>ROZHLASOVÁ ÚSTŘEDNA DIGITÁLNÍ (IP) PROVEDENÍ SE ZESILOVAČEM DO 100W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</si>
  <si>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</si>
  <si>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75L117</t>
  </si>
  <si>
    <t>ROZHLASOVÁ ÚSTŘEDNA VSTUPNĚ-VÝSTUPNÍ JEDNOTKA - DODÁVKA</t>
  </si>
  <si>
    <t>75L118</t>
  </si>
  <si>
    <t>ROZHLASOVÁ ÚSTŘEDNA, BLOK OVLÁDÁNÍ RU Z TELEFONNÍ SÍTĚ - DODÁVKA</t>
  </si>
  <si>
    <t>75L11X</t>
  </si>
  <si>
    <t>ROZHLASOVÁ ÚSTŘEDNA - MONTÁŽ</t>
  </si>
  <si>
    <t>Celkem 3 = 3,000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</si>
  <si>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</si>
  <si>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75L123</t>
  </si>
  <si>
    <t>PŘÍSLUŠENSTVÍ ÚSTŘEDNY - SPOJOVACÍ MODUL ROZHLASU - DODÁVKA</t>
  </si>
  <si>
    <t>75L124</t>
  </si>
  <si>
    <t>PŘÍSLUŠENSTVÍ ÚSTŘEDNY - MODUL SPÍNÁNÍ OKRUHŮ - DODÁVKA</t>
  </si>
  <si>
    <t>75L125</t>
  </si>
  <si>
    <t>PŘÍSLUŠENSTVÍ ÚSTŘEDNY - MODUL HLÍDÁNÍ 100 V LINKY RÚ - DODÁVKA</t>
  </si>
  <si>
    <t>75L126</t>
  </si>
  <si>
    <t>PŘÍSLUŠENSTVÍ ÚSTŘEDNY - ŘÍZENÍ ROZHLASOVÉ ÚSTŘEDNY - DODÁVKA</t>
  </si>
  <si>
    <t>75L12X</t>
  </si>
  <si>
    <t>PŘÍSLUŠENSTVÍ ÚSTŘEDNY - MONTÁŽ</t>
  </si>
  <si>
    <t>Celkem 4 = 4,000</t>
  </si>
  <si>
    <t>75L141</t>
  </si>
  <si>
    <t>ROZHLASOVÝ OVLÁDACÍ PRVEK OVLÁDACÍ PULT ROZHLASU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</si>
  <si>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</si>
  <si>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75L14X</t>
  </si>
  <si>
    <t>ROZHLASOVÝ OVLÁDACÍ PRVEK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</si>
  <si>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</si>
  <si>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</si>
  <si>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</si>
  <si>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</si>
  <si>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</si>
  <si>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</si>
  <si>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75L16X</t>
  </si>
  <si>
    <t>ROZHLASOVÉ PŘÍSLUŠENSTVÍ - MONTÁŽ</t>
  </si>
  <si>
    <t>Celkem 9 = 9,000</t>
  </si>
  <si>
    <t>75L172</t>
  </si>
  <si>
    <t>REPRODUKTOR VENKOVNÍ SMĚROVÝ S NASTAVITELNÝM VÝKONEM - DODÁVKA</t>
  </si>
  <si>
    <t>75L17X</t>
  </si>
  <si>
    <t>REPRODUKTOR VENKOVNÍ - MONTÁŽ</t>
  </si>
  <si>
    <t>75L192</t>
  </si>
  <si>
    <t>KABEL SILOVÝ PRO ROZHLAS PRŮMĚRU PŘES 1,5 MM2</t>
  </si>
  <si>
    <t>kmžíla</t>
  </si>
  <si>
    <t>Celkem 1,5 = 1,500</t>
  </si>
  <si>
    <t>1. Položka obsahuje: – dodávku specifikovaného kabelu včetně potřebného drobného montážního materiálu – dopravu a skladování – práce spojené s uložením specifikovaného kabelu specifikovaným způsobem – veškeré potřebné mechanizmy, včetně obsluhy, náklady na mzdy a přibližné (průměrné) náklady na pořízení potřebných materiálů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měření:Dodávka a montáž specifikované kabelizace se měří v délce udané v kmžíla.</t>
  </si>
  <si>
    <t>75L19X</t>
  </si>
  <si>
    <t>KABEL SILOVÝ PRO ROZHLAS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</si>
  <si>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kmžíla.</t>
  </si>
  <si>
    <t>75L1A2</t>
  </si>
  <si>
    <t>MĚŘENÍ AKUSTICKÉHO HLUKU NA HRANICI OCHRANNÉHO PÁSMA V ZAST.</t>
  </si>
  <si>
    <t>KOMPLET</t>
  </si>
  <si>
    <t>1. Položka obsahuje: – práce spojené s měřením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</si>
  <si>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</si>
  <si>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</si>
  <si>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– práce spojené se zkoušením, nastavením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</si>
  <si>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</si>
  <si>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</si>
  <si>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– práce spojené se zkoušením, nastavením a uvedení do provozu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</si>
  <si>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KABELOVÁ CHRÁNIČKA ZEMNÍ DN DO 100 MM</t>
  </si>
  <si>
    <t>M</t>
  </si>
  <si>
    <t>viz situace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</si>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</sst>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</cellStyleXfs>
  <cellXfs count="3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5">
    <cellStyle name="NadpisRekapitulaceSoupisPraciStyle" xfId="2"/>
    <cellStyle name="NadpisySloupcuStyle" xfId="4"/>
    <cellStyle name="Normální" xfId="0" builtinId="0"/>
    <cellStyle name="NormalStyle" xfId="1"/>
    <cellStyle name="StavbaRozpocetHeaderStyl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64CDC216-555B-4578-B0D8-4286EF0D9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abSelected="1" topLeftCell="B1" zoomScale="90" zoomScaleNormal="90" workbookViewId="0">
      <selection activeCell="H13" sqref="H13"/>
    </sheetView>
  </sheetViews>
  <sheetFormatPr defaultRowHeight="15" x14ac:dyDescent="0.25"/>
  <cols>
    <col min="1" max="1" width="9.14062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31" t="s">
        <v>5</v>
      </c>
      <c r="D3" s="32"/>
      <c r="E3" s="5" t="s">
        <v>6</v>
      </c>
      <c r="F3" s="2"/>
      <c r="G3" s="2"/>
      <c r="H3" s="6" t="s">
        <v>7</v>
      </c>
      <c r="I3" s="29">
        <f>I10+I16+I22+I28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31" t="s">
        <v>10</v>
      </c>
      <c r="D4" s="32"/>
      <c r="E4" s="5" t="s">
        <v>11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t="s">
        <v>12</v>
      </c>
      <c r="B5" s="5" t="s">
        <v>9</v>
      </c>
      <c r="C5" s="31" t="s">
        <v>13</v>
      </c>
      <c r="D5" s="32"/>
      <c r="E5" s="5" t="s">
        <v>14</v>
      </c>
      <c r="F5" s="2"/>
      <c r="G5" s="2"/>
      <c r="H5" s="2"/>
      <c r="I5" s="2"/>
      <c r="O5">
        <v>0.21</v>
      </c>
    </row>
    <row r="6" spans="1:16" x14ac:dyDescent="0.25">
      <c r="A6" t="s">
        <v>15</v>
      </c>
      <c r="B6" s="5" t="s">
        <v>16</v>
      </c>
      <c r="C6" s="31" t="s">
        <v>7</v>
      </c>
      <c r="D6" s="32"/>
      <c r="E6" s="5" t="s">
        <v>17</v>
      </c>
      <c r="F6" s="2"/>
      <c r="G6" s="2"/>
      <c r="H6" s="2"/>
      <c r="I6" s="2"/>
    </row>
    <row r="7" spans="1:16" x14ac:dyDescent="0.25">
      <c r="A7" s="30" t="s">
        <v>18</v>
      </c>
      <c r="B7" s="30" t="s">
        <v>19</v>
      </c>
      <c r="C7" s="30" t="s">
        <v>20</v>
      </c>
      <c r="D7" s="30" t="s">
        <v>21</v>
      </c>
      <c r="E7" s="30" t="s">
        <v>22</v>
      </c>
      <c r="F7" s="30" t="s">
        <v>23</v>
      </c>
      <c r="G7" s="30" t="s">
        <v>24</v>
      </c>
      <c r="H7" s="30" t="s">
        <v>25</v>
      </c>
      <c r="I7" s="30"/>
    </row>
    <row r="8" spans="1:16" x14ac:dyDescent="0.25">
      <c r="A8" s="30"/>
      <c r="B8" s="30"/>
      <c r="C8" s="30"/>
      <c r="D8" s="30"/>
      <c r="E8" s="30"/>
      <c r="F8" s="30"/>
      <c r="G8" s="30"/>
      <c r="H8" s="7" t="s">
        <v>26</v>
      </c>
      <c r="I8" s="7" t="s">
        <v>27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8" t="s">
        <v>28</v>
      </c>
      <c r="B10" s="8"/>
      <c r="C10" s="9" t="s">
        <v>29</v>
      </c>
      <c r="D10" s="8"/>
      <c r="E10" s="8" t="s">
        <v>30</v>
      </c>
      <c r="F10" s="8"/>
      <c r="G10" s="8"/>
      <c r="H10" s="8"/>
      <c r="I10" s="10">
        <f>SUMIFS(I11:I15,A11:A15,"P")</f>
        <v>0</v>
      </c>
    </row>
    <row r="11" spans="1:16" x14ac:dyDescent="0.25">
      <c r="A11" s="11" t="s">
        <v>31</v>
      </c>
      <c r="B11" s="11">
        <v>1</v>
      </c>
      <c r="C11" s="12" t="s">
        <v>32</v>
      </c>
      <c r="D11" t="s">
        <v>33</v>
      </c>
      <c r="E11" s="13" t="s">
        <v>34</v>
      </c>
      <c r="F11" s="14" t="s">
        <v>35</v>
      </c>
      <c r="G11" s="15">
        <v>50</v>
      </c>
      <c r="H11" s="16">
        <v>0</v>
      </c>
      <c r="I11" s="16">
        <f>ROUND(G11*H11,P4)</f>
        <v>0</v>
      </c>
      <c r="O11" s="17">
        <f>I11*0.21</f>
        <v>0</v>
      </c>
      <c r="P11">
        <v>3</v>
      </c>
    </row>
    <row r="12" spans="1:16" x14ac:dyDescent="0.25">
      <c r="A12" s="11" t="s">
        <v>36</v>
      </c>
      <c r="E12" s="18" t="s">
        <v>33</v>
      </c>
    </row>
    <row r="13" spans="1:16" x14ac:dyDescent="0.25">
      <c r="A13" s="11" t="s">
        <v>37</v>
      </c>
      <c r="E13" s="19" t="s">
        <v>38</v>
      </c>
    </row>
    <row r="14" spans="1:16" x14ac:dyDescent="0.25">
      <c r="A14" s="11" t="s">
        <v>37</v>
      </c>
      <c r="E14" s="19" t="s">
        <v>39</v>
      </c>
    </row>
    <row r="15" spans="1:16" ht="315" x14ac:dyDescent="0.25">
      <c r="A15" s="11" t="s">
        <v>40</v>
      </c>
      <c r="E15" s="13" t="s">
        <v>41</v>
      </c>
    </row>
    <row r="16" spans="1:16" x14ac:dyDescent="0.25">
      <c r="A16" s="8" t="s">
        <v>28</v>
      </c>
      <c r="B16" s="8"/>
      <c r="C16" s="9" t="s">
        <v>42</v>
      </c>
      <c r="D16" s="8"/>
      <c r="E16" s="8" t="s">
        <v>43</v>
      </c>
      <c r="F16" s="8"/>
      <c r="G16" s="8"/>
      <c r="H16" s="8"/>
      <c r="I16" s="10">
        <f>SUMIFS(I17:I21,A17:A21,"P")</f>
        <v>0</v>
      </c>
    </row>
    <row r="17" spans="1:16" x14ac:dyDescent="0.25">
      <c r="A17" s="11" t="s">
        <v>31</v>
      </c>
      <c r="B17" s="11">
        <v>2</v>
      </c>
      <c r="C17" s="12" t="s">
        <v>44</v>
      </c>
      <c r="D17" t="s">
        <v>33</v>
      </c>
      <c r="E17" s="13" t="s">
        <v>45</v>
      </c>
      <c r="F17" s="14" t="s">
        <v>35</v>
      </c>
      <c r="G17" s="15">
        <v>50</v>
      </c>
      <c r="H17" s="16">
        <v>0</v>
      </c>
      <c r="I17" s="16">
        <f>ROUND(G17*H17,P4)</f>
        <v>0</v>
      </c>
      <c r="O17" s="17">
        <f>I17*0.21</f>
        <v>0</v>
      </c>
      <c r="P17">
        <v>3</v>
      </c>
    </row>
    <row r="18" spans="1:16" x14ac:dyDescent="0.25">
      <c r="A18" s="11" t="s">
        <v>36</v>
      </c>
      <c r="E18" s="18" t="s">
        <v>33</v>
      </c>
    </row>
    <row r="19" spans="1:16" x14ac:dyDescent="0.25">
      <c r="A19" s="11" t="s">
        <v>37</v>
      </c>
      <c r="E19" s="19" t="s">
        <v>38</v>
      </c>
    </row>
    <row r="20" spans="1:16" x14ac:dyDescent="0.25">
      <c r="A20" s="11" t="s">
        <v>37</v>
      </c>
      <c r="E20" s="19" t="s">
        <v>39</v>
      </c>
    </row>
    <row r="21" spans="1:16" ht="225" x14ac:dyDescent="0.25">
      <c r="A21" s="11" t="s">
        <v>40</v>
      </c>
      <c r="E21" s="13" t="s">
        <v>46</v>
      </c>
    </row>
    <row r="22" spans="1:16" x14ac:dyDescent="0.25">
      <c r="A22" s="8" t="s">
        <v>28</v>
      </c>
      <c r="B22" s="8"/>
      <c r="C22" s="9" t="s">
        <v>47</v>
      </c>
      <c r="D22" s="8"/>
      <c r="E22" s="8" t="s">
        <v>48</v>
      </c>
      <c r="F22" s="8"/>
      <c r="G22" s="8"/>
      <c r="H22" s="8"/>
      <c r="I22" s="10">
        <f>SUMIFS(I23:I27,A23:A27,"P")</f>
        <v>0</v>
      </c>
    </row>
    <row r="23" spans="1:16" ht="30" x14ac:dyDescent="0.25">
      <c r="A23" s="11" t="s">
        <v>31</v>
      </c>
      <c r="B23" s="11">
        <v>3</v>
      </c>
      <c r="C23" s="12" t="s">
        <v>49</v>
      </c>
      <c r="D23" t="s">
        <v>33</v>
      </c>
      <c r="E23" s="13" t="s">
        <v>50</v>
      </c>
      <c r="F23" s="14" t="s">
        <v>51</v>
      </c>
      <c r="G23" s="15">
        <v>1</v>
      </c>
      <c r="H23" s="16">
        <v>0</v>
      </c>
      <c r="I23" s="16">
        <f>ROUND(G23*H23,P4)</f>
        <v>0</v>
      </c>
      <c r="O23" s="17">
        <f>I23*0.21</f>
        <v>0</v>
      </c>
      <c r="P23">
        <v>3</v>
      </c>
    </row>
    <row r="24" spans="1:16" x14ac:dyDescent="0.25">
      <c r="A24" s="11" t="s">
        <v>36</v>
      </c>
      <c r="E24" s="18" t="s">
        <v>33</v>
      </c>
    </row>
    <row r="25" spans="1:16" x14ac:dyDescent="0.25">
      <c r="A25" s="11" t="s">
        <v>37</v>
      </c>
      <c r="E25" s="19" t="s">
        <v>52</v>
      </c>
    </row>
    <row r="26" spans="1:16" x14ac:dyDescent="0.25">
      <c r="A26" s="11" t="s">
        <v>37</v>
      </c>
      <c r="E26" s="19" t="s">
        <v>53</v>
      </c>
    </row>
    <row r="27" spans="1:16" ht="45" x14ac:dyDescent="0.25">
      <c r="A27" s="11" t="s">
        <v>40</v>
      </c>
      <c r="E27" s="13" t="s">
        <v>54</v>
      </c>
    </row>
    <row r="28" spans="1:16" x14ac:dyDescent="0.25">
      <c r="A28" s="8" t="s">
        <v>28</v>
      </c>
      <c r="B28" s="8"/>
      <c r="C28" s="9" t="s">
        <v>55</v>
      </c>
      <c r="D28" s="8"/>
      <c r="E28" s="8" t="s">
        <v>56</v>
      </c>
      <c r="F28" s="8"/>
      <c r="G28" s="8"/>
      <c r="H28" s="8"/>
      <c r="I28" s="10">
        <f>SUM(I29:I147)</f>
        <v>0</v>
      </c>
    </row>
    <row r="29" spans="1:16" x14ac:dyDescent="0.25">
      <c r="A29" s="11" t="s">
        <v>31</v>
      </c>
      <c r="B29" s="11">
        <v>4</v>
      </c>
      <c r="C29" s="12" t="s">
        <v>57</v>
      </c>
      <c r="D29" t="s">
        <v>33</v>
      </c>
      <c r="E29" s="13" t="s">
        <v>58</v>
      </c>
      <c r="F29" s="14" t="s">
        <v>59</v>
      </c>
      <c r="G29" s="15">
        <v>16</v>
      </c>
      <c r="H29" s="16">
        <v>0</v>
      </c>
      <c r="I29" s="16">
        <f>ROUND(G29*H29,P4)</f>
        <v>0</v>
      </c>
      <c r="O29" s="17">
        <f>I29*0.21</f>
        <v>0</v>
      </c>
      <c r="P29">
        <v>3</v>
      </c>
    </row>
    <row r="30" spans="1:16" x14ac:dyDescent="0.25">
      <c r="A30" s="11" t="s">
        <v>36</v>
      </c>
      <c r="E30" s="18" t="s">
        <v>33</v>
      </c>
    </row>
    <row r="31" spans="1:16" x14ac:dyDescent="0.25">
      <c r="A31" s="11" t="s">
        <v>37</v>
      </c>
      <c r="E31" s="19" t="s">
        <v>52</v>
      </c>
    </row>
    <row r="32" spans="1:16" x14ac:dyDescent="0.25">
      <c r="A32" s="11" t="s">
        <v>37</v>
      </c>
      <c r="E32" s="19" t="s">
        <v>60</v>
      </c>
    </row>
    <row r="33" spans="1:16" ht="90" x14ac:dyDescent="0.25">
      <c r="A33" s="11" t="s">
        <v>40</v>
      </c>
      <c r="E33" s="13" t="s">
        <v>61</v>
      </c>
    </row>
    <row r="34" spans="1:16" ht="30" x14ac:dyDescent="0.25">
      <c r="A34" s="11" t="s">
        <v>31</v>
      </c>
      <c r="B34" s="11">
        <v>5</v>
      </c>
      <c r="C34" s="12" t="s">
        <v>62</v>
      </c>
      <c r="D34" t="s">
        <v>33</v>
      </c>
      <c r="E34" s="13" t="s">
        <v>63</v>
      </c>
      <c r="F34" s="14" t="s">
        <v>51</v>
      </c>
      <c r="G34" s="15">
        <v>1</v>
      </c>
      <c r="H34" s="16">
        <v>0</v>
      </c>
      <c r="I34" s="16">
        <f>ROUND(G34*H34,P4)</f>
        <v>0</v>
      </c>
      <c r="O34" s="17">
        <f>I34*0.21</f>
        <v>0</v>
      </c>
      <c r="P34">
        <v>3</v>
      </c>
    </row>
    <row r="35" spans="1:16" x14ac:dyDescent="0.25">
      <c r="A35" s="11" t="s">
        <v>36</v>
      </c>
      <c r="E35" s="18" t="s">
        <v>33</v>
      </c>
    </row>
    <row r="36" spans="1:16" x14ac:dyDescent="0.25">
      <c r="A36" s="11" t="s">
        <v>37</v>
      </c>
      <c r="E36" s="19" t="s">
        <v>52</v>
      </c>
    </row>
    <row r="37" spans="1:16" x14ac:dyDescent="0.25">
      <c r="A37" s="11" t="s">
        <v>37</v>
      </c>
      <c r="E37" s="19" t="s">
        <v>53</v>
      </c>
    </row>
    <row r="38" spans="1:16" ht="150" x14ac:dyDescent="0.25">
      <c r="A38" s="11" t="s">
        <v>40</v>
      </c>
      <c r="E38" s="13" t="s">
        <v>64</v>
      </c>
    </row>
    <row r="39" spans="1:16" x14ac:dyDescent="0.25">
      <c r="A39" s="11" t="s">
        <v>31</v>
      </c>
      <c r="B39" s="11">
        <v>6</v>
      </c>
      <c r="C39" s="12" t="s">
        <v>65</v>
      </c>
      <c r="D39" t="s">
        <v>33</v>
      </c>
      <c r="E39" s="13" t="s">
        <v>66</v>
      </c>
      <c r="F39" s="14" t="s">
        <v>51</v>
      </c>
      <c r="G39" s="15">
        <v>1</v>
      </c>
      <c r="H39" s="16">
        <v>0</v>
      </c>
      <c r="I39" s="16">
        <f>ROUND(G39*H39,P4)</f>
        <v>0</v>
      </c>
      <c r="O39" s="17">
        <f>I39*0.21</f>
        <v>0</v>
      </c>
      <c r="P39">
        <v>3</v>
      </c>
    </row>
    <row r="40" spans="1:16" x14ac:dyDescent="0.25">
      <c r="A40" s="11" t="s">
        <v>36</v>
      </c>
      <c r="E40" s="18" t="s">
        <v>33</v>
      </c>
    </row>
    <row r="41" spans="1:16" x14ac:dyDescent="0.25">
      <c r="A41" s="11" t="s">
        <v>37</v>
      </c>
      <c r="E41" s="19" t="s">
        <v>52</v>
      </c>
    </row>
    <row r="42" spans="1:16" x14ac:dyDescent="0.25">
      <c r="A42" s="11" t="s">
        <v>37</v>
      </c>
      <c r="E42" s="19" t="s">
        <v>53</v>
      </c>
    </row>
    <row r="43" spans="1:16" ht="150" x14ac:dyDescent="0.25">
      <c r="A43" s="11" t="s">
        <v>40</v>
      </c>
      <c r="E43" s="13" t="s">
        <v>64</v>
      </c>
    </row>
    <row r="44" spans="1:16" ht="30" x14ac:dyDescent="0.25">
      <c r="A44" s="11" t="s">
        <v>31</v>
      </c>
      <c r="B44" s="11">
        <v>7</v>
      </c>
      <c r="C44" s="12" t="s">
        <v>67</v>
      </c>
      <c r="D44" t="s">
        <v>33</v>
      </c>
      <c r="E44" s="13" t="s">
        <v>68</v>
      </c>
      <c r="F44" s="14" t="s">
        <v>51</v>
      </c>
      <c r="G44" s="15">
        <v>1</v>
      </c>
      <c r="H44" s="16">
        <v>0</v>
      </c>
      <c r="I44" s="16">
        <f>ROUND(G44*H44,P4)</f>
        <v>0</v>
      </c>
      <c r="O44" s="17">
        <f>I44*0.21</f>
        <v>0</v>
      </c>
      <c r="P44">
        <v>3</v>
      </c>
    </row>
    <row r="45" spans="1:16" x14ac:dyDescent="0.25">
      <c r="A45" s="11" t="s">
        <v>36</v>
      </c>
      <c r="E45" s="18" t="s">
        <v>33</v>
      </c>
    </row>
    <row r="46" spans="1:16" x14ac:dyDescent="0.25">
      <c r="A46" s="11" t="s">
        <v>37</v>
      </c>
      <c r="E46" s="19" t="s">
        <v>52</v>
      </c>
    </row>
    <row r="47" spans="1:16" x14ac:dyDescent="0.25">
      <c r="A47" s="11" t="s">
        <v>37</v>
      </c>
      <c r="E47" s="19" t="s">
        <v>53</v>
      </c>
    </row>
    <row r="48" spans="1:16" ht="150" x14ac:dyDescent="0.25">
      <c r="A48" s="11" t="s">
        <v>40</v>
      </c>
      <c r="E48" s="13" t="s">
        <v>64</v>
      </c>
    </row>
    <row r="49" spans="1:16" x14ac:dyDescent="0.25">
      <c r="A49" s="11" t="s">
        <v>31</v>
      </c>
      <c r="B49" s="11">
        <v>8</v>
      </c>
      <c r="C49" s="12" t="s">
        <v>69</v>
      </c>
      <c r="D49" t="s">
        <v>33</v>
      </c>
      <c r="E49" s="13" t="s">
        <v>70</v>
      </c>
      <c r="F49" s="14" t="s">
        <v>51</v>
      </c>
      <c r="G49" s="15">
        <v>3</v>
      </c>
      <c r="H49" s="16">
        <v>0</v>
      </c>
      <c r="I49" s="16">
        <f>ROUND(G49*H49,P4)</f>
        <v>0</v>
      </c>
      <c r="O49" s="17">
        <f>I49*0.21</f>
        <v>0</v>
      </c>
      <c r="P49">
        <v>3</v>
      </c>
    </row>
    <row r="50" spans="1:16" x14ac:dyDescent="0.25">
      <c r="A50" s="11" t="s">
        <v>36</v>
      </c>
      <c r="E50" s="18" t="s">
        <v>33</v>
      </c>
    </row>
    <row r="51" spans="1:16" x14ac:dyDescent="0.25">
      <c r="A51" s="11" t="s">
        <v>37</v>
      </c>
      <c r="E51" s="19" t="s">
        <v>52</v>
      </c>
    </row>
    <row r="52" spans="1:16" x14ac:dyDescent="0.25">
      <c r="A52" s="11" t="s">
        <v>37</v>
      </c>
      <c r="E52" s="19" t="s">
        <v>71</v>
      </c>
    </row>
    <row r="53" spans="1:16" ht="105" x14ac:dyDescent="0.25">
      <c r="A53" s="11" t="s">
        <v>40</v>
      </c>
      <c r="E53" s="13" t="s">
        <v>72</v>
      </c>
    </row>
    <row r="54" spans="1:16" x14ac:dyDescent="0.25">
      <c r="A54" s="11" t="s">
        <v>31</v>
      </c>
      <c r="B54" s="11">
        <v>9</v>
      </c>
      <c r="C54" s="12" t="s">
        <v>73</v>
      </c>
      <c r="D54" t="s">
        <v>33</v>
      </c>
      <c r="E54" s="13" t="s">
        <v>74</v>
      </c>
      <c r="F54" s="14" t="s">
        <v>51</v>
      </c>
      <c r="G54" s="15">
        <v>1</v>
      </c>
      <c r="H54" s="16">
        <v>0</v>
      </c>
      <c r="I54" s="16">
        <f>ROUND(G54*H54,P4)</f>
        <v>0</v>
      </c>
      <c r="O54" s="17">
        <f>I54*0.21</f>
        <v>0</v>
      </c>
      <c r="P54">
        <v>3</v>
      </c>
    </row>
    <row r="55" spans="1:16" x14ac:dyDescent="0.25">
      <c r="A55" s="11" t="s">
        <v>36</v>
      </c>
      <c r="E55" s="18" t="s">
        <v>33</v>
      </c>
    </row>
    <row r="56" spans="1:16" x14ac:dyDescent="0.25">
      <c r="A56" s="11" t="s">
        <v>37</v>
      </c>
      <c r="E56" s="19" t="s">
        <v>52</v>
      </c>
    </row>
    <row r="57" spans="1:16" x14ac:dyDescent="0.25">
      <c r="A57" s="11" t="s">
        <v>37</v>
      </c>
      <c r="E57" s="19" t="s">
        <v>53</v>
      </c>
    </row>
    <row r="58" spans="1:16" ht="150" x14ac:dyDescent="0.25">
      <c r="A58" s="11" t="s">
        <v>40</v>
      </c>
      <c r="E58" s="13" t="s">
        <v>64</v>
      </c>
    </row>
    <row r="59" spans="1:16" x14ac:dyDescent="0.25">
      <c r="A59" s="11" t="s">
        <v>31</v>
      </c>
      <c r="B59" s="11">
        <v>10</v>
      </c>
      <c r="C59" s="12" t="s">
        <v>75</v>
      </c>
      <c r="D59" t="s">
        <v>33</v>
      </c>
      <c r="E59" s="13" t="s">
        <v>76</v>
      </c>
      <c r="F59" s="14" t="s">
        <v>51</v>
      </c>
      <c r="G59" s="15">
        <v>1</v>
      </c>
      <c r="H59" s="16">
        <v>0</v>
      </c>
      <c r="I59" s="16">
        <f>ROUND(G59*H59,P4)</f>
        <v>0</v>
      </c>
      <c r="O59" s="17">
        <f>I59*0.21</f>
        <v>0</v>
      </c>
      <c r="P59">
        <v>3</v>
      </c>
    </row>
    <row r="60" spans="1:16" x14ac:dyDescent="0.25">
      <c r="A60" s="11" t="s">
        <v>36</v>
      </c>
      <c r="E60" s="18" t="s">
        <v>33</v>
      </c>
    </row>
    <row r="61" spans="1:16" x14ac:dyDescent="0.25">
      <c r="A61" s="11" t="s">
        <v>37</v>
      </c>
      <c r="E61" s="19" t="s">
        <v>52</v>
      </c>
    </row>
    <row r="62" spans="1:16" x14ac:dyDescent="0.25">
      <c r="A62" s="11" t="s">
        <v>37</v>
      </c>
      <c r="E62" s="19" t="s">
        <v>53</v>
      </c>
    </row>
    <row r="63" spans="1:16" ht="150" x14ac:dyDescent="0.25">
      <c r="A63" s="11" t="s">
        <v>40</v>
      </c>
      <c r="E63" s="13" t="s">
        <v>64</v>
      </c>
    </row>
    <row r="64" spans="1:16" ht="30" x14ac:dyDescent="0.25">
      <c r="A64" s="11" t="s">
        <v>31</v>
      </c>
      <c r="B64" s="11">
        <v>11</v>
      </c>
      <c r="C64" s="12" t="s">
        <v>77</v>
      </c>
      <c r="D64" t="s">
        <v>33</v>
      </c>
      <c r="E64" s="13" t="s">
        <v>78</v>
      </c>
      <c r="F64" s="14" t="s">
        <v>51</v>
      </c>
      <c r="G64" s="15">
        <v>1</v>
      </c>
      <c r="H64" s="16">
        <v>0</v>
      </c>
      <c r="I64" s="16">
        <f>ROUND(G64*H64,P4)</f>
        <v>0</v>
      </c>
      <c r="O64" s="17">
        <f>I64*0.21</f>
        <v>0</v>
      </c>
      <c r="P64">
        <v>3</v>
      </c>
    </row>
    <row r="65" spans="1:16" x14ac:dyDescent="0.25">
      <c r="A65" s="11" t="s">
        <v>36</v>
      </c>
      <c r="E65" s="18" t="s">
        <v>33</v>
      </c>
    </row>
    <row r="66" spans="1:16" x14ac:dyDescent="0.25">
      <c r="A66" s="11" t="s">
        <v>37</v>
      </c>
      <c r="E66" s="19" t="s">
        <v>52</v>
      </c>
    </row>
    <row r="67" spans="1:16" x14ac:dyDescent="0.25">
      <c r="A67" s="11" t="s">
        <v>37</v>
      </c>
      <c r="E67" s="19" t="s">
        <v>53</v>
      </c>
    </row>
    <row r="68" spans="1:16" ht="150" x14ac:dyDescent="0.25">
      <c r="A68" s="11" t="s">
        <v>40</v>
      </c>
      <c r="E68" s="13" t="s">
        <v>64</v>
      </c>
    </row>
    <row r="69" spans="1:16" ht="30" x14ac:dyDescent="0.25">
      <c r="A69" s="11" t="s">
        <v>31</v>
      </c>
      <c r="B69" s="11">
        <v>12</v>
      </c>
      <c r="C69" s="12" t="s">
        <v>79</v>
      </c>
      <c r="D69" t="s">
        <v>33</v>
      </c>
      <c r="E69" s="13" t="s">
        <v>80</v>
      </c>
      <c r="F69" s="14" t="s">
        <v>51</v>
      </c>
      <c r="G69" s="15">
        <v>1</v>
      </c>
      <c r="H69" s="16">
        <v>0</v>
      </c>
      <c r="I69" s="16">
        <f>ROUND(G69*H69,P4)</f>
        <v>0</v>
      </c>
      <c r="O69" s="17">
        <f>I69*0.21</f>
        <v>0</v>
      </c>
      <c r="P69">
        <v>3</v>
      </c>
    </row>
    <row r="70" spans="1:16" x14ac:dyDescent="0.25">
      <c r="A70" s="11" t="s">
        <v>36</v>
      </c>
      <c r="E70" s="18" t="s">
        <v>33</v>
      </c>
    </row>
    <row r="71" spans="1:16" x14ac:dyDescent="0.25">
      <c r="A71" s="11" t="s">
        <v>37</v>
      </c>
      <c r="E71" s="19" t="s">
        <v>52</v>
      </c>
    </row>
    <row r="72" spans="1:16" x14ac:dyDescent="0.25">
      <c r="A72" s="11" t="s">
        <v>37</v>
      </c>
      <c r="E72" s="19" t="s">
        <v>53</v>
      </c>
    </row>
    <row r="73" spans="1:16" ht="150" x14ac:dyDescent="0.25">
      <c r="A73" s="11" t="s">
        <v>40</v>
      </c>
      <c r="E73" s="13" t="s">
        <v>64</v>
      </c>
    </row>
    <row r="74" spans="1:16" x14ac:dyDescent="0.25">
      <c r="A74" s="11" t="s">
        <v>31</v>
      </c>
      <c r="B74" s="11">
        <v>13</v>
      </c>
      <c r="C74" s="12" t="s">
        <v>81</v>
      </c>
      <c r="D74" t="s">
        <v>33</v>
      </c>
      <c r="E74" s="13" t="s">
        <v>82</v>
      </c>
      <c r="F74" s="14" t="s">
        <v>51</v>
      </c>
      <c r="G74" s="15">
        <v>4</v>
      </c>
      <c r="H74" s="16">
        <v>0</v>
      </c>
      <c r="I74" s="16">
        <f>ROUND(G74*H74,P4)</f>
        <v>0</v>
      </c>
      <c r="O74" s="17">
        <f>I74*0.21</f>
        <v>0</v>
      </c>
      <c r="P74">
        <v>3</v>
      </c>
    </row>
    <row r="75" spans="1:16" x14ac:dyDescent="0.25">
      <c r="A75" s="11" t="s">
        <v>36</v>
      </c>
      <c r="E75" s="18" t="s">
        <v>33</v>
      </c>
    </row>
    <row r="76" spans="1:16" x14ac:dyDescent="0.25">
      <c r="A76" s="11" t="s">
        <v>37</v>
      </c>
      <c r="E76" s="19" t="s">
        <v>52</v>
      </c>
    </row>
    <row r="77" spans="1:16" x14ac:dyDescent="0.25">
      <c r="A77" s="11" t="s">
        <v>37</v>
      </c>
      <c r="E77" s="19" t="s">
        <v>83</v>
      </c>
    </row>
    <row r="78" spans="1:16" ht="105" x14ac:dyDescent="0.25">
      <c r="A78" s="11" t="s">
        <v>40</v>
      </c>
      <c r="E78" s="13" t="s">
        <v>72</v>
      </c>
    </row>
    <row r="79" spans="1:16" x14ac:dyDescent="0.25">
      <c r="A79" s="11" t="s">
        <v>31</v>
      </c>
      <c r="B79" s="11">
        <v>14</v>
      </c>
      <c r="C79" s="12" t="s">
        <v>84</v>
      </c>
      <c r="D79" t="s">
        <v>33</v>
      </c>
      <c r="E79" s="13" t="s">
        <v>85</v>
      </c>
      <c r="F79" s="14" t="s">
        <v>51</v>
      </c>
      <c r="G79" s="15">
        <v>1</v>
      </c>
      <c r="H79" s="16">
        <v>0</v>
      </c>
      <c r="I79" s="16">
        <f>ROUND(G79*H79,P4)</f>
        <v>0</v>
      </c>
      <c r="O79" s="17">
        <f>I79*0.21</f>
        <v>0</v>
      </c>
      <c r="P79">
        <v>3</v>
      </c>
    </row>
    <row r="80" spans="1:16" x14ac:dyDescent="0.25">
      <c r="A80" s="11" t="s">
        <v>36</v>
      </c>
      <c r="E80" s="18" t="s">
        <v>33</v>
      </c>
    </row>
    <row r="81" spans="1:16" x14ac:dyDescent="0.25">
      <c r="A81" s="11" t="s">
        <v>37</v>
      </c>
      <c r="E81" s="19" t="s">
        <v>52</v>
      </c>
    </row>
    <row r="82" spans="1:16" x14ac:dyDescent="0.25">
      <c r="A82" s="11" t="s">
        <v>37</v>
      </c>
      <c r="E82" s="19" t="s">
        <v>53</v>
      </c>
    </row>
    <row r="83" spans="1:16" ht="150" x14ac:dyDescent="0.25">
      <c r="A83" s="11" t="s">
        <v>40</v>
      </c>
      <c r="E83" s="13" t="s">
        <v>86</v>
      </c>
    </row>
    <row r="84" spans="1:16" x14ac:dyDescent="0.25">
      <c r="A84" s="11" t="s">
        <v>31</v>
      </c>
      <c r="B84" s="11">
        <v>15</v>
      </c>
      <c r="C84" s="12" t="s">
        <v>87</v>
      </c>
      <c r="D84" t="s">
        <v>33</v>
      </c>
      <c r="E84" s="13" t="s">
        <v>88</v>
      </c>
      <c r="F84" s="14" t="s">
        <v>51</v>
      </c>
      <c r="G84" s="15">
        <v>1</v>
      </c>
      <c r="H84" s="16">
        <v>0</v>
      </c>
      <c r="I84" s="16">
        <f>ROUND(G84*H84,P4)</f>
        <v>0</v>
      </c>
      <c r="O84" s="17">
        <f>I84*0.21</f>
        <v>0</v>
      </c>
      <c r="P84">
        <v>3</v>
      </c>
    </row>
    <row r="85" spans="1:16" x14ac:dyDescent="0.25">
      <c r="A85" s="11" t="s">
        <v>36</v>
      </c>
      <c r="E85" s="18" t="s">
        <v>33</v>
      </c>
    </row>
    <row r="86" spans="1:16" x14ac:dyDescent="0.25">
      <c r="A86" s="11" t="s">
        <v>37</v>
      </c>
      <c r="E86" s="19" t="s">
        <v>52</v>
      </c>
    </row>
    <row r="87" spans="1:16" x14ac:dyDescent="0.25">
      <c r="A87" s="11" t="s">
        <v>37</v>
      </c>
      <c r="E87" s="19" t="s">
        <v>53</v>
      </c>
    </row>
    <row r="88" spans="1:16" ht="105" x14ac:dyDescent="0.25">
      <c r="A88" s="11" t="s">
        <v>40</v>
      </c>
      <c r="E88" s="13" t="s">
        <v>72</v>
      </c>
    </row>
    <row r="89" spans="1:16" ht="30" x14ac:dyDescent="0.25">
      <c r="A89" s="11" t="s">
        <v>31</v>
      </c>
      <c r="B89" s="11">
        <v>16</v>
      </c>
      <c r="C89" s="12" t="s">
        <v>89</v>
      </c>
      <c r="D89" t="s">
        <v>33</v>
      </c>
      <c r="E89" s="13" t="s">
        <v>90</v>
      </c>
      <c r="F89" s="14" t="s">
        <v>51</v>
      </c>
      <c r="G89" s="15">
        <v>3</v>
      </c>
      <c r="H89" s="16">
        <v>0</v>
      </c>
      <c r="I89" s="16">
        <f>ROUND(G89*H89,P4)</f>
        <v>0</v>
      </c>
      <c r="O89" s="17">
        <f>I89*0.21</f>
        <v>0</v>
      </c>
      <c r="P89">
        <v>3</v>
      </c>
    </row>
    <row r="90" spans="1:16" x14ac:dyDescent="0.25">
      <c r="A90" s="11" t="s">
        <v>36</v>
      </c>
      <c r="E90" s="18" t="s">
        <v>33</v>
      </c>
    </row>
    <row r="91" spans="1:16" x14ac:dyDescent="0.25">
      <c r="A91" s="11" t="s">
        <v>37</v>
      </c>
      <c r="E91" s="19" t="s">
        <v>52</v>
      </c>
    </row>
    <row r="92" spans="1:16" x14ac:dyDescent="0.25">
      <c r="A92" s="11" t="s">
        <v>37</v>
      </c>
      <c r="E92" s="19" t="s">
        <v>71</v>
      </c>
    </row>
    <row r="93" spans="1:16" ht="150" x14ac:dyDescent="0.25">
      <c r="A93" s="11" t="s">
        <v>40</v>
      </c>
      <c r="E93" s="13" t="s">
        <v>64</v>
      </c>
    </row>
    <row r="94" spans="1:16" ht="30" x14ac:dyDescent="0.25">
      <c r="A94" s="11" t="s">
        <v>31</v>
      </c>
      <c r="B94" s="11">
        <v>17</v>
      </c>
      <c r="C94" s="12" t="s">
        <v>91</v>
      </c>
      <c r="D94" t="s">
        <v>33</v>
      </c>
      <c r="E94" s="13" t="s">
        <v>92</v>
      </c>
      <c r="F94" s="14" t="s">
        <v>51</v>
      </c>
      <c r="G94" s="15">
        <v>3</v>
      </c>
      <c r="H94" s="16">
        <v>0</v>
      </c>
      <c r="I94" s="16">
        <f>ROUND(G94*H94,P4)</f>
        <v>0</v>
      </c>
      <c r="O94" s="17">
        <f>I94*0.21</f>
        <v>0</v>
      </c>
      <c r="P94">
        <v>3</v>
      </c>
    </row>
    <row r="95" spans="1:16" x14ac:dyDescent="0.25">
      <c r="A95" s="11" t="s">
        <v>36</v>
      </c>
      <c r="E95" s="18" t="s">
        <v>33</v>
      </c>
    </row>
    <row r="96" spans="1:16" x14ac:dyDescent="0.25">
      <c r="A96" s="11" t="s">
        <v>37</v>
      </c>
      <c r="E96" s="19" t="s">
        <v>52</v>
      </c>
    </row>
    <row r="97" spans="1:16" x14ac:dyDescent="0.25">
      <c r="A97" s="11" t="s">
        <v>37</v>
      </c>
      <c r="E97" s="19" t="s">
        <v>71</v>
      </c>
    </row>
    <row r="98" spans="1:16" ht="150" x14ac:dyDescent="0.25">
      <c r="A98" s="11" t="s">
        <v>40</v>
      </c>
      <c r="E98" s="13" t="s">
        <v>64</v>
      </c>
    </row>
    <row r="99" spans="1:16" ht="30" x14ac:dyDescent="0.25">
      <c r="A99" s="11" t="s">
        <v>31</v>
      </c>
      <c r="B99" s="11">
        <v>18</v>
      </c>
      <c r="C99" s="12" t="s">
        <v>93</v>
      </c>
      <c r="D99" t="s">
        <v>33</v>
      </c>
      <c r="E99" s="13" t="s">
        <v>94</v>
      </c>
      <c r="F99" s="14" t="s">
        <v>51</v>
      </c>
      <c r="G99" s="15">
        <v>3</v>
      </c>
      <c r="H99" s="16">
        <v>0</v>
      </c>
      <c r="I99" s="16">
        <f>ROUND(G99*H99,P4)</f>
        <v>0</v>
      </c>
      <c r="O99" s="17">
        <f>I99*0.21</f>
        <v>0</v>
      </c>
      <c r="P99">
        <v>3</v>
      </c>
    </row>
    <row r="100" spans="1:16" x14ac:dyDescent="0.25">
      <c r="A100" s="11" t="s">
        <v>36</v>
      </c>
      <c r="E100" s="18" t="s">
        <v>33</v>
      </c>
    </row>
    <row r="101" spans="1:16" x14ac:dyDescent="0.25">
      <c r="A101" s="11" t="s">
        <v>37</v>
      </c>
      <c r="E101" s="19" t="s">
        <v>52</v>
      </c>
    </row>
    <row r="102" spans="1:16" x14ac:dyDescent="0.25">
      <c r="A102" s="11" t="s">
        <v>37</v>
      </c>
      <c r="E102" s="19" t="s">
        <v>71</v>
      </c>
    </row>
    <row r="103" spans="1:16" ht="150" x14ac:dyDescent="0.25">
      <c r="A103" s="11" t="s">
        <v>40</v>
      </c>
      <c r="E103" s="13" t="s">
        <v>64</v>
      </c>
    </row>
    <row r="104" spans="1:16" x14ac:dyDescent="0.25">
      <c r="A104" s="11" t="s">
        <v>31</v>
      </c>
      <c r="B104" s="11">
        <v>19</v>
      </c>
      <c r="C104" s="12" t="s">
        <v>95</v>
      </c>
      <c r="D104" t="s">
        <v>33</v>
      </c>
      <c r="E104" s="13" t="s">
        <v>96</v>
      </c>
      <c r="F104" s="14" t="s">
        <v>51</v>
      </c>
      <c r="G104" s="15">
        <v>9</v>
      </c>
      <c r="H104" s="16">
        <v>0</v>
      </c>
      <c r="I104" s="16">
        <f>ROUND(G104*H104,P4)</f>
        <v>0</v>
      </c>
      <c r="O104" s="17">
        <f>I104*0.21</f>
        <v>0</v>
      </c>
      <c r="P104">
        <v>3</v>
      </c>
    </row>
    <row r="105" spans="1:16" x14ac:dyDescent="0.25">
      <c r="A105" s="11" t="s">
        <v>36</v>
      </c>
      <c r="E105" s="18" t="s">
        <v>33</v>
      </c>
    </row>
    <row r="106" spans="1:16" x14ac:dyDescent="0.25">
      <c r="A106" s="11" t="s">
        <v>37</v>
      </c>
      <c r="E106" s="19" t="s">
        <v>52</v>
      </c>
    </row>
    <row r="107" spans="1:16" x14ac:dyDescent="0.25">
      <c r="A107" s="11" t="s">
        <v>37</v>
      </c>
      <c r="E107" s="19" t="s">
        <v>97</v>
      </c>
    </row>
    <row r="108" spans="1:16" ht="105" x14ac:dyDescent="0.25">
      <c r="A108" s="11" t="s">
        <v>40</v>
      </c>
      <c r="E108" s="13" t="s">
        <v>72</v>
      </c>
    </row>
    <row r="109" spans="1:16" ht="30" x14ac:dyDescent="0.25">
      <c r="A109" s="11" t="s">
        <v>31</v>
      </c>
      <c r="B109" s="11">
        <v>20</v>
      </c>
      <c r="C109" s="12" t="s">
        <v>98</v>
      </c>
      <c r="D109" t="s">
        <v>33</v>
      </c>
      <c r="E109" s="13" t="s">
        <v>99</v>
      </c>
      <c r="F109" s="14" t="s">
        <v>51</v>
      </c>
      <c r="G109" s="15">
        <v>3</v>
      </c>
      <c r="H109" s="16">
        <v>0</v>
      </c>
      <c r="I109" s="16">
        <f>ROUND(G109*H109,P4)</f>
        <v>0</v>
      </c>
      <c r="O109" s="17">
        <f>I109*0.21</f>
        <v>0</v>
      </c>
      <c r="P109">
        <v>3</v>
      </c>
    </row>
    <row r="110" spans="1:16" x14ac:dyDescent="0.25">
      <c r="A110" s="11" t="s">
        <v>36</v>
      </c>
      <c r="E110" s="18" t="s">
        <v>33</v>
      </c>
    </row>
    <row r="111" spans="1:16" x14ac:dyDescent="0.25">
      <c r="A111" s="11" t="s">
        <v>37</v>
      </c>
      <c r="E111" s="19" t="s">
        <v>52</v>
      </c>
    </row>
    <row r="112" spans="1:16" x14ac:dyDescent="0.25">
      <c r="A112" s="11" t="s">
        <v>37</v>
      </c>
      <c r="E112" s="19" t="s">
        <v>71</v>
      </c>
    </row>
    <row r="113" spans="1:16" ht="150" x14ac:dyDescent="0.25">
      <c r="A113" s="11" t="s">
        <v>40</v>
      </c>
      <c r="E113" s="13" t="s">
        <v>64</v>
      </c>
    </row>
    <row r="114" spans="1:16" x14ac:dyDescent="0.25">
      <c r="A114" s="11" t="s">
        <v>31</v>
      </c>
      <c r="B114" s="11">
        <v>21</v>
      </c>
      <c r="C114" s="12" t="s">
        <v>100</v>
      </c>
      <c r="D114" t="s">
        <v>33</v>
      </c>
      <c r="E114" s="13" t="s">
        <v>101</v>
      </c>
      <c r="F114" s="14" t="s">
        <v>51</v>
      </c>
      <c r="G114" s="15">
        <v>3</v>
      </c>
      <c r="H114" s="16">
        <v>0</v>
      </c>
      <c r="I114" s="16">
        <f>ROUND(G114*H114,P4)</f>
        <v>0</v>
      </c>
      <c r="O114" s="17">
        <f>I114*0.21</f>
        <v>0</v>
      </c>
      <c r="P114">
        <v>3</v>
      </c>
    </row>
    <row r="115" spans="1:16" x14ac:dyDescent="0.25">
      <c r="A115" s="11" t="s">
        <v>36</v>
      </c>
      <c r="E115" s="18" t="s">
        <v>33</v>
      </c>
    </row>
    <row r="116" spans="1:16" x14ac:dyDescent="0.25">
      <c r="A116" s="11" t="s">
        <v>37</v>
      </c>
      <c r="E116" s="19" t="s">
        <v>52</v>
      </c>
    </row>
    <row r="117" spans="1:16" x14ac:dyDescent="0.25">
      <c r="A117" s="11" t="s">
        <v>37</v>
      </c>
      <c r="E117" s="19" t="s">
        <v>71</v>
      </c>
    </row>
    <row r="118" spans="1:16" ht="105" x14ac:dyDescent="0.25">
      <c r="A118" s="11" t="s">
        <v>40</v>
      </c>
      <c r="E118" s="13" t="s">
        <v>72</v>
      </c>
    </row>
    <row r="119" spans="1:16" x14ac:dyDescent="0.25">
      <c r="A119" s="11" t="s">
        <v>31</v>
      </c>
      <c r="B119" s="11">
        <v>22</v>
      </c>
      <c r="C119" s="12" t="s">
        <v>102</v>
      </c>
      <c r="D119" t="s">
        <v>33</v>
      </c>
      <c r="E119" s="13" t="s">
        <v>103</v>
      </c>
      <c r="F119" s="14" t="s">
        <v>104</v>
      </c>
      <c r="G119" s="15">
        <v>1.5</v>
      </c>
      <c r="H119" s="16">
        <v>0</v>
      </c>
      <c r="I119" s="16">
        <f>ROUND(G119*H119,P4)</f>
        <v>0</v>
      </c>
      <c r="O119" s="17">
        <f>I119*0.21</f>
        <v>0</v>
      </c>
      <c r="P119">
        <v>3</v>
      </c>
    </row>
    <row r="120" spans="1:16" x14ac:dyDescent="0.25">
      <c r="A120" s="11" t="s">
        <v>36</v>
      </c>
      <c r="E120" s="18" t="s">
        <v>33</v>
      </c>
    </row>
    <row r="121" spans="1:16" x14ac:dyDescent="0.25">
      <c r="A121" s="11" t="s">
        <v>37</v>
      </c>
      <c r="E121" s="19" t="s">
        <v>38</v>
      </c>
    </row>
    <row r="122" spans="1:16" x14ac:dyDescent="0.25">
      <c r="A122" s="11" t="s">
        <v>37</v>
      </c>
      <c r="E122" s="19" t="s">
        <v>105</v>
      </c>
    </row>
    <row r="123" spans="1:16" ht="165" x14ac:dyDescent="0.25">
      <c r="A123" s="11" t="s">
        <v>40</v>
      </c>
      <c r="E123" s="13" t="s">
        <v>106</v>
      </c>
    </row>
    <row r="124" spans="1:16" x14ac:dyDescent="0.25">
      <c r="A124" s="11" t="s">
        <v>31</v>
      </c>
      <c r="B124" s="11">
        <v>23</v>
      </c>
      <c r="C124" s="12" t="s">
        <v>107</v>
      </c>
      <c r="D124" t="s">
        <v>33</v>
      </c>
      <c r="E124" s="13" t="s">
        <v>108</v>
      </c>
      <c r="F124" s="14" t="s">
        <v>104</v>
      </c>
      <c r="G124" s="15">
        <v>1.5</v>
      </c>
      <c r="H124" s="16">
        <v>0</v>
      </c>
      <c r="I124" s="16">
        <f>ROUND(G124*H124,P4)</f>
        <v>0</v>
      </c>
      <c r="O124" s="17">
        <f>I124*0.21</f>
        <v>0</v>
      </c>
      <c r="P124">
        <v>3</v>
      </c>
    </row>
    <row r="125" spans="1:16" x14ac:dyDescent="0.25">
      <c r="A125" s="11" t="s">
        <v>36</v>
      </c>
      <c r="E125" s="18" t="s">
        <v>33</v>
      </c>
    </row>
    <row r="126" spans="1:16" x14ac:dyDescent="0.25">
      <c r="A126" s="11" t="s">
        <v>37</v>
      </c>
      <c r="E126" s="19" t="s">
        <v>38</v>
      </c>
    </row>
    <row r="127" spans="1:16" x14ac:dyDescent="0.25">
      <c r="A127" s="11" t="s">
        <v>37</v>
      </c>
      <c r="E127" s="19" t="s">
        <v>105</v>
      </c>
    </row>
    <row r="128" spans="1:16" ht="90" x14ac:dyDescent="0.25">
      <c r="A128" s="11" t="s">
        <v>40</v>
      </c>
      <c r="E128" s="13" t="s">
        <v>109</v>
      </c>
    </row>
    <row r="129" spans="1:16" ht="30" x14ac:dyDescent="0.25">
      <c r="A129" s="11" t="s">
        <v>31</v>
      </c>
      <c r="B129" s="11">
        <v>24</v>
      </c>
      <c r="C129" s="12" t="s">
        <v>110</v>
      </c>
      <c r="D129" t="s">
        <v>33</v>
      </c>
      <c r="E129" s="13" t="s">
        <v>111</v>
      </c>
      <c r="F129" s="14" t="s">
        <v>112</v>
      </c>
      <c r="G129" s="15">
        <v>1</v>
      </c>
      <c r="H129" s="16">
        <v>0</v>
      </c>
      <c r="I129" s="16">
        <f>ROUND(G129*H129,P4)</f>
        <v>0</v>
      </c>
      <c r="O129" s="17">
        <f>I129*0.21</f>
        <v>0</v>
      </c>
      <c r="P129">
        <v>3</v>
      </c>
    </row>
    <row r="130" spans="1:16" x14ac:dyDescent="0.25">
      <c r="A130" s="11" t="s">
        <v>36</v>
      </c>
      <c r="E130" s="18" t="s">
        <v>33</v>
      </c>
    </row>
    <row r="131" spans="1:16" x14ac:dyDescent="0.25">
      <c r="A131" s="11" t="s">
        <v>37</v>
      </c>
      <c r="E131" s="19" t="s">
        <v>52</v>
      </c>
    </row>
    <row r="132" spans="1:16" x14ac:dyDescent="0.25">
      <c r="A132" s="11" t="s">
        <v>37</v>
      </c>
      <c r="E132" s="19" t="s">
        <v>53</v>
      </c>
    </row>
    <row r="133" spans="1:16" ht="120" x14ac:dyDescent="0.25">
      <c r="A133" s="11" t="s">
        <v>40</v>
      </c>
      <c r="E133" s="13" t="s">
        <v>113</v>
      </c>
    </row>
    <row r="134" spans="1:16" x14ac:dyDescent="0.25">
      <c r="A134" s="11" t="s">
        <v>31</v>
      </c>
      <c r="B134" s="11">
        <v>25</v>
      </c>
      <c r="C134" s="12" t="s">
        <v>114</v>
      </c>
      <c r="D134" t="s">
        <v>33</v>
      </c>
      <c r="E134" s="13" t="s">
        <v>115</v>
      </c>
      <c r="F134" s="14" t="s">
        <v>112</v>
      </c>
      <c r="G134" s="15">
        <v>1</v>
      </c>
      <c r="H134" s="16">
        <v>0</v>
      </c>
      <c r="I134" s="16">
        <f>ROUND(G134*H134,P4)</f>
        <v>0</v>
      </c>
      <c r="O134" s="17">
        <f>I134*0.21</f>
        <v>0</v>
      </c>
      <c r="P134">
        <v>3</v>
      </c>
    </row>
    <row r="135" spans="1:16" x14ac:dyDescent="0.25">
      <c r="A135" s="11" t="s">
        <v>36</v>
      </c>
      <c r="E135" s="18" t="s">
        <v>33</v>
      </c>
    </row>
    <row r="136" spans="1:16" x14ac:dyDescent="0.25">
      <c r="A136" s="11" t="s">
        <v>37</v>
      </c>
      <c r="E136" s="19" t="s">
        <v>52</v>
      </c>
    </row>
    <row r="137" spans="1:16" x14ac:dyDescent="0.25">
      <c r="A137" s="11" t="s">
        <v>37</v>
      </c>
      <c r="E137" s="19" t="s">
        <v>53</v>
      </c>
    </row>
    <row r="138" spans="1:16" ht="120" x14ac:dyDescent="0.25">
      <c r="A138" s="11" t="s">
        <v>40</v>
      </c>
      <c r="E138" s="13" t="s">
        <v>116</v>
      </c>
    </row>
    <row r="139" spans="1:16" ht="30" x14ac:dyDescent="0.25">
      <c r="A139" s="11" t="s">
        <v>31</v>
      </c>
      <c r="B139" s="11">
        <v>26</v>
      </c>
      <c r="C139" s="12" t="s">
        <v>117</v>
      </c>
      <c r="D139" t="s">
        <v>33</v>
      </c>
      <c r="E139" s="13" t="s">
        <v>118</v>
      </c>
      <c r="F139" s="14" t="s">
        <v>112</v>
      </c>
      <c r="G139" s="15">
        <v>1</v>
      </c>
      <c r="H139" s="16">
        <v>0</v>
      </c>
      <c r="I139" s="16">
        <f>ROUND(G139*H139,P4)</f>
        <v>0</v>
      </c>
      <c r="O139" s="17">
        <f>I139*0.21</f>
        <v>0</v>
      </c>
      <c r="P139">
        <v>3</v>
      </c>
    </row>
    <row r="140" spans="1:16" x14ac:dyDescent="0.25">
      <c r="A140" s="11" t="s">
        <v>36</v>
      </c>
      <c r="E140" s="18" t="s">
        <v>33</v>
      </c>
    </row>
    <row r="141" spans="1:16" x14ac:dyDescent="0.25">
      <c r="A141" s="11" t="s">
        <v>37</v>
      </c>
      <c r="E141" s="19" t="s">
        <v>52</v>
      </c>
    </row>
    <row r="142" spans="1:16" x14ac:dyDescent="0.25">
      <c r="A142" s="11" t="s">
        <v>37</v>
      </c>
      <c r="E142" s="19" t="s">
        <v>53</v>
      </c>
    </row>
    <row r="143" spans="1:16" ht="135" x14ac:dyDescent="0.25">
      <c r="A143" s="11" t="s">
        <v>40</v>
      </c>
      <c r="E143" s="13" t="s">
        <v>119</v>
      </c>
    </row>
    <row r="144" spans="1:16" x14ac:dyDescent="0.25">
      <c r="A144" s="11" t="s">
        <v>31</v>
      </c>
      <c r="B144" s="21">
        <v>27</v>
      </c>
      <c r="C144" s="22">
        <v>702211</v>
      </c>
      <c r="D144" s="20"/>
      <c r="E144" s="23" t="s">
        <v>120</v>
      </c>
      <c r="F144" s="24" t="s">
        <v>121</v>
      </c>
      <c r="G144" s="25">
        <v>100</v>
      </c>
      <c r="H144" s="26">
        <v>0</v>
      </c>
      <c r="I144" s="16">
        <f>ROUND(G144*H144,P137)</f>
        <v>0</v>
      </c>
      <c r="O144" s="17">
        <f>I144*0.21</f>
        <v>0</v>
      </c>
      <c r="P144">
        <v>3</v>
      </c>
    </row>
    <row r="145" spans="1:9" x14ac:dyDescent="0.25">
      <c r="A145" s="11" t="s">
        <v>36</v>
      </c>
      <c r="B145" s="20"/>
      <c r="C145" s="20"/>
      <c r="D145" s="20"/>
      <c r="E145" s="27" t="s">
        <v>33</v>
      </c>
      <c r="F145" s="20"/>
      <c r="G145" s="20"/>
      <c r="H145" s="20"/>
      <c r="I145" s="20"/>
    </row>
    <row r="146" spans="1:9" x14ac:dyDescent="0.25">
      <c r="A146" s="11" t="s">
        <v>37</v>
      </c>
      <c r="B146" s="20"/>
      <c r="C146" s="20"/>
      <c r="D146" s="20"/>
      <c r="E146" s="28" t="s">
        <v>122</v>
      </c>
      <c r="F146" s="20"/>
      <c r="G146" s="20"/>
      <c r="H146" s="20"/>
      <c r="I146" s="20"/>
    </row>
    <row r="147" spans="1:9" ht="120" x14ac:dyDescent="0.25">
      <c r="A147" s="11" t="s">
        <v>37</v>
      </c>
      <c r="B147" s="20"/>
      <c r="C147" s="20"/>
      <c r="D147" s="20"/>
      <c r="E147" s="28" t="s">
        <v>123</v>
      </c>
      <c r="F147" s="20"/>
      <c r="G147" s="20"/>
      <c r="H147" s="20"/>
      <c r="I147" s="20"/>
    </row>
    <row r="148" spans="1:9" x14ac:dyDescent="0.25">
      <c r="A148" s="11" t="s">
        <v>40</v>
      </c>
      <c r="B148" s="20"/>
      <c r="C148" s="20"/>
      <c r="D148" s="20"/>
      <c r="E148" s="23"/>
      <c r="F148" s="20"/>
      <c r="G148" s="20"/>
      <c r="H148" s="20"/>
      <c r="I148" s="20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D.1D.2.1PS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Ntvb 19</dc:creator>
  <cp:lastModifiedBy>Srovnal Otakar, Ing.</cp:lastModifiedBy>
  <dcterms:created xsi:type="dcterms:W3CDTF">2024-04-16T07:19:27Z</dcterms:created>
  <dcterms:modified xsi:type="dcterms:W3CDTF">2024-04-17T04:51:06Z</dcterms:modified>
</cp:coreProperties>
</file>