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2024_004 - Dodání a montá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'2024_004 - Dodání a montá...'!$C$76:$K$272</definedName>
    <definedName name="_xlnm.Print_Area" localSheetId="1">'2024_004 - Dodání a montá...'!$C$4:$J$37,'2024_004 - Dodání a montá...'!$C$43:$J$60,'2024_004 - Dodání a montá...'!$C$66:$K$272</definedName>
    <definedName name="_xlnm.Print_Titles" localSheetId="1">'2024_004 - Dodání a montá...'!$76:$76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61"/>
  <c r="BH261"/>
  <c r="BF261"/>
  <c r="BE261"/>
  <c r="T261"/>
  <c r="R261"/>
  <c r="P261"/>
  <c r="BI238"/>
  <c r="BH238"/>
  <c r="BF238"/>
  <c r="BE238"/>
  <c r="T238"/>
  <c r="R238"/>
  <c r="P238"/>
  <c r="BI219"/>
  <c r="BH219"/>
  <c r="BF219"/>
  <c r="BE219"/>
  <c r="T219"/>
  <c r="R219"/>
  <c r="P219"/>
  <c r="BI206"/>
  <c r="BH206"/>
  <c r="BF206"/>
  <c r="BE206"/>
  <c r="T206"/>
  <c r="R206"/>
  <c r="P206"/>
  <c r="BI197"/>
  <c r="BH197"/>
  <c r="BF197"/>
  <c r="BE197"/>
  <c r="T197"/>
  <c r="R197"/>
  <c r="P197"/>
  <c r="BI185"/>
  <c r="BH185"/>
  <c r="BF185"/>
  <c r="BE185"/>
  <c r="T185"/>
  <c r="R185"/>
  <c r="P185"/>
  <c r="BI174"/>
  <c r="BH174"/>
  <c r="BF174"/>
  <c r="BE174"/>
  <c r="T174"/>
  <c r="R174"/>
  <c r="P174"/>
  <c r="BI160"/>
  <c r="BH160"/>
  <c r="BF160"/>
  <c r="BE160"/>
  <c r="T160"/>
  <c r="R160"/>
  <c r="P160"/>
  <c r="BI131"/>
  <c r="BH131"/>
  <c r="BF131"/>
  <c r="BE131"/>
  <c r="T131"/>
  <c r="R131"/>
  <c r="P131"/>
  <c r="BI101"/>
  <c r="BH101"/>
  <c r="BF101"/>
  <c r="BE101"/>
  <c r="T101"/>
  <c r="R101"/>
  <c r="P101"/>
  <c r="BI80"/>
  <c r="BH80"/>
  <c r="BF80"/>
  <c r="BE80"/>
  <c r="T80"/>
  <c r="R80"/>
  <c r="P80"/>
  <c r="J74"/>
  <c r="F73"/>
  <c r="F71"/>
  <c r="E69"/>
  <c r="J51"/>
  <c r="F50"/>
  <c r="F48"/>
  <c r="E46"/>
  <c r="J19"/>
  <c r="E19"/>
  <c r="J73"/>
  <c r="J18"/>
  <c r="J16"/>
  <c r="E16"/>
  <c r="F74"/>
  <c r="J15"/>
  <c r="J10"/>
  <c r="J71"/>
  <c i="1" r="L50"/>
  <c r="AM50"/>
  <c r="AM49"/>
  <c r="L49"/>
  <c r="AM47"/>
  <c r="L47"/>
  <c r="L45"/>
  <c r="L44"/>
  <c r="AS54"/>
  <c i="2" r="BK206"/>
  <c r="J131"/>
  <c r="J261"/>
  <c r="J185"/>
  <c r="J219"/>
  <c r="J160"/>
  <c r="J32"/>
  <c r="BK160"/>
  <c r="J101"/>
  <c r="F32"/>
  <c r="F31"/>
  <c r="F34"/>
  <c r="BK238"/>
  <c r="J174"/>
  <c r="BK261"/>
  <c r="J197"/>
  <c r="BK219"/>
  <c r="BK131"/>
  <c r="F35"/>
  <c r="J206"/>
  <c r="BK80"/>
  <c r="BK197"/>
  <c r="J238"/>
  <c r="BK101"/>
  <c r="BK185"/>
  <c r="J80"/>
  <c r="BK174"/>
  <c r="J31"/>
  <c l="1" r="BK79"/>
  <c r="J79"/>
  <c r="J57"/>
  <c r="P79"/>
  <c r="BK184"/>
  <c r="J184"/>
  <c r="J58"/>
  <c r="BK205"/>
  <c r="J205"/>
  <c r="J59"/>
  <c r="R79"/>
  <c r="R78"/>
  <c r="R77"/>
  <c r="R184"/>
  <c r="T184"/>
  <c r="P205"/>
  <c r="T79"/>
  <c r="T78"/>
  <c r="T77"/>
  <c r="R205"/>
  <c r="P184"/>
  <c r="T205"/>
  <c r="J48"/>
  <c r="J50"/>
  <c r="F51"/>
  <c r="BG174"/>
  <c r="BG185"/>
  <c r="BG197"/>
  <c i="1" r="AV55"/>
  <c r="AW55"/>
  <c i="2" r="BG261"/>
  <c i="1" r="AZ55"/>
  <c r="BA55"/>
  <c i="2" r="BG80"/>
  <c r="BG101"/>
  <c r="BG131"/>
  <c r="BG160"/>
  <c r="BG206"/>
  <c r="BG219"/>
  <c r="BG238"/>
  <c i="1" r="BD55"/>
  <c r="BC55"/>
  <c r="AZ54"/>
  <c r="W29"/>
  <c r="BC54"/>
  <c r="W32"/>
  <c r="BA54"/>
  <c r="W30"/>
  <c r="BD54"/>
  <c r="W33"/>
  <c i="2" l="1" r="P78"/>
  <c r="P77"/>
  <c i="1" r="AU55"/>
  <c i="2" r="BK78"/>
  <c r="J78"/>
  <c r="J56"/>
  <c i="1" r="AU54"/>
  <c r="AW54"/>
  <c r="AK30"/>
  <c i="2" r="F33"/>
  <c i="1" r="BB55"/>
  <c r="BB54"/>
  <c r="W31"/>
  <c r="AY54"/>
  <c r="AT55"/>
  <c r="AV54"/>
  <c r="AK29"/>
  <c i="2" l="1" r="BK77"/>
  <c r="J77"/>
  <c r="J28"/>
  <c r="J37"/>
  <c i="1" r="AT54"/>
  <c r="AX54"/>
  <c i="2" l="1" r="J55"/>
  <c i="1" r="AG55"/>
  <c r="AG54"/>
  <c r="AK26"/>
  <c r="AK35"/>
  <c l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<sst xmlns="http://schemas.openxmlformats.org/spreadsheetml/2006/main">
  <si>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</si>
  <si>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</si>
  <si>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</si>
  <si>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</si>
  <si>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</si>
  <si>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{a0a168f3-baa8-4aaa-9151-535ed6e2147e}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</si>
  <si>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</si>
  <si>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</si>
  <si>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</si>
  <si>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</si>
  <si>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</si>
  <si>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</si>
  <si>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</si>
  <si>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</si>
  <si>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2024_004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</si>
  <si>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</si>
  <si>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</si>
  <si>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Dodání a montáž vrat (sekčních, otvíravých) v obvodu OŘ UNL</t>
  </si>
  <si>
    <t>KSO:</t>
  </si>
  <si>
    <t/>
  </si>
  <si>
    <t>CC-CZ:</t>
  </si>
  <si>
    <t>Místo:</t>
  </si>
  <si>
    <t>obvod OŘ UNL</t>
  </si>
  <si>
    <t>Datum:</t>
  </si>
  <si>
    <t>14. 2. 2024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</si>
  <si>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</si>
  <si>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</si>
  <si>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</si>
  <si>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</si>
  <si>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</si>
  <si>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</si>
  <si>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</si>
  <si>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</si>
  <si>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</si>
  <si>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</si>
  <si>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</si>
  <si>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</si>
  <si>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</si>
  <si>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</si>
  <si>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</si>
  <si>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</si>
  <si>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</si>
  <si>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</si>
  <si>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</si>
  <si>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</si>
  <si>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</si>
  <si>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</si>
  <si>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</si>
  <si>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</si>
  <si>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</si>
  <si>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</si>
  <si>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</si>
  <si>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</si>
  <si>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</si>
  <si>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</si>
  <si>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</si>
  <si>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</si>
  <si>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</si>
  <si>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</si>
  <si>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</si>
  <si>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</si>
  <si>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</si>
  <si>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</si>
  <si>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</si>
  <si>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</si>
  <si>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</si>
  <si>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</si>
  <si>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</si>
  <si>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</si>
  <si>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</si>
  <si>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</si>
  <si>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</si>
  <si>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</si>
  <si>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</si>
  <si>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</si>
  <si>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</si>
  <si>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</si>
  <si>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</si>
  <si>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</si>
  <si>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</si>
  <si>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</si>
  <si>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</si>
  <si>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</si>
  <si>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</si>
  <si>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</si>
  <si>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</si>
  <si>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HSV</t>
  </si>
  <si>
    <t xml:space="preserve">    AD - Automatické posuvné dveře</t>
  </si>
  <si>
    <t xml:space="preserve">    OV - Otvíravá vrata</t>
  </si>
  <si>
    <t xml:space="preserve">    SV - Sekční vrata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</si>
  <si>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</si>
  <si>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</si>
  <si>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</si>
  <si>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</si>
  <si>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</si>
  <si>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</si>
  <si>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</si>
  <si>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</si>
  <si>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</si>
  <si>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</si>
  <si>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</si>
  <si>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</si>
  <si>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</si>
  <si>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</si>
  <si>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</si>
  <si>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</si>
  <si>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AD</t>
  </si>
  <si>
    <t>Automatické posuvné dveře</t>
  </si>
  <si>
    <t>K</t>
  </si>
  <si>
    <t>01AD</t>
  </si>
  <si>
    <t>Děčín hl. n., výpravní budova - mezinárodní pokladny</t>
  </si>
  <si>
    <t>kus</t>
  </si>
  <si>
    <t>4</t>
  </si>
  <si>
    <t>1840375901</t>
  </si>
  <si>
    <t>PP</t>
  </si>
  <si>
    <t>VV</t>
  </si>
  <si>
    <t>Systém pro posuvné dveře z hliníkových profilů bez přerušeného tepelného mostu.</t>
  </si>
  <si>
    <t>Bezpečnostní izolační sklo čiré s rozlišovacími polepy.</t>
  </si>
  <si>
    <t>Dvoukřídlé posuvné dveře bez pevných bočních polí a bez nadsvětlíku.</t>
  </si>
  <si>
    <t>Instalace na příčkový profil stávající stěny.</t>
  </si>
  <si>
    <t>Provedení pololesk, RAL 5021.</t>
  </si>
  <si>
    <t>Délka jednotky 3551 mm</t>
  </si>
  <si>
    <t>Výška jednotky 100 mm</t>
  </si>
  <si>
    <t>Průchozí šířka 1597 mm</t>
  </si>
  <si>
    <t>Průchozí výška 2485 mm</t>
  </si>
  <si>
    <t>Šířka levého křídla 837,5 mm</t>
  </si>
  <si>
    <t>Šířka pravého křídla 837,5 mm</t>
  </si>
  <si>
    <t>Ovládání dveří:</t>
  </si>
  <si>
    <t>5-ti polohový přepínač funkcí ovládaný klíčem</t>
  </si>
  <si>
    <t>Box pro instalaci přepínače funkcí na stěnu</t>
  </si>
  <si>
    <t>Zamykání dveří:</t>
  </si>
  <si>
    <t>Elektromechanický zámek</t>
  </si>
  <si>
    <t>Nouzové odblokování zámku s táhlem (z důvodu výšky umístění pohonu)</t>
  </si>
  <si>
    <t>Baterie pro případ výpadku proudu.</t>
  </si>
  <si>
    <t>02AD</t>
  </si>
  <si>
    <t>Ústí nad Labem hl. n., výpravní budova - zavazadla (tř. RC2)</t>
  </si>
  <si>
    <t>-488717713</t>
  </si>
  <si>
    <t>Posuvné dveře s odolností proti vloupání třídy RC2 z hliníkových profilů.</t>
  </si>
  <si>
    <t>Izolační bezpečnostní dvojsklo čiré P4A, anti-vandal.</t>
  </si>
  <si>
    <t>Způsob otvírání: Dvoukřídlé posuvné dveře.</t>
  </si>
  <si>
    <t>Provedení: Posuvné dveře bez pevných polí a bez nadsvětlíku.</t>
  </si>
  <si>
    <t>Způsob instalace: Na hliníkovou stávající stěnu.</t>
  </si>
  <si>
    <t>Barevné provedení: Přírodní elox (E6/C0)</t>
  </si>
  <si>
    <t>Barva krytu totožná s barvou dveří.</t>
  </si>
  <si>
    <t xml:space="preserve">Podlahové vedení: </t>
  </si>
  <si>
    <t>Nutno vyřezat podlahovou drážku v délce 3 368 mm pro vedení dveřního křídla</t>
  </si>
  <si>
    <t>Rozměry:</t>
  </si>
  <si>
    <t>Celková šířka výrobku: 3368 mm</t>
  </si>
  <si>
    <t>Celková výška výrobku: 2350 mm</t>
  </si>
  <si>
    <t>Délka krytu jednotky: 3346 mm</t>
  </si>
  <si>
    <t>Výška jednotky: 150 mm</t>
  </si>
  <si>
    <t>Průchozí šířka: 1600 mm</t>
  </si>
  <si>
    <t>Průchozí výška: 2200 mm</t>
  </si>
  <si>
    <t>Délka krytu jednotky (bez bočnic 2x6mm): 3356 mm</t>
  </si>
  <si>
    <t>Délka instalačního profilu: 3346 mm</t>
  </si>
  <si>
    <t>Šířka levého křídla: 839 mm</t>
  </si>
  <si>
    <t>Šířka pravého křídla: 839 mm</t>
  </si>
  <si>
    <t xml:space="preserve">Ovládání dveří: </t>
  </si>
  <si>
    <t>5-ti polohový pořepínač funkcí s klíčem, pro únikové cesty</t>
  </si>
  <si>
    <t>Klíčový spínač do omítky, impulsní, včetně Euro vložky</t>
  </si>
  <si>
    <t>Elektromechanický vícebodový zámek. S nouzovým odblokem pomocí eurovložky</t>
  </si>
  <si>
    <t>3</t>
  </si>
  <si>
    <t>03AD</t>
  </si>
  <si>
    <t>Ústí nad Labem hl. n., výpravní budova - galerie</t>
  </si>
  <si>
    <t>641824530</t>
  </si>
  <si>
    <t>Systém pro posuvných dveří z hliníkových profilů s přerušeným tepelným mostem.</t>
  </si>
  <si>
    <t>Bezpečnostní izolační dvojsklo čiré. UG=1.0</t>
  </si>
  <si>
    <t>Provedení výrobku: Posuvné dveře bez pevných bočních polí a bez nadsvětlíku.</t>
  </si>
  <si>
    <t>Způsob instalace: Na hliníkovou stěnu.</t>
  </si>
  <si>
    <t>Povrchová úprava: Přírodní elox (E6/C0)</t>
  </si>
  <si>
    <t>Kryt jednotky: Standardní, výška 100 mm</t>
  </si>
  <si>
    <t>Celková šířka výrobku: 3166 mm</t>
  </si>
  <si>
    <t>Celková výška výrobku: 2198 mm</t>
  </si>
  <si>
    <t>Délka jednotky: 3144 mm</t>
  </si>
  <si>
    <t>Výška jednotky: 100 mm</t>
  </si>
  <si>
    <t>Průchozí šířka: 1433 mm</t>
  </si>
  <si>
    <t>Průchozí výška: 2094 mm</t>
  </si>
  <si>
    <t>Délka krytu jednotky (bez bočnic 2x6mm): 3154 mm</t>
  </si>
  <si>
    <t>Délka instalačního profilu: 3144 mm</t>
  </si>
  <si>
    <t>Šířka levého křídla: 766.5 mm</t>
  </si>
  <si>
    <t>Šířka pravého křídla: 766.5 mm</t>
  </si>
  <si>
    <t>elektromechanický zámek v jednotce</t>
  </si>
  <si>
    <t>mechanický hákový zámek</t>
  </si>
  <si>
    <t>Nouzový odblok zámku integrovaný do krytu jednotky</t>
  </si>
  <si>
    <t>Baterie jako náhradní zdroj při výpadku proudu.</t>
  </si>
  <si>
    <t>04AD</t>
  </si>
  <si>
    <t>Most, výpravní budova - stěna s automatickými dveřmi a fixní výloha</t>
  </si>
  <si>
    <t>711343949</t>
  </si>
  <si>
    <t>Hliníková stěna s automatickými dveřmi a hliníková výloha</t>
  </si>
  <si>
    <t>Hliníková stěna s automatickými dveřmi:</t>
  </si>
  <si>
    <t>Rozměr stěny: 5100mm x 3240mm</t>
  </si>
  <si>
    <t>Barva RAL 9006 mat</t>
  </si>
  <si>
    <t>Stěna bude svisle dělena po třetinách, z nichž prostřední díl bude obsahovat instalované automatické dveře s šířkou křídel 800mm posuvné do stran od</t>
  </si>
  <si>
    <t>středu. Horní část stěny (nadsvětlíky budou děleny sviste stejně jako spodní část, stěna bude obsahovat dva nadsvětlíky - zasklené, dělené</t>
  </si>
  <si>
    <t>horizontálně od shora v rozměru cca 300mm a další 700mm.</t>
  </si>
  <si>
    <t>Hliníková výloha fixní:</t>
  </si>
  <si>
    <t>Rozměr výlohy: 1690mm x 2450mm</t>
  </si>
  <si>
    <t>součástí dodávky a osazení je i stavební úprava (demontáž) soklů!</t>
  </si>
  <si>
    <t>5</t>
  </si>
  <si>
    <t>05AD</t>
  </si>
  <si>
    <t>Most, výpravní budova - vstup k výtahu odjezdové haly</t>
  </si>
  <si>
    <t>221855339</t>
  </si>
  <si>
    <t>Hliníková stěna s automatickými a otvíravými dveřmi</t>
  </si>
  <si>
    <t>Rozměr: 5300 x 3000</t>
  </si>
  <si>
    <t>Barva: RAL 7001 mat</t>
  </si>
  <si>
    <t>dělení viz technická zpráva</t>
  </si>
  <si>
    <t>Průchozí rozměr posuvných dveří: 2 000 x 2 100 mm</t>
  </si>
  <si>
    <t>Stěna je vybavena po stranách 2 otvíravými dveřmi o průchodu 800 x 2 100 mm</t>
  </si>
  <si>
    <t>Kování klika-klika, zámek střelkový včetně 3ks klíčů ad každého</t>
  </si>
  <si>
    <t>OV</t>
  </si>
  <si>
    <t>Otvíravá vrata</t>
  </si>
  <si>
    <t>10</t>
  </si>
  <si>
    <t>01OV</t>
  </si>
  <si>
    <t>Děčín, spádovištní stavědlo - dílna SSZT</t>
  </si>
  <si>
    <t>1311561197</t>
  </si>
  <si>
    <t>Světlé stavební rozměry otvoru : 3600 mm šířka x 3580 mm výška 1ks</t>
  </si>
  <si>
    <t>Příslušenství obsažené v ceně :</t>
  </si>
  <si>
    <t>• Dvoukřídlé provedení před otvor</t>
  </si>
  <si>
    <t>• Vložena vstupní dvířka se samozavíračem</t>
  </si>
  <si>
    <t>• Vrata ve standardní barvě RAL7016 z exterieru , interier bílá RAL 9002 , hliníkové lemovací prvky v barvě kovu , rám v provedení eloxovaný Al.</t>
  </si>
  <si>
    <t>• Včetně úhelníkové zárubně lakované v RAL 7016 , montáž před otvor</t>
  </si>
  <si>
    <t>• Elekromechanické provedení</t>
  </si>
  <si>
    <t>• Bezpečnostní fotobuňka v průjezdu</t>
  </si>
  <si>
    <t>• Ovládání dálkové + tlačítko START / STOP na stěně uvnitř objektu</t>
  </si>
  <si>
    <t>11</t>
  </si>
  <si>
    <t>02OV</t>
  </si>
  <si>
    <t>Ústí nad Labem, západ - EÚ</t>
  </si>
  <si>
    <t>320875241</t>
  </si>
  <si>
    <t>Rozměry otvoru : 2400 mm šířka x 2500 mm výška 1ks</t>
  </si>
  <si>
    <t>• Dvoukřídlé provedení do otvoru</t>
  </si>
  <si>
    <t>• Vrata ve standardní barvě RAL5010 z exterieru , interier bílá RAL 9002 , hliníkové lemovací prvky v barvě kovu , rám v provedení eloxovaný Al.</t>
  </si>
  <si>
    <t>• Včetně jäklové zárubně obložené hliníkovým eloxovaným profi-lem , montáž do otvoru</t>
  </si>
  <si>
    <t>SV</t>
  </si>
  <si>
    <t>Sekční vrata</t>
  </si>
  <si>
    <t>6</t>
  </si>
  <si>
    <t>01SV</t>
  </si>
  <si>
    <t>Bílina, mechanizační středisko</t>
  </si>
  <si>
    <t>-702162040</t>
  </si>
  <si>
    <t xml:space="preserve">Rozměry otvoru: 4970 mm šířka x 4870 mm výška   </t>
  </si>
  <si>
    <t>Demontáž stávajících poškozených vrat</t>
  </si>
  <si>
    <t>Standardní kování pro překlad 600 mm</t>
  </si>
  <si>
    <t xml:space="preserve">Vložena  vstupní  dvířka se samozavíračem a jištěním pohonu proti  sevření</t>
  </si>
  <si>
    <t xml:space="preserve">Brokované  torzní  pružiny pro  větší  životnost</t>
  </si>
  <si>
    <t xml:space="preserve">Barevné provedení : sekce lakovány  z exterieru v RAL 9010 , interier RAL 9002 bílošedá</t>
  </si>
  <si>
    <t xml:space="preserve">Průmyslový elektropohon s možností nouzového odjištění z místa obsluhy  pomocí pozinkovaného řetězu</t>
  </si>
  <si>
    <t>Řízení: Ovládání trojtlačítkem na rozvaděči – systém IMPULS ( s ohledem na nadpraží )</t>
  </si>
  <si>
    <t>Bezpečnostní optická lišta</t>
  </si>
  <si>
    <t xml:space="preserve">Dálkové ovládání se 3 ks  dálkových  ovladačů ( 4 kanálové )</t>
  </si>
  <si>
    <t>7</t>
  </si>
  <si>
    <t>02SV</t>
  </si>
  <si>
    <t>Litoměřice, stará hala, garáže OTV</t>
  </si>
  <si>
    <t>-1801139081</t>
  </si>
  <si>
    <t>Rozměry otvoru: 5980 mm šířka x 4980 mm výška</t>
  </si>
  <si>
    <t>Brokované torzní pružiny pro větší životnost</t>
  </si>
  <si>
    <t>Barevné provedení : sekce lakovány z exteriéru v RAL 9010 , interiér RAL 9002 bílošedá</t>
  </si>
  <si>
    <t>Průmyslový elektropohon s možností nouzového odjištění z místa oblsuhy pomocí pozinkovaného řetězu</t>
  </si>
  <si>
    <t>Řízení ovládání trojtlačítkem na rozvaděči – systém IMPULS</t>
  </si>
  <si>
    <t>Dálkové ovládání se 3 ks dálkových ovladačů ( 4 kanálové )</t>
  </si>
  <si>
    <t>Rozměry otvoru: 5090 mm šířka x 4980 mm výška</t>
  </si>
  <si>
    <t>Součet</t>
  </si>
  <si>
    <t>8</t>
  </si>
  <si>
    <t>03SV</t>
  </si>
  <si>
    <t>Litoměřice, MES - dilny</t>
  </si>
  <si>
    <t>-2007772259</t>
  </si>
  <si>
    <t>Popis vrat:</t>
  </si>
  <si>
    <t>Sekční vrata - standardní provedení</t>
  </si>
  <si>
    <t>Vratové křídlo je ocelové sendvičové konstrukce, tloušťky 42 mm, ze žárově pozinkovaného plechu, lakované oboustranně akrylovým lakem a vyplněné ekolo</t>
  </si>
  <si>
    <t>Stand. barvy sendvičových panelů jsou: RAL 9002, 9010, 9006/9002 a 5010/9002 , 7016/9002</t>
  </si>
  <si>
    <t>Parametry vrat:</t>
  </si>
  <si>
    <t>odolnost proti zatížení větrem – třída 3</t>
  </si>
  <si>
    <t>Vodotěsnost – třída 3</t>
  </si>
  <si>
    <t>Tepelná odolnost - od 0,8 W(m2K) dle výbavy</t>
  </si>
  <si>
    <t>Varianta s elektrickým pohonem :</t>
  </si>
  <si>
    <t>Průmyslový elektropohon s možností odblokování v případě výpadku el. energie pomocí pozinkovaného řetízku. Krytí IP54 , 3 x 400V, příkon cca 0,35kW, j</t>
  </si>
  <si>
    <t>Vložené prosklení: bez prosklení</t>
  </si>
  <si>
    <t>Pozice 1. Světlé stavební rozměry otvoru: 2680 mm šířka x 2700 mm výška 1ks</t>
  </si>
  <si>
    <t>Příslušenství obsažené v ceně:</t>
  </si>
  <si>
    <t>• Zvýšené kování</t>
  </si>
  <si>
    <t>• Vložená vstupní dvířka se samozavračem a jištěním pohonu proti sevření</t>
  </si>
  <si>
    <t>• Provedení vrat : křídlo ve standardní barvě RAL 9002 , hliníkové prvky v barvě kovu -světlý hliník cca RAL 9006</t>
  </si>
  <si>
    <t>• Elektropohon průmyslový s možností odblokování v případě výpadku el. energ.</t>
  </si>
  <si>
    <t>• Bezpečnostní optická lišta</t>
  </si>
  <si>
    <t>• Ovládání Impulsní – trojtlačítkem</t>
  </si>
  <si>
    <t>• Dálkové ovládání s 2 ks dálkového ovladače / vrata</t>
  </si>
  <si>
    <t>9</t>
  </si>
  <si>
    <t>04sv</t>
  </si>
  <si>
    <t>Ústí nad Labem, sever, areál Podmokelská 222 - garáže, dílny</t>
  </si>
  <si>
    <t>-1781403132</t>
  </si>
  <si>
    <t>Pozice 1. Rozměry otvoru : 3500 mm šířka x 3473 mm výška</t>
  </si>
  <si>
    <t>• Snížené kování LHI 200 mm</t>
  </si>
  <si>
    <t>• Vrata ve standardní barvě RAL9002/9002 ( ext/int ), hliníkové prvky v barvě kovu</t>
  </si>
  <si>
    <t>• Vložena vstupní dvířka se samozavíračem a jištěním pohonu proti sevření</t>
  </si>
  <si>
    <t>• Průmyslový elektropohon s možností odblokování v případě výpadku el. energ.</t>
  </si>
  <si>
    <t>• Ovládání Impulsním trojtlačítkem – nahoru i dolů automatický chod</t>
  </si>
  <si>
    <t>• Dálkové ovládání s 4 ks ovladačů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</si>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</sst>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6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27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30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hidden="1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43</v>
      </c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2024_004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Dodání a montáž vrat (sekčních, otvíravých) v obvodu OŘ UNL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>obvod OŘ UNL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5" t="str">
        <f>IF(AN8= "","",AN8)</f>
        <v>14. 2. 2024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6" t="str">
        <f>IF(E17="","",E17)</f>
        <v xml:space="preserve"> </v>
      </c>
      <c r="AN49" s="67"/>
      <c r="AO49" s="67"/>
      <c r="AP49" s="67"/>
      <c r="AQ49" s="42"/>
      <c r="AR49" s="46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25.6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6" t="str">
        <f>IF(E20="","",E20)</f>
        <v>Správa železnic, státní organizace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6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72</v>
      </c>
      <c r="BT54" s="112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24.75" customHeight="1">
      <c r="A55" s="113" t="s">
        <v>76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'2024_004 - Dodání a montá...'!J28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'2024_004 - Dodání a montá...'!P77</f>
        <v>0</v>
      </c>
      <c r="AV55" s="122">
        <f>'2024_004 - Dodání a montá...'!J31</f>
        <v>0</v>
      </c>
      <c r="AW55" s="122">
        <f>'2024_004 - Dodání a montá...'!J32</f>
        <v>0</v>
      </c>
      <c r="AX55" s="122">
        <f>'2024_004 - Dodání a montá...'!J33</f>
        <v>0</v>
      </c>
      <c r="AY55" s="122">
        <f>'2024_004 - Dodání a montá...'!J34</f>
        <v>0</v>
      </c>
      <c r="AZ55" s="122">
        <f>'2024_004 - Dodání a montá...'!F31</f>
        <v>0</v>
      </c>
      <c r="BA55" s="122">
        <f>'2024_004 - Dodání a montá...'!F32</f>
        <v>0</v>
      </c>
      <c r="BB55" s="122">
        <f>'2024_004 - Dodání a montá...'!F33</f>
        <v>0</v>
      </c>
      <c r="BC55" s="122">
        <f>'2024_004 - Dodání a montá...'!F34</f>
        <v>0</v>
      </c>
      <c r="BD55" s="124">
        <f>'2024_004 - Dodání a montá...'!F35</f>
        <v>0</v>
      </c>
      <c r="BE55" s="7"/>
      <c r="BT55" s="125" t="s">
        <v>78</v>
      </c>
      <c r="BU55" s="125" t="s">
        <v>79</v>
      </c>
      <c r="BV55" s="125" t="s">
        <v>74</v>
      </c>
      <c r="BW55" s="125" t="s">
        <v>5</v>
      </c>
      <c r="BX55" s="125" t="s">
        <v>75</v>
      </c>
      <c r="CL55" s="125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n9ZCUT0HLhbWlmmx/QiYzSRMkrZk1ujPvkQI7s6JKeePZR7DFoO6LpdhlNDh5BjrFA9z7GLO3X+Xzsonk1WYXg==" hashValue="lFb8anCNubtS7HyEHzgs1gXXq1V+fA/j+p2CwcUyYBQ0oiYgTFauQvW3iXwPcBvoBac7wkMkcu0vYvMuSJNMc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4_004 - Dodání a mont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80</v>
      </c>
    </row>
    <row r="4" s="1" customFormat="1" ht="24.96" customHeight="1">
      <c r="B4" s="22"/>
      <c r="D4" s="128" t="s">
        <v>81</v>
      </c>
      <c r="L4" s="22"/>
      <c r="M4" s="129" t="s">
        <v>10</v>
      </c>
      <c r="AT4" s="19" t="s">
        <v>35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30" t="s">
        <v>16</v>
      </c>
      <c r="E6" s="40"/>
      <c r="F6" s="40"/>
      <c r="G6" s="40"/>
      <c r="H6" s="40"/>
      <c r="I6" s="40"/>
      <c r="J6" s="40"/>
      <c r="K6" s="40"/>
      <c r="L6" s="131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2" t="s">
        <v>17</v>
      </c>
      <c r="F7" s="40"/>
      <c r="G7" s="40"/>
      <c r="H7" s="40"/>
      <c r="I7" s="40"/>
      <c r="J7" s="40"/>
      <c r="K7" s="40"/>
      <c r="L7" s="131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1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0" t="s">
        <v>18</v>
      </c>
      <c r="E9" s="40"/>
      <c r="F9" s="133" t="s">
        <v>19</v>
      </c>
      <c r="G9" s="40"/>
      <c r="H9" s="40"/>
      <c r="I9" s="130" t="s">
        <v>20</v>
      </c>
      <c r="J9" s="133" t="s">
        <v>19</v>
      </c>
      <c r="K9" s="40"/>
      <c r="L9" s="13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0" t="s">
        <v>21</v>
      </c>
      <c r="E10" s="40"/>
      <c r="F10" s="133" t="s">
        <v>22</v>
      </c>
      <c r="G10" s="40"/>
      <c r="H10" s="40"/>
      <c r="I10" s="130" t="s">
        <v>23</v>
      </c>
      <c r="J10" s="134" t="str">
        <f>'Rekapitulace zakázky'!AN8</f>
        <v>14. 2. 2024</v>
      </c>
      <c r="K10" s="40"/>
      <c r="L10" s="13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25</v>
      </c>
      <c r="E12" s="40"/>
      <c r="F12" s="40"/>
      <c r="G12" s="40"/>
      <c r="H12" s="40"/>
      <c r="I12" s="130" t="s">
        <v>26</v>
      </c>
      <c r="J12" s="133" t="s">
        <v>27</v>
      </c>
      <c r="K12" s="40"/>
      <c r="L12" s="13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3" t="s">
        <v>28</v>
      </c>
      <c r="F13" s="40"/>
      <c r="G13" s="40"/>
      <c r="H13" s="40"/>
      <c r="I13" s="130" t="s">
        <v>29</v>
      </c>
      <c r="J13" s="133" t="s">
        <v>30</v>
      </c>
      <c r="K13" s="40"/>
      <c r="L13" s="13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0" t="s">
        <v>31</v>
      </c>
      <c r="E15" s="40"/>
      <c r="F15" s="40"/>
      <c r="G15" s="40"/>
      <c r="H15" s="40"/>
      <c r="I15" s="130" t="s">
        <v>26</v>
      </c>
      <c r="J15" s="35" t="str">
        <f>'Rekapitulace zakázky'!AN13</f>
        <v>Vyplň údaj</v>
      </c>
      <c r="K15" s="40"/>
      <c r="L15" s="13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zakázky'!E14</f>
        <v>Vyplň údaj</v>
      </c>
      <c r="F16" s="133"/>
      <c r="G16" s="133"/>
      <c r="H16" s="133"/>
      <c r="I16" s="130" t="s">
        <v>29</v>
      </c>
      <c r="J16" s="35" t="str">
        <f>'Rekapitulace zakázky'!AN14</f>
        <v>Vyplň údaj</v>
      </c>
      <c r="K16" s="40"/>
      <c r="L16" s="13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0" t="s">
        <v>33</v>
      </c>
      <c r="E18" s="40"/>
      <c r="F18" s="40"/>
      <c r="G18" s="40"/>
      <c r="H18" s="40"/>
      <c r="I18" s="130" t="s">
        <v>26</v>
      </c>
      <c r="J18" s="133" t="str">
        <f>IF('Rekapitulace zakázky'!AN16="","",'Rekapitulace zakázky'!AN16)</f>
        <v/>
      </c>
      <c r="K18" s="40"/>
      <c r="L18" s="13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3" t="str">
        <f>IF('Rekapitulace zakázky'!E17="","",'Rekapitulace zakázky'!E17)</f>
        <v xml:space="preserve"> </v>
      </c>
      <c r="F19" s="40"/>
      <c r="G19" s="40"/>
      <c r="H19" s="40"/>
      <c r="I19" s="130" t="s">
        <v>29</v>
      </c>
      <c r="J19" s="133" t="str">
        <f>IF('Rekapitulace zakázky'!AN17="","",'Rekapitulace zakázky'!AN17)</f>
        <v/>
      </c>
      <c r="K19" s="40"/>
      <c r="L19" s="13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0" t="s">
        <v>36</v>
      </c>
      <c r="E21" s="40"/>
      <c r="F21" s="40"/>
      <c r="G21" s="40"/>
      <c r="H21" s="40"/>
      <c r="I21" s="130" t="s">
        <v>26</v>
      </c>
      <c r="J21" s="133" t="s">
        <v>27</v>
      </c>
      <c r="K21" s="40"/>
      <c r="L21" s="13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3" t="s">
        <v>28</v>
      </c>
      <c r="F22" s="40"/>
      <c r="G22" s="40"/>
      <c r="H22" s="40"/>
      <c r="I22" s="130" t="s">
        <v>29</v>
      </c>
      <c r="J22" s="133" t="s">
        <v>30</v>
      </c>
      <c r="K22" s="40"/>
      <c r="L22" s="13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0" t="s">
        <v>37</v>
      </c>
      <c r="E24" s="40"/>
      <c r="F24" s="40"/>
      <c r="G24" s="40"/>
      <c r="H24" s="40"/>
      <c r="I24" s="40"/>
      <c r="J24" s="40"/>
      <c r="K24" s="40"/>
      <c r="L24" s="13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5"/>
      <c r="B25" s="136"/>
      <c r="C25" s="135"/>
      <c r="D25" s="135"/>
      <c r="E25" s="137" t="s">
        <v>38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9"/>
      <c r="E27" s="139"/>
      <c r="F27" s="139"/>
      <c r="G27" s="139"/>
      <c r="H27" s="139"/>
      <c r="I27" s="139"/>
      <c r="J27" s="139"/>
      <c r="K27" s="139"/>
      <c r="L27" s="13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0" t="s">
        <v>39</v>
      </c>
      <c r="E28" s="40"/>
      <c r="F28" s="40"/>
      <c r="G28" s="40"/>
      <c r="H28" s="40"/>
      <c r="I28" s="40"/>
      <c r="J28" s="141">
        <f>ROUND(J77, 2)</f>
        <v>0</v>
      </c>
      <c r="K28" s="40"/>
      <c r="L28" s="13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9"/>
      <c r="E29" s="139"/>
      <c r="F29" s="139"/>
      <c r="G29" s="139"/>
      <c r="H29" s="139"/>
      <c r="I29" s="139"/>
      <c r="J29" s="139"/>
      <c r="K29" s="139"/>
      <c r="L29" s="13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2" t="s">
        <v>41</v>
      </c>
      <c r="G30" s="40"/>
      <c r="H30" s="40"/>
      <c r="I30" s="142" t="s">
        <v>40</v>
      </c>
      <c r="J30" s="142" t="s">
        <v>42</v>
      </c>
      <c r="K30" s="40"/>
      <c r="L30" s="13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14.4" customHeight="1">
      <c r="A31" s="40"/>
      <c r="B31" s="46"/>
      <c r="C31" s="40"/>
      <c r="D31" s="143" t="s">
        <v>43</v>
      </c>
      <c r="E31" s="130" t="s">
        <v>44</v>
      </c>
      <c r="F31" s="144">
        <f>ROUND((SUM(BE77:BE272)),  2)</f>
        <v>0</v>
      </c>
      <c r="G31" s="40"/>
      <c r="H31" s="40"/>
      <c r="I31" s="145">
        <v>0.20999999999999999</v>
      </c>
      <c r="J31" s="144">
        <f>ROUND(((SUM(BE77:BE272))*I31),  2)</f>
        <v>0</v>
      </c>
      <c r="K31" s="40"/>
      <c r="L31" s="13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14.4" customHeight="1">
      <c r="A32" s="40"/>
      <c r="B32" s="46"/>
      <c r="C32" s="40"/>
      <c r="D32" s="40"/>
      <c r="E32" s="130" t="s">
        <v>45</v>
      </c>
      <c r="F32" s="144">
        <f>ROUND((SUM(BF77:BF272)),  2)</f>
        <v>0</v>
      </c>
      <c r="G32" s="40"/>
      <c r="H32" s="40"/>
      <c r="I32" s="145">
        <v>0.12</v>
      </c>
      <c r="J32" s="144">
        <f>ROUND(((SUM(BF77:BF272))*I32),  2)</f>
        <v>0</v>
      </c>
      <c r="K32" s="40"/>
      <c r="L32" s="13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30" t="s">
        <v>43</v>
      </c>
      <c r="E33" s="130" t="s">
        <v>46</v>
      </c>
      <c r="F33" s="144">
        <f>ROUND((SUM(BG77:BG272)),  2)</f>
        <v>0</v>
      </c>
      <c r="G33" s="40"/>
      <c r="H33" s="40"/>
      <c r="I33" s="145">
        <v>0.20999999999999999</v>
      </c>
      <c r="J33" s="144">
        <f>0</f>
        <v>0</v>
      </c>
      <c r="K33" s="40"/>
      <c r="L33" s="13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47</v>
      </c>
      <c r="F34" s="144">
        <f>ROUND((SUM(BH77:BH272)),  2)</f>
        <v>0</v>
      </c>
      <c r="G34" s="40"/>
      <c r="H34" s="40"/>
      <c r="I34" s="145">
        <v>0.12</v>
      </c>
      <c r="J34" s="144">
        <f>0</f>
        <v>0</v>
      </c>
      <c r="K34" s="40"/>
      <c r="L34" s="13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48</v>
      </c>
      <c r="F35" s="144">
        <f>ROUND((SUM(BI77:BI272)),  2)</f>
        <v>0</v>
      </c>
      <c r="G35" s="40"/>
      <c r="H35" s="40"/>
      <c r="I35" s="145">
        <v>0</v>
      </c>
      <c r="J35" s="144">
        <f>0</f>
        <v>0</v>
      </c>
      <c r="K35" s="40"/>
      <c r="L35" s="13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6"/>
      <c r="D37" s="147" t="s">
        <v>49</v>
      </c>
      <c r="E37" s="148"/>
      <c r="F37" s="148"/>
      <c r="G37" s="149" t="s">
        <v>50</v>
      </c>
      <c r="H37" s="150" t="s">
        <v>51</v>
      </c>
      <c r="I37" s="148"/>
      <c r="J37" s="151">
        <f>SUM(J28:J35)</f>
        <v>0</v>
      </c>
      <c r="K37" s="152"/>
      <c r="L37" s="13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82</v>
      </c>
      <c r="D43" s="42"/>
      <c r="E43" s="42"/>
      <c r="F43" s="42"/>
      <c r="G43" s="42"/>
      <c r="H43" s="42"/>
      <c r="I43" s="42"/>
      <c r="J43" s="42"/>
      <c r="K43" s="42"/>
      <c r="L43" s="13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2" t="str">
        <f>E7</f>
        <v>Dodání a montáž vrat (sekčních, otvíravých) v obvodu OŘ UNL</v>
      </c>
      <c r="F46" s="42"/>
      <c r="G46" s="42"/>
      <c r="H46" s="42"/>
      <c r="I46" s="42"/>
      <c r="J46" s="42"/>
      <c r="K46" s="42"/>
      <c r="L46" s="13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obvod OŘ UNL</v>
      </c>
      <c r="G48" s="42"/>
      <c r="H48" s="42"/>
      <c r="I48" s="34" t="s">
        <v>23</v>
      </c>
      <c r="J48" s="75" t="str">
        <f>IF(J10="","",J10)</f>
        <v>14. 2. 2024</v>
      </c>
      <c r="K48" s="42"/>
      <c r="L48" s="13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Správa železnic, státní organizace</v>
      </c>
      <c r="G50" s="42"/>
      <c r="H50" s="42"/>
      <c r="I50" s="34" t="s">
        <v>33</v>
      </c>
      <c r="J50" s="38" t="str">
        <f>E19</f>
        <v xml:space="preserve"> </v>
      </c>
      <c r="K50" s="42"/>
      <c r="L50" s="13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25.65" customHeight="1">
      <c r="A51" s="40"/>
      <c r="B51" s="41"/>
      <c r="C51" s="34" t="s">
        <v>31</v>
      </c>
      <c r="D51" s="42"/>
      <c r="E51" s="42"/>
      <c r="F51" s="29" t="str">
        <f>IF(E16="","",E16)</f>
        <v>Vyplň údaj</v>
      </c>
      <c r="G51" s="42"/>
      <c r="H51" s="42"/>
      <c r="I51" s="34" t="s">
        <v>36</v>
      </c>
      <c r="J51" s="38" t="str">
        <f>E22</f>
        <v>Správa železnic, státní organizace</v>
      </c>
      <c r="K51" s="42"/>
      <c r="L51" s="131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7" t="s">
        <v>83</v>
      </c>
      <c r="D53" s="158"/>
      <c r="E53" s="158"/>
      <c r="F53" s="158"/>
      <c r="G53" s="158"/>
      <c r="H53" s="158"/>
      <c r="I53" s="158"/>
      <c r="J53" s="159" t="s">
        <v>84</v>
      </c>
      <c r="K53" s="158"/>
      <c r="L53" s="13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0" t="s">
        <v>71</v>
      </c>
      <c r="D55" s="42"/>
      <c r="E55" s="42"/>
      <c r="F55" s="42"/>
      <c r="G55" s="42"/>
      <c r="H55" s="42"/>
      <c r="I55" s="42"/>
      <c r="J55" s="105">
        <f>J77</f>
        <v>0</v>
      </c>
      <c r="K55" s="42"/>
      <c r="L55" s="13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85</v>
      </c>
    </row>
    <row r="56" s="9" customFormat="1" ht="24.96" customHeight="1">
      <c r="A56" s="9"/>
      <c r="B56" s="161"/>
      <c r="C56" s="162"/>
      <c r="D56" s="163" t="s">
        <v>86</v>
      </c>
      <c r="E56" s="164"/>
      <c r="F56" s="164"/>
      <c r="G56" s="164"/>
      <c r="H56" s="164"/>
      <c r="I56" s="164"/>
      <c r="J56" s="165">
        <f>J78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87</v>
      </c>
      <c r="E57" s="170"/>
      <c r="F57" s="170"/>
      <c r="G57" s="170"/>
      <c r="H57" s="170"/>
      <c r="I57" s="170"/>
      <c r="J57" s="171">
        <f>J79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7"/>
      <c r="C58" s="168"/>
      <c r="D58" s="169" t="s">
        <v>88</v>
      </c>
      <c r="E58" s="170"/>
      <c r="F58" s="170"/>
      <c r="G58" s="170"/>
      <c r="H58" s="170"/>
      <c r="I58" s="170"/>
      <c r="J58" s="171">
        <f>J184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89</v>
      </c>
      <c r="E59" s="170"/>
      <c r="F59" s="170"/>
      <c r="G59" s="170"/>
      <c r="H59" s="170"/>
      <c r="I59" s="170"/>
      <c r="J59" s="171">
        <f>J205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2" customFormat="1" ht="21.84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3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13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5" s="2" customFormat="1" ht="6.96" customHeight="1">
      <c r="A65" s="40"/>
      <c r="B65" s="64"/>
      <c r="C65" s="65"/>
      <c r="D65" s="65"/>
      <c r="E65" s="65"/>
      <c r="F65" s="65"/>
      <c r="G65" s="65"/>
      <c r="H65" s="65"/>
      <c r="I65" s="65"/>
      <c r="J65" s="65"/>
      <c r="K65" s="65"/>
      <c r="L65" s="13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24.96" customHeight="1">
      <c r="A66" s="40"/>
      <c r="B66" s="41"/>
      <c r="C66" s="25" t="s">
        <v>90</v>
      </c>
      <c r="D66" s="42"/>
      <c r="E66" s="42"/>
      <c r="F66" s="42"/>
      <c r="G66" s="42"/>
      <c r="H66" s="42"/>
      <c r="I66" s="42"/>
      <c r="J66" s="42"/>
      <c r="K66" s="42"/>
      <c r="L66" s="131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12" customHeight="1">
      <c r="A68" s="40"/>
      <c r="B68" s="41"/>
      <c r="C68" s="34" t="s">
        <v>16</v>
      </c>
      <c r="D68" s="42"/>
      <c r="E68" s="42"/>
      <c r="F68" s="42"/>
      <c r="G68" s="42"/>
      <c r="H68" s="42"/>
      <c r="I68" s="42"/>
      <c r="J68" s="42"/>
      <c r="K68" s="42"/>
      <c r="L68" s="131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6.5" customHeight="1">
      <c r="A69" s="40"/>
      <c r="B69" s="41"/>
      <c r="C69" s="42"/>
      <c r="D69" s="42"/>
      <c r="E69" s="72" t="str">
        <f>E7</f>
        <v>Dodání a montáž vrat (sekčních, otvíravých) v obvodu OŘ UNL</v>
      </c>
      <c r="F69" s="42"/>
      <c r="G69" s="42"/>
      <c r="H69" s="42"/>
      <c r="I69" s="42"/>
      <c r="J69" s="42"/>
      <c r="K69" s="42"/>
      <c r="L69" s="131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21</v>
      </c>
      <c r="D71" s="42"/>
      <c r="E71" s="42"/>
      <c r="F71" s="29" t="str">
        <f>F10</f>
        <v>obvod OŘ UNL</v>
      </c>
      <c r="G71" s="42"/>
      <c r="H71" s="42"/>
      <c r="I71" s="34" t="s">
        <v>23</v>
      </c>
      <c r="J71" s="75" t="str">
        <f>IF(J10="","",J10)</f>
        <v>14. 2. 2024</v>
      </c>
      <c r="K71" s="42"/>
      <c r="L71" s="13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5.15" customHeight="1">
      <c r="A73" s="40"/>
      <c r="B73" s="41"/>
      <c r="C73" s="34" t="s">
        <v>25</v>
      </c>
      <c r="D73" s="42"/>
      <c r="E73" s="42"/>
      <c r="F73" s="29" t="str">
        <f>E13</f>
        <v>Správa železnic, státní organizace</v>
      </c>
      <c r="G73" s="42"/>
      <c r="H73" s="42"/>
      <c r="I73" s="34" t="s">
        <v>33</v>
      </c>
      <c r="J73" s="38" t="str">
        <f>E19</f>
        <v xml:space="preserve"> </v>
      </c>
      <c r="K73" s="42"/>
      <c r="L73" s="13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5.65" customHeight="1">
      <c r="A74" s="40"/>
      <c r="B74" s="41"/>
      <c r="C74" s="34" t="s">
        <v>31</v>
      </c>
      <c r="D74" s="42"/>
      <c r="E74" s="42"/>
      <c r="F74" s="29" t="str">
        <f>IF(E16="","",E16)</f>
        <v>Vyplň údaj</v>
      </c>
      <c r="G74" s="42"/>
      <c r="H74" s="42"/>
      <c r="I74" s="34" t="s">
        <v>36</v>
      </c>
      <c r="J74" s="38" t="str">
        <f>E22</f>
        <v>Správa železnic, státní organizace</v>
      </c>
      <c r="K74" s="42"/>
      <c r="L74" s="131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0.32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1" customFormat="1" ht="29.28" customHeight="1">
      <c r="A76" s="173"/>
      <c r="B76" s="174"/>
      <c r="C76" s="175" t="s">
        <v>91</v>
      </c>
      <c r="D76" s="176" t="s">
        <v>58</v>
      </c>
      <c r="E76" s="176" t="s">
        <v>54</v>
      </c>
      <c r="F76" s="176" t="s">
        <v>55</v>
      </c>
      <c r="G76" s="176" t="s">
        <v>92</v>
      </c>
      <c r="H76" s="176" t="s">
        <v>93</v>
      </c>
      <c r="I76" s="176" t="s">
        <v>94</v>
      </c>
      <c r="J76" s="176" t="s">
        <v>84</v>
      </c>
      <c r="K76" s="177" t="s">
        <v>95</v>
      </c>
      <c r="L76" s="178"/>
      <c r="M76" s="95" t="s">
        <v>19</v>
      </c>
      <c r="N76" s="96" t="s">
        <v>43</v>
      </c>
      <c r="O76" s="96" t="s">
        <v>96</v>
      </c>
      <c r="P76" s="96" t="s">
        <v>97</v>
      </c>
      <c r="Q76" s="96" t="s">
        <v>98</v>
      </c>
      <c r="R76" s="96" t="s">
        <v>99</v>
      </c>
      <c r="S76" s="96" t="s">
        <v>100</v>
      </c>
      <c r="T76" s="96" t="s">
        <v>101</v>
      </c>
      <c r="U76" s="97" t="s">
        <v>102</v>
      </c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</row>
    <row r="77" s="2" customFormat="1" ht="22.8" customHeight="1">
      <c r="A77" s="40"/>
      <c r="B77" s="41"/>
      <c r="C77" s="102" t="s">
        <v>103</v>
      </c>
      <c r="D77" s="42"/>
      <c r="E77" s="42"/>
      <c r="F77" s="42"/>
      <c r="G77" s="42"/>
      <c r="H77" s="42"/>
      <c r="I77" s="42"/>
      <c r="J77" s="179">
        <f>BK77</f>
        <v>0</v>
      </c>
      <c r="K77" s="42"/>
      <c r="L77" s="46"/>
      <c r="M77" s="98"/>
      <c r="N77" s="180"/>
      <c r="O77" s="99"/>
      <c r="P77" s="181">
        <f>P78</f>
        <v>0</v>
      </c>
      <c r="Q77" s="99"/>
      <c r="R77" s="181">
        <f>R78</f>
        <v>0</v>
      </c>
      <c r="S77" s="99"/>
      <c r="T77" s="181">
        <f>T78</f>
        <v>0</v>
      </c>
      <c r="U77" s="10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T77" s="19" t="s">
        <v>72</v>
      </c>
      <c r="AU77" s="19" t="s">
        <v>85</v>
      </c>
      <c r="BK77" s="182">
        <f>BK78</f>
        <v>0</v>
      </c>
    </row>
    <row r="78" s="12" customFormat="1" ht="25.92" customHeight="1">
      <c r="A78" s="12"/>
      <c r="B78" s="183"/>
      <c r="C78" s="184"/>
      <c r="D78" s="185" t="s">
        <v>72</v>
      </c>
      <c r="E78" s="186" t="s">
        <v>104</v>
      </c>
      <c r="F78" s="186" t="s">
        <v>104</v>
      </c>
      <c r="G78" s="184"/>
      <c r="H78" s="184"/>
      <c r="I78" s="187"/>
      <c r="J78" s="188">
        <f>BK78</f>
        <v>0</v>
      </c>
      <c r="K78" s="184"/>
      <c r="L78" s="189"/>
      <c r="M78" s="190"/>
      <c r="N78" s="191"/>
      <c r="O78" s="191"/>
      <c r="P78" s="192">
        <f>P79+P184+P205</f>
        <v>0</v>
      </c>
      <c r="Q78" s="191"/>
      <c r="R78" s="192">
        <f>R79+R184+R205</f>
        <v>0</v>
      </c>
      <c r="S78" s="191"/>
      <c r="T78" s="192">
        <f>T79+T184+T205</f>
        <v>0</v>
      </c>
      <c r="U78" s="193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R78" s="194" t="s">
        <v>78</v>
      </c>
      <c r="AT78" s="195" t="s">
        <v>72</v>
      </c>
      <c r="AU78" s="195" t="s">
        <v>73</v>
      </c>
      <c r="AY78" s="194" t="s">
        <v>105</v>
      </c>
      <c r="BK78" s="196">
        <f>BK79+BK184+BK205</f>
        <v>0</v>
      </c>
    </row>
    <row r="79" s="12" customFormat="1" ht="22.8" customHeight="1">
      <c r="A79" s="12"/>
      <c r="B79" s="183"/>
      <c r="C79" s="184"/>
      <c r="D79" s="185" t="s">
        <v>72</v>
      </c>
      <c r="E79" s="197" t="s">
        <v>106</v>
      </c>
      <c r="F79" s="197" t="s">
        <v>107</v>
      </c>
      <c r="G79" s="184"/>
      <c r="H79" s="184"/>
      <c r="I79" s="187"/>
      <c r="J79" s="198">
        <f>BK79</f>
        <v>0</v>
      </c>
      <c r="K79" s="184"/>
      <c r="L79" s="189"/>
      <c r="M79" s="190"/>
      <c r="N79" s="191"/>
      <c r="O79" s="191"/>
      <c r="P79" s="192">
        <f>SUM(P80:P183)</f>
        <v>0</v>
      </c>
      <c r="Q79" s="191"/>
      <c r="R79" s="192">
        <f>SUM(R80:R183)</f>
        <v>0</v>
      </c>
      <c r="S79" s="191"/>
      <c r="T79" s="192">
        <f>SUM(T80:T183)</f>
        <v>0</v>
      </c>
      <c r="U79" s="193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R79" s="194" t="s">
        <v>78</v>
      </c>
      <c r="AT79" s="195" t="s">
        <v>72</v>
      </c>
      <c r="AU79" s="195" t="s">
        <v>78</v>
      </c>
      <c r="AY79" s="194" t="s">
        <v>105</v>
      </c>
      <c r="BK79" s="196">
        <f>SUM(BK80:BK183)</f>
        <v>0</v>
      </c>
    </row>
    <row r="80" s="2" customFormat="1" ht="16.5" customHeight="1">
      <c r="A80" s="40"/>
      <c r="B80" s="41"/>
      <c r="C80" s="199" t="s">
        <v>78</v>
      </c>
      <c r="D80" s="199" t="s">
        <v>108</v>
      </c>
      <c r="E80" s="200" t="s">
        <v>109</v>
      </c>
      <c r="F80" s="201" t="s">
        <v>110</v>
      </c>
      <c r="G80" s="202" t="s">
        <v>111</v>
      </c>
      <c r="H80" s="203">
        <v>1</v>
      </c>
      <c r="I80" s="204"/>
      <c r="J80" s="205">
        <f>ROUND(I80*H80,2)</f>
        <v>0</v>
      </c>
      <c r="K80" s="201" t="s">
        <v>19</v>
      </c>
      <c r="L80" s="46"/>
      <c r="M80" s="206" t="s">
        <v>19</v>
      </c>
      <c r="N80" s="207" t="s">
        <v>46</v>
      </c>
      <c r="O80" s="87"/>
      <c r="P80" s="208">
        <f>O80*H80</f>
        <v>0</v>
      </c>
      <c r="Q80" s="208">
        <v>0</v>
      </c>
      <c r="R80" s="208">
        <f>Q80*H80</f>
        <v>0</v>
      </c>
      <c r="S80" s="208">
        <v>0</v>
      </c>
      <c r="T80" s="208">
        <f>S80*H80</f>
        <v>0</v>
      </c>
      <c r="U80" s="209" t="s">
        <v>19</v>
      </c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R80" s="210" t="s">
        <v>112</v>
      </c>
      <c r="AT80" s="210" t="s">
        <v>108</v>
      </c>
      <c r="AU80" s="210" t="s">
        <v>80</v>
      </c>
      <c r="AY80" s="19" t="s">
        <v>105</v>
      </c>
      <c r="BE80" s="211">
        <f>IF(N80="základní",J80,0)</f>
        <v>0</v>
      </c>
      <c r="BF80" s="211">
        <f>IF(N80="snížená",J80,0)</f>
        <v>0</v>
      </c>
      <c r="BG80" s="211">
        <f>IF(N80="zákl. přenesená",J80,0)</f>
        <v>0</v>
      </c>
      <c r="BH80" s="211">
        <f>IF(N80="sníž. přenesená",J80,0)</f>
        <v>0</v>
      </c>
      <c r="BI80" s="211">
        <f>IF(N80="nulová",J80,0)</f>
        <v>0</v>
      </c>
      <c r="BJ80" s="19" t="s">
        <v>112</v>
      </c>
      <c r="BK80" s="211">
        <f>ROUND(I80*H80,2)</f>
        <v>0</v>
      </c>
      <c r="BL80" s="19" t="s">
        <v>112</v>
      </c>
      <c r="BM80" s="210" t="s">
        <v>113</v>
      </c>
    </row>
    <row r="81" s="2" customFormat="1">
      <c r="A81" s="40"/>
      <c r="B81" s="41"/>
      <c r="C81" s="42"/>
      <c r="D81" s="212" t="s">
        <v>114</v>
      </c>
      <c r="E81" s="42"/>
      <c r="F81" s="213" t="s">
        <v>110</v>
      </c>
      <c r="G81" s="42"/>
      <c r="H81" s="42"/>
      <c r="I81" s="214"/>
      <c r="J81" s="42"/>
      <c r="K81" s="42"/>
      <c r="L81" s="46"/>
      <c r="M81" s="215"/>
      <c r="N81" s="216"/>
      <c r="O81" s="87"/>
      <c r="P81" s="87"/>
      <c r="Q81" s="87"/>
      <c r="R81" s="87"/>
      <c r="S81" s="87"/>
      <c r="T81" s="87"/>
      <c r="U81" s="88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114</v>
      </c>
      <c r="AU81" s="19" t="s">
        <v>80</v>
      </c>
    </row>
    <row r="82" s="13" customFormat="1">
      <c r="A82" s="13"/>
      <c r="B82" s="217"/>
      <c r="C82" s="218"/>
      <c r="D82" s="212" t="s">
        <v>115</v>
      </c>
      <c r="E82" s="219" t="s">
        <v>19</v>
      </c>
      <c r="F82" s="220" t="s">
        <v>116</v>
      </c>
      <c r="G82" s="218"/>
      <c r="H82" s="219" t="s">
        <v>19</v>
      </c>
      <c r="I82" s="221"/>
      <c r="J82" s="218"/>
      <c r="K82" s="218"/>
      <c r="L82" s="222"/>
      <c r="M82" s="223"/>
      <c r="N82" s="224"/>
      <c r="O82" s="224"/>
      <c r="P82" s="224"/>
      <c r="Q82" s="224"/>
      <c r="R82" s="224"/>
      <c r="S82" s="224"/>
      <c r="T82" s="224"/>
      <c r="U82" s="225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T82" s="226" t="s">
        <v>115</v>
      </c>
      <c r="AU82" s="226" t="s">
        <v>80</v>
      </c>
      <c r="AV82" s="13" t="s">
        <v>78</v>
      </c>
      <c r="AW82" s="13" t="s">
        <v>35</v>
      </c>
      <c r="AX82" s="13" t="s">
        <v>73</v>
      </c>
      <c r="AY82" s="226" t="s">
        <v>105</v>
      </c>
    </row>
    <row r="83" s="13" customFormat="1">
      <c r="A83" s="13"/>
      <c r="B83" s="217"/>
      <c r="C83" s="218"/>
      <c r="D83" s="212" t="s">
        <v>115</v>
      </c>
      <c r="E83" s="219" t="s">
        <v>19</v>
      </c>
      <c r="F83" s="220" t="s">
        <v>117</v>
      </c>
      <c r="G83" s="218"/>
      <c r="H83" s="219" t="s">
        <v>19</v>
      </c>
      <c r="I83" s="221"/>
      <c r="J83" s="218"/>
      <c r="K83" s="218"/>
      <c r="L83" s="222"/>
      <c r="M83" s="223"/>
      <c r="N83" s="224"/>
      <c r="O83" s="224"/>
      <c r="P83" s="224"/>
      <c r="Q83" s="224"/>
      <c r="R83" s="224"/>
      <c r="S83" s="224"/>
      <c r="T83" s="224"/>
      <c r="U83" s="225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6" t="s">
        <v>115</v>
      </c>
      <c r="AU83" s="226" t="s">
        <v>80</v>
      </c>
      <c r="AV83" s="13" t="s">
        <v>78</v>
      </c>
      <c r="AW83" s="13" t="s">
        <v>35</v>
      </c>
      <c r="AX83" s="13" t="s">
        <v>73</v>
      </c>
      <c r="AY83" s="226" t="s">
        <v>105</v>
      </c>
    </row>
    <row r="84" s="13" customFormat="1">
      <c r="A84" s="13"/>
      <c r="B84" s="217"/>
      <c r="C84" s="218"/>
      <c r="D84" s="212" t="s">
        <v>115</v>
      </c>
      <c r="E84" s="219" t="s">
        <v>19</v>
      </c>
      <c r="F84" s="220" t="s">
        <v>118</v>
      </c>
      <c r="G84" s="218"/>
      <c r="H84" s="219" t="s">
        <v>19</v>
      </c>
      <c r="I84" s="221"/>
      <c r="J84" s="218"/>
      <c r="K84" s="218"/>
      <c r="L84" s="222"/>
      <c r="M84" s="223"/>
      <c r="N84" s="224"/>
      <c r="O84" s="224"/>
      <c r="P84" s="224"/>
      <c r="Q84" s="224"/>
      <c r="R84" s="224"/>
      <c r="S84" s="224"/>
      <c r="T84" s="224"/>
      <c r="U84" s="225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26" t="s">
        <v>115</v>
      </c>
      <c r="AU84" s="226" t="s">
        <v>80</v>
      </c>
      <c r="AV84" s="13" t="s">
        <v>78</v>
      </c>
      <c r="AW84" s="13" t="s">
        <v>35</v>
      </c>
      <c r="AX84" s="13" t="s">
        <v>73</v>
      </c>
      <c r="AY84" s="226" t="s">
        <v>105</v>
      </c>
    </row>
    <row r="85" s="13" customFormat="1">
      <c r="A85" s="13"/>
      <c r="B85" s="217"/>
      <c r="C85" s="218"/>
      <c r="D85" s="212" t="s">
        <v>115</v>
      </c>
      <c r="E85" s="219" t="s">
        <v>19</v>
      </c>
      <c r="F85" s="220" t="s">
        <v>119</v>
      </c>
      <c r="G85" s="218"/>
      <c r="H85" s="219" t="s">
        <v>19</v>
      </c>
      <c r="I85" s="221"/>
      <c r="J85" s="218"/>
      <c r="K85" s="218"/>
      <c r="L85" s="222"/>
      <c r="M85" s="223"/>
      <c r="N85" s="224"/>
      <c r="O85" s="224"/>
      <c r="P85" s="224"/>
      <c r="Q85" s="224"/>
      <c r="R85" s="224"/>
      <c r="S85" s="224"/>
      <c r="T85" s="224"/>
      <c r="U85" s="225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6" t="s">
        <v>115</v>
      </c>
      <c r="AU85" s="226" t="s">
        <v>80</v>
      </c>
      <c r="AV85" s="13" t="s">
        <v>78</v>
      </c>
      <c r="AW85" s="13" t="s">
        <v>35</v>
      </c>
      <c r="AX85" s="13" t="s">
        <v>73</v>
      </c>
      <c r="AY85" s="226" t="s">
        <v>105</v>
      </c>
    </row>
    <row r="86" s="13" customFormat="1">
      <c r="A86" s="13"/>
      <c r="B86" s="217"/>
      <c r="C86" s="218"/>
      <c r="D86" s="212" t="s">
        <v>115</v>
      </c>
      <c r="E86" s="219" t="s">
        <v>19</v>
      </c>
      <c r="F86" s="220" t="s">
        <v>120</v>
      </c>
      <c r="G86" s="218"/>
      <c r="H86" s="219" t="s">
        <v>19</v>
      </c>
      <c r="I86" s="221"/>
      <c r="J86" s="218"/>
      <c r="K86" s="218"/>
      <c r="L86" s="222"/>
      <c r="M86" s="223"/>
      <c r="N86" s="224"/>
      <c r="O86" s="224"/>
      <c r="P86" s="224"/>
      <c r="Q86" s="224"/>
      <c r="R86" s="224"/>
      <c r="S86" s="224"/>
      <c r="T86" s="224"/>
      <c r="U86" s="225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6" t="s">
        <v>115</v>
      </c>
      <c r="AU86" s="226" t="s">
        <v>80</v>
      </c>
      <c r="AV86" s="13" t="s">
        <v>78</v>
      </c>
      <c r="AW86" s="13" t="s">
        <v>35</v>
      </c>
      <c r="AX86" s="13" t="s">
        <v>73</v>
      </c>
      <c r="AY86" s="226" t="s">
        <v>105</v>
      </c>
    </row>
    <row r="87" s="13" customFormat="1">
      <c r="A87" s="13"/>
      <c r="B87" s="217"/>
      <c r="C87" s="218"/>
      <c r="D87" s="212" t="s">
        <v>115</v>
      </c>
      <c r="E87" s="219" t="s">
        <v>19</v>
      </c>
      <c r="F87" s="220" t="s">
        <v>121</v>
      </c>
      <c r="G87" s="218"/>
      <c r="H87" s="219" t="s">
        <v>19</v>
      </c>
      <c r="I87" s="221"/>
      <c r="J87" s="218"/>
      <c r="K87" s="218"/>
      <c r="L87" s="222"/>
      <c r="M87" s="223"/>
      <c r="N87" s="224"/>
      <c r="O87" s="224"/>
      <c r="P87" s="224"/>
      <c r="Q87" s="224"/>
      <c r="R87" s="224"/>
      <c r="S87" s="224"/>
      <c r="T87" s="224"/>
      <c r="U87" s="225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6" t="s">
        <v>115</v>
      </c>
      <c r="AU87" s="226" t="s">
        <v>80</v>
      </c>
      <c r="AV87" s="13" t="s">
        <v>78</v>
      </c>
      <c r="AW87" s="13" t="s">
        <v>35</v>
      </c>
      <c r="AX87" s="13" t="s">
        <v>73</v>
      </c>
      <c r="AY87" s="226" t="s">
        <v>105</v>
      </c>
    </row>
    <row r="88" s="13" customFormat="1">
      <c r="A88" s="13"/>
      <c r="B88" s="217"/>
      <c r="C88" s="218"/>
      <c r="D88" s="212" t="s">
        <v>115</v>
      </c>
      <c r="E88" s="219" t="s">
        <v>19</v>
      </c>
      <c r="F88" s="220" t="s">
        <v>122</v>
      </c>
      <c r="G88" s="218"/>
      <c r="H88" s="219" t="s">
        <v>19</v>
      </c>
      <c r="I88" s="221"/>
      <c r="J88" s="218"/>
      <c r="K88" s="218"/>
      <c r="L88" s="222"/>
      <c r="M88" s="223"/>
      <c r="N88" s="224"/>
      <c r="O88" s="224"/>
      <c r="P88" s="224"/>
      <c r="Q88" s="224"/>
      <c r="R88" s="224"/>
      <c r="S88" s="224"/>
      <c r="T88" s="224"/>
      <c r="U88" s="225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6" t="s">
        <v>115</v>
      </c>
      <c r="AU88" s="226" t="s">
        <v>80</v>
      </c>
      <c r="AV88" s="13" t="s">
        <v>78</v>
      </c>
      <c r="AW88" s="13" t="s">
        <v>35</v>
      </c>
      <c r="AX88" s="13" t="s">
        <v>73</v>
      </c>
      <c r="AY88" s="226" t="s">
        <v>105</v>
      </c>
    </row>
    <row r="89" s="13" customFormat="1">
      <c r="A89" s="13"/>
      <c r="B89" s="217"/>
      <c r="C89" s="218"/>
      <c r="D89" s="212" t="s">
        <v>115</v>
      </c>
      <c r="E89" s="219" t="s">
        <v>19</v>
      </c>
      <c r="F89" s="220" t="s">
        <v>123</v>
      </c>
      <c r="G89" s="218"/>
      <c r="H89" s="219" t="s">
        <v>19</v>
      </c>
      <c r="I89" s="221"/>
      <c r="J89" s="218"/>
      <c r="K89" s="218"/>
      <c r="L89" s="222"/>
      <c r="M89" s="223"/>
      <c r="N89" s="224"/>
      <c r="O89" s="224"/>
      <c r="P89" s="224"/>
      <c r="Q89" s="224"/>
      <c r="R89" s="224"/>
      <c r="S89" s="224"/>
      <c r="T89" s="224"/>
      <c r="U89" s="225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6" t="s">
        <v>115</v>
      </c>
      <c r="AU89" s="226" t="s">
        <v>80</v>
      </c>
      <c r="AV89" s="13" t="s">
        <v>78</v>
      </c>
      <c r="AW89" s="13" t="s">
        <v>35</v>
      </c>
      <c r="AX89" s="13" t="s">
        <v>73</v>
      </c>
      <c r="AY89" s="226" t="s">
        <v>105</v>
      </c>
    </row>
    <row r="90" s="13" customFormat="1">
      <c r="A90" s="13"/>
      <c r="B90" s="217"/>
      <c r="C90" s="218"/>
      <c r="D90" s="212" t="s">
        <v>115</v>
      </c>
      <c r="E90" s="219" t="s">
        <v>19</v>
      </c>
      <c r="F90" s="220" t="s">
        <v>124</v>
      </c>
      <c r="G90" s="218"/>
      <c r="H90" s="219" t="s">
        <v>19</v>
      </c>
      <c r="I90" s="221"/>
      <c r="J90" s="218"/>
      <c r="K90" s="218"/>
      <c r="L90" s="222"/>
      <c r="M90" s="223"/>
      <c r="N90" s="224"/>
      <c r="O90" s="224"/>
      <c r="P90" s="224"/>
      <c r="Q90" s="224"/>
      <c r="R90" s="224"/>
      <c r="S90" s="224"/>
      <c r="T90" s="224"/>
      <c r="U90" s="225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6" t="s">
        <v>115</v>
      </c>
      <c r="AU90" s="226" t="s">
        <v>80</v>
      </c>
      <c r="AV90" s="13" t="s">
        <v>78</v>
      </c>
      <c r="AW90" s="13" t="s">
        <v>35</v>
      </c>
      <c r="AX90" s="13" t="s">
        <v>73</v>
      </c>
      <c r="AY90" s="226" t="s">
        <v>105</v>
      </c>
    </row>
    <row r="91" s="13" customFormat="1">
      <c r="A91" s="13"/>
      <c r="B91" s="217"/>
      <c r="C91" s="218"/>
      <c r="D91" s="212" t="s">
        <v>115</v>
      </c>
      <c r="E91" s="219" t="s">
        <v>19</v>
      </c>
      <c r="F91" s="220" t="s">
        <v>125</v>
      </c>
      <c r="G91" s="218"/>
      <c r="H91" s="219" t="s">
        <v>19</v>
      </c>
      <c r="I91" s="221"/>
      <c r="J91" s="218"/>
      <c r="K91" s="218"/>
      <c r="L91" s="222"/>
      <c r="M91" s="223"/>
      <c r="N91" s="224"/>
      <c r="O91" s="224"/>
      <c r="P91" s="224"/>
      <c r="Q91" s="224"/>
      <c r="R91" s="224"/>
      <c r="S91" s="224"/>
      <c r="T91" s="224"/>
      <c r="U91" s="225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6" t="s">
        <v>115</v>
      </c>
      <c r="AU91" s="226" t="s">
        <v>80</v>
      </c>
      <c r="AV91" s="13" t="s">
        <v>78</v>
      </c>
      <c r="AW91" s="13" t="s">
        <v>35</v>
      </c>
      <c r="AX91" s="13" t="s">
        <v>73</v>
      </c>
      <c r="AY91" s="226" t="s">
        <v>105</v>
      </c>
    </row>
    <row r="92" s="13" customFormat="1">
      <c r="A92" s="13"/>
      <c r="B92" s="217"/>
      <c r="C92" s="218"/>
      <c r="D92" s="212" t="s">
        <v>115</v>
      </c>
      <c r="E92" s="219" t="s">
        <v>19</v>
      </c>
      <c r="F92" s="220" t="s">
        <v>126</v>
      </c>
      <c r="G92" s="218"/>
      <c r="H92" s="219" t="s">
        <v>19</v>
      </c>
      <c r="I92" s="221"/>
      <c r="J92" s="218"/>
      <c r="K92" s="218"/>
      <c r="L92" s="222"/>
      <c r="M92" s="223"/>
      <c r="N92" s="224"/>
      <c r="O92" s="224"/>
      <c r="P92" s="224"/>
      <c r="Q92" s="224"/>
      <c r="R92" s="224"/>
      <c r="S92" s="224"/>
      <c r="T92" s="224"/>
      <c r="U92" s="225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6" t="s">
        <v>115</v>
      </c>
      <c r="AU92" s="226" t="s">
        <v>80</v>
      </c>
      <c r="AV92" s="13" t="s">
        <v>78</v>
      </c>
      <c r="AW92" s="13" t="s">
        <v>35</v>
      </c>
      <c r="AX92" s="13" t="s">
        <v>73</v>
      </c>
      <c r="AY92" s="226" t="s">
        <v>105</v>
      </c>
    </row>
    <row r="93" s="13" customFormat="1">
      <c r="A93" s="13"/>
      <c r="B93" s="217"/>
      <c r="C93" s="218"/>
      <c r="D93" s="212" t="s">
        <v>115</v>
      </c>
      <c r="E93" s="219" t="s">
        <v>19</v>
      </c>
      <c r="F93" s="220" t="s">
        <v>127</v>
      </c>
      <c r="G93" s="218"/>
      <c r="H93" s="219" t="s">
        <v>19</v>
      </c>
      <c r="I93" s="221"/>
      <c r="J93" s="218"/>
      <c r="K93" s="218"/>
      <c r="L93" s="222"/>
      <c r="M93" s="223"/>
      <c r="N93" s="224"/>
      <c r="O93" s="224"/>
      <c r="P93" s="224"/>
      <c r="Q93" s="224"/>
      <c r="R93" s="224"/>
      <c r="S93" s="224"/>
      <c r="T93" s="224"/>
      <c r="U93" s="225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115</v>
      </c>
      <c r="AU93" s="226" t="s">
        <v>80</v>
      </c>
      <c r="AV93" s="13" t="s">
        <v>78</v>
      </c>
      <c r="AW93" s="13" t="s">
        <v>35</v>
      </c>
      <c r="AX93" s="13" t="s">
        <v>73</v>
      </c>
      <c r="AY93" s="226" t="s">
        <v>105</v>
      </c>
    </row>
    <row r="94" s="13" customFormat="1">
      <c r="A94" s="13"/>
      <c r="B94" s="217"/>
      <c r="C94" s="218"/>
      <c r="D94" s="212" t="s">
        <v>115</v>
      </c>
      <c r="E94" s="219" t="s">
        <v>19</v>
      </c>
      <c r="F94" s="220" t="s">
        <v>128</v>
      </c>
      <c r="G94" s="218"/>
      <c r="H94" s="219" t="s">
        <v>19</v>
      </c>
      <c r="I94" s="221"/>
      <c r="J94" s="218"/>
      <c r="K94" s="218"/>
      <c r="L94" s="222"/>
      <c r="M94" s="223"/>
      <c r="N94" s="224"/>
      <c r="O94" s="224"/>
      <c r="P94" s="224"/>
      <c r="Q94" s="224"/>
      <c r="R94" s="224"/>
      <c r="S94" s="224"/>
      <c r="T94" s="224"/>
      <c r="U94" s="225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6" t="s">
        <v>115</v>
      </c>
      <c r="AU94" s="226" t="s">
        <v>80</v>
      </c>
      <c r="AV94" s="13" t="s">
        <v>78</v>
      </c>
      <c r="AW94" s="13" t="s">
        <v>35</v>
      </c>
      <c r="AX94" s="13" t="s">
        <v>73</v>
      </c>
      <c r="AY94" s="226" t="s">
        <v>105</v>
      </c>
    </row>
    <row r="95" s="13" customFormat="1">
      <c r="A95" s="13"/>
      <c r="B95" s="217"/>
      <c r="C95" s="218"/>
      <c r="D95" s="212" t="s">
        <v>115</v>
      </c>
      <c r="E95" s="219" t="s">
        <v>19</v>
      </c>
      <c r="F95" s="220" t="s">
        <v>129</v>
      </c>
      <c r="G95" s="218"/>
      <c r="H95" s="219" t="s">
        <v>19</v>
      </c>
      <c r="I95" s="221"/>
      <c r="J95" s="218"/>
      <c r="K95" s="218"/>
      <c r="L95" s="222"/>
      <c r="M95" s="223"/>
      <c r="N95" s="224"/>
      <c r="O95" s="224"/>
      <c r="P95" s="224"/>
      <c r="Q95" s="224"/>
      <c r="R95" s="224"/>
      <c r="S95" s="224"/>
      <c r="T95" s="224"/>
      <c r="U95" s="225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115</v>
      </c>
      <c r="AU95" s="226" t="s">
        <v>80</v>
      </c>
      <c r="AV95" s="13" t="s">
        <v>78</v>
      </c>
      <c r="AW95" s="13" t="s">
        <v>35</v>
      </c>
      <c r="AX95" s="13" t="s">
        <v>73</v>
      </c>
      <c r="AY95" s="226" t="s">
        <v>105</v>
      </c>
    </row>
    <row r="96" s="13" customFormat="1">
      <c r="A96" s="13"/>
      <c r="B96" s="217"/>
      <c r="C96" s="218"/>
      <c r="D96" s="212" t="s">
        <v>115</v>
      </c>
      <c r="E96" s="219" t="s">
        <v>19</v>
      </c>
      <c r="F96" s="220" t="s">
        <v>130</v>
      </c>
      <c r="G96" s="218"/>
      <c r="H96" s="219" t="s">
        <v>19</v>
      </c>
      <c r="I96" s="221"/>
      <c r="J96" s="218"/>
      <c r="K96" s="218"/>
      <c r="L96" s="222"/>
      <c r="M96" s="223"/>
      <c r="N96" s="224"/>
      <c r="O96" s="224"/>
      <c r="P96" s="224"/>
      <c r="Q96" s="224"/>
      <c r="R96" s="224"/>
      <c r="S96" s="224"/>
      <c r="T96" s="224"/>
      <c r="U96" s="225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115</v>
      </c>
      <c r="AU96" s="226" t="s">
        <v>80</v>
      </c>
      <c r="AV96" s="13" t="s">
        <v>78</v>
      </c>
      <c r="AW96" s="13" t="s">
        <v>35</v>
      </c>
      <c r="AX96" s="13" t="s">
        <v>73</v>
      </c>
      <c r="AY96" s="226" t="s">
        <v>105</v>
      </c>
    </row>
    <row r="97" s="13" customFormat="1">
      <c r="A97" s="13"/>
      <c r="B97" s="217"/>
      <c r="C97" s="218"/>
      <c r="D97" s="212" t="s">
        <v>115</v>
      </c>
      <c r="E97" s="219" t="s">
        <v>19</v>
      </c>
      <c r="F97" s="220" t="s">
        <v>131</v>
      </c>
      <c r="G97" s="218"/>
      <c r="H97" s="219" t="s">
        <v>19</v>
      </c>
      <c r="I97" s="221"/>
      <c r="J97" s="218"/>
      <c r="K97" s="218"/>
      <c r="L97" s="222"/>
      <c r="M97" s="223"/>
      <c r="N97" s="224"/>
      <c r="O97" s="224"/>
      <c r="P97" s="224"/>
      <c r="Q97" s="224"/>
      <c r="R97" s="224"/>
      <c r="S97" s="224"/>
      <c r="T97" s="224"/>
      <c r="U97" s="225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6" t="s">
        <v>115</v>
      </c>
      <c r="AU97" s="226" t="s">
        <v>80</v>
      </c>
      <c r="AV97" s="13" t="s">
        <v>78</v>
      </c>
      <c r="AW97" s="13" t="s">
        <v>35</v>
      </c>
      <c r="AX97" s="13" t="s">
        <v>73</v>
      </c>
      <c r="AY97" s="226" t="s">
        <v>105</v>
      </c>
    </row>
    <row r="98" s="13" customFormat="1">
      <c r="A98" s="13"/>
      <c r="B98" s="217"/>
      <c r="C98" s="218"/>
      <c r="D98" s="212" t="s">
        <v>115</v>
      </c>
      <c r="E98" s="219" t="s">
        <v>19</v>
      </c>
      <c r="F98" s="220" t="s">
        <v>132</v>
      </c>
      <c r="G98" s="218"/>
      <c r="H98" s="219" t="s">
        <v>19</v>
      </c>
      <c r="I98" s="221"/>
      <c r="J98" s="218"/>
      <c r="K98" s="218"/>
      <c r="L98" s="222"/>
      <c r="M98" s="223"/>
      <c r="N98" s="224"/>
      <c r="O98" s="224"/>
      <c r="P98" s="224"/>
      <c r="Q98" s="224"/>
      <c r="R98" s="224"/>
      <c r="S98" s="224"/>
      <c r="T98" s="224"/>
      <c r="U98" s="225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6" t="s">
        <v>115</v>
      </c>
      <c r="AU98" s="226" t="s">
        <v>80</v>
      </c>
      <c r="AV98" s="13" t="s">
        <v>78</v>
      </c>
      <c r="AW98" s="13" t="s">
        <v>35</v>
      </c>
      <c r="AX98" s="13" t="s">
        <v>73</v>
      </c>
      <c r="AY98" s="226" t="s">
        <v>105</v>
      </c>
    </row>
    <row r="99" s="13" customFormat="1">
      <c r="A99" s="13"/>
      <c r="B99" s="217"/>
      <c r="C99" s="218"/>
      <c r="D99" s="212" t="s">
        <v>115</v>
      </c>
      <c r="E99" s="219" t="s">
        <v>19</v>
      </c>
      <c r="F99" s="220" t="s">
        <v>133</v>
      </c>
      <c r="G99" s="218"/>
      <c r="H99" s="219" t="s">
        <v>19</v>
      </c>
      <c r="I99" s="221"/>
      <c r="J99" s="218"/>
      <c r="K99" s="218"/>
      <c r="L99" s="222"/>
      <c r="M99" s="223"/>
      <c r="N99" s="224"/>
      <c r="O99" s="224"/>
      <c r="P99" s="224"/>
      <c r="Q99" s="224"/>
      <c r="R99" s="224"/>
      <c r="S99" s="224"/>
      <c r="T99" s="224"/>
      <c r="U99" s="225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115</v>
      </c>
      <c r="AU99" s="226" t="s">
        <v>80</v>
      </c>
      <c r="AV99" s="13" t="s">
        <v>78</v>
      </c>
      <c r="AW99" s="13" t="s">
        <v>35</v>
      </c>
      <c r="AX99" s="13" t="s">
        <v>73</v>
      </c>
      <c r="AY99" s="226" t="s">
        <v>105</v>
      </c>
    </row>
    <row r="100" s="14" customFormat="1">
      <c r="A100" s="14"/>
      <c r="B100" s="227"/>
      <c r="C100" s="228"/>
      <c r="D100" s="212" t="s">
        <v>115</v>
      </c>
      <c r="E100" s="229" t="s">
        <v>19</v>
      </c>
      <c r="F100" s="230" t="s">
        <v>78</v>
      </c>
      <c r="G100" s="228"/>
      <c r="H100" s="231">
        <v>1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5"/>
      <c r="U100" s="236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7" t="s">
        <v>115</v>
      </c>
      <c r="AU100" s="237" t="s">
        <v>80</v>
      </c>
      <c r="AV100" s="14" t="s">
        <v>80</v>
      </c>
      <c r="AW100" s="14" t="s">
        <v>35</v>
      </c>
      <c r="AX100" s="14" t="s">
        <v>78</v>
      </c>
      <c r="AY100" s="237" t="s">
        <v>105</v>
      </c>
    </row>
    <row r="101" s="2" customFormat="1" ht="16.5" customHeight="1">
      <c r="A101" s="40"/>
      <c r="B101" s="41"/>
      <c r="C101" s="199" t="s">
        <v>80</v>
      </c>
      <c r="D101" s="199" t="s">
        <v>108</v>
      </c>
      <c r="E101" s="200" t="s">
        <v>134</v>
      </c>
      <c r="F101" s="201" t="s">
        <v>135</v>
      </c>
      <c r="G101" s="202" t="s">
        <v>111</v>
      </c>
      <c r="H101" s="203">
        <v>1</v>
      </c>
      <c r="I101" s="204"/>
      <c r="J101" s="205">
        <f>ROUND(I101*H101,2)</f>
        <v>0</v>
      </c>
      <c r="K101" s="201" t="s">
        <v>19</v>
      </c>
      <c r="L101" s="46"/>
      <c r="M101" s="206" t="s">
        <v>19</v>
      </c>
      <c r="N101" s="207" t="s">
        <v>46</v>
      </c>
      <c r="O101" s="87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8">
        <f>S101*H101</f>
        <v>0</v>
      </c>
      <c r="U101" s="209" t="s">
        <v>19</v>
      </c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0" t="s">
        <v>112</v>
      </c>
      <c r="AT101" s="210" t="s">
        <v>108</v>
      </c>
      <c r="AU101" s="210" t="s">
        <v>80</v>
      </c>
      <c r="AY101" s="19" t="s">
        <v>105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9" t="s">
        <v>112</v>
      </c>
      <c r="BK101" s="211">
        <f>ROUND(I101*H101,2)</f>
        <v>0</v>
      </c>
      <c r="BL101" s="19" t="s">
        <v>112</v>
      </c>
      <c r="BM101" s="210" t="s">
        <v>136</v>
      </c>
    </row>
    <row r="102" s="2" customFormat="1">
      <c r="A102" s="40"/>
      <c r="B102" s="41"/>
      <c r="C102" s="42"/>
      <c r="D102" s="212" t="s">
        <v>114</v>
      </c>
      <c r="E102" s="42"/>
      <c r="F102" s="213" t="s">
        <v>135</v>
      </c>
      <c r="G102" s="42"/>
      <c r="H102" s="42"/>
      <c r="I102" s="214"/>
      <c r="J102" s="42"/>
      <c r="K102" s="42"/>
      <c r="L102" s="46"/>
      <c r="M102" s="215"/>
      <c r="N102" s="216"/>
      <c r="O102" s="87"/>
      <c r="P102" s="87"/>
      <c r="Q102" s="87"/>
      <c r="R102" s="87"/>
      <c r="S102" s="87"/>
      <c r="T102" s="87"/>
      <c r="U102" s="88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114</v>
      </c>
      <c r="AU102" s="19" t="s">
        <v>80</v>
      </c>
    </row>
    <row r="103" s="13" customFormat="1">
      <c r="A103" s="13"/>
      <c r="B103" s="217"/>
      <c r="C103" s="218"/>
      <c r="D103" s="212" t="s">
        <v>115</v>
      </c>
      <c r="E103" s="219" t="s">
        <v>19</v>
      </c>
      <c r="F103" s="220" t="s">
        <v>137</v>
      </c>
      <c r="G103" s="218"/>
      <c r="H103" s="219" t="s">
        <v>19</v>
      </c>
      <c r="I103" s="221"/>
      <c r="J103" s="218"/>
      <c r="K103" s="218"/>
      <c r="L103" s="222"/>
      <c r="M103" s="223"/>
      <c r="N103" s="224"/>
      <c r="O103" s="224"/>
      <c r="P103" s="224"/>
      <c r="Q103" s="224"/>
      <c r="R103" s="224"/>
      <c r="S103" s="224"/>
      <c r="T103" s="224"/>
      <c r="U103" s="225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6" t="s">
        <v>115</v>
      </c>
      <c r="AU103" s="226" t="s">
        <v>80</v>
      </c>
      <c r="AV103" s="13" t="s">
        <v>78</v>
      </c>
      <c r="AW103" s="13" t="s">
        <v>35</v>
      </c>
      <c r="AX103" s="13" t="s">
        <v>73</v>
      </c>
      <c r="AY103" s="226" t="s">
        <v>105</v>
      </c>
    </row>
    <row r="104" s="13" customFormat="1">
      <c r="A104" s="13"/>
      <c r="B104" s="217"/>
      <c r="C104" s="218"/>
      <c r="D104" s="212" t="s">
        <v>115</v>
      </c>
      <c r="E104" s="219" t="s">
        <v>19</v>
      </c>
      <c r="F104" s="220" t="s">
        <v>138</v>
      </c>
      <c r="G104" s="218"/>
      <c r="H104" s="219" t="s">
        <v>19</v>
      </c>
      <c r="I104" s="221"/>
      <c r="J104" s="218"/>
      <c r="K104" s="218"/>
      <c r="L104" s="222"/>
      <c r="M104" s="223"/>
      <c r="N104" s="224"/>
      <c r="O104" s="224"/>
      <c r="P104" s="224"/>
      <c r="Q104" s="224"/>
      <c r="R104" s="224"/>
      <c r="S104" s="224"/>
      <c r="T104" s="224"/>
      <c r="U104" s="225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115</v>
      </c>
      <c r="AU104" s="226" t="s">
        <v>80</v>
      </c>
      <c r="AV104" s="13" t="s">
        <v>78</v>
      </c>
      <c r="AW104" s="13" t="s">
        <v>35</v>
      </c>
      <c r="AX104" s="13" t="s">
        <v>73</v>
      </c>
      <c r="AY104" s="226" t="s">
        <v>105</v>
      </c>
    </row>
    <row r="105" s="13" customFormat="1">
      <c r="A105" s="13"/>
      <c r="B105" s="217"/>
      <c r="C105" s="218"/>
      <c r="D105" s="212" t="s">
        <v>115</v>
      </c>
      <c r="E105" s="219" t="s">
        <v>19</v>
      </c>
      <c r="F105" s="220" t="s">
        <v>139</v>
      </c>
      <c r="G105" s="218"/>
      <c r="H105" s="219" t="s">
        <v>19</v>
      </c>
      <c r="I105" s="221"/>
      <c r="J105" s="218"/>
      <c r="K105" s="218"/>
      <c r="L105" s="222"/>
      <c r="M105" s="223"/>
      <c r="N105" s="224"/>
      <c r="O105" s="224"/>
      <c r="P105" s="224"/>
      <c r="Q105" s="224"/>
      <c r="R105" s="224"/>
      <c r="S105" s="224"/>
      <c r="T105" s="224"/>
      <c r="U105" s="225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115</v>
      </c>
      <c r="AU105" s="226" t="s">
        <v>80</v>
      </c>
      <c r="AV105" s="13" t="s">
        <v>78</v>
      </c>
      <c r="AW105" s="13" t="s">
        <v>35</v>
      </c>
      <c r="AX105" s="13" t="s">
        <v>73</v>
      </c>
      <c r="AY105" s="226" t="s">
        <v>105</v>
      </c>
    </row>
    <row r="106" s="13" customFormat="1">
      <c r="A106" s="13"/>
      <c r="B106" s="217"/>
      <c r="C106" s="218"/>
      <c r="D106" s="212" t="s">
        <v>115</v>
      </c>
      <c r="E106" s="219" t="s">
        <v>19</v>
      </c>
      <c r="F106" s="220" t="s">
        <v>140</v>
      </c>
      <c r="G106" s="218"/>
      <c r="H106" s="219" t="s">
        <v>19</v>
      </c>
      <c r="I106" s="221"/>
      <c r="J106" s="218"/>
      <c r="K106" s="218"/>
      <c r="L106" s="222"/>
      <c r="M106" s="223"/>
      <c r="N106" s="224"/>
      <c r="O106" s="224"/>
      <c r="P106" s="224"/>
      <c r="Q106" s="224"/>
      <c r="R106" s="224"/>
      <c r="S106" s="224"/>
      <c r="T106" s="224"/>
      <c r="U106" s="225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115</v>
      </c>
      <c r="AU106" s="226" t="s">
        <v>80</v>
      </c>
      <c r="AV106" s="13" t="s">
        <v>78</v>
      </c>
      <c r="AW106" s="13" t="s">
        <v>35</v>
      </c>
      <c r="AX106" s="13" t="s">
        <v>73</v>
      </c>
      <c r="AY106" s="226" t="s">
        <v>105</v>
      </c>
    </row>
    <row r="107" s="13" customFormat="1">
      <c r="A107" s="13"/>
      <c r="B107" s="217"/>
      <c r="C107" s="218"/>
      <c r="D107" s="212" t="s">
        <v>115</v>
      </c>
      <c r="E107" s="219" t="s">
        <v>19</v>
      </c>
      <c r="F107" s="220" t="s">
        <v>141</v>
      </c>
      <c r="G107" s="218"/>
      <c r="H107" s="219" t="s">
        <v>19</v>
      </c>
      <c r="I107" s="221"/>
      <c r="J107" s="218"/>
      <c r="K107" s="218"/>
      <c r="L107" s="222"/>
      <c r="M107" s="223"/>
      <c r="N107" s="224"/>
      <c r="O107" s="224"/>
      <c r="P107" s="224"/>
      <c r="Q107" s="224"/>
      <c r="R107" s="224"/>
      <c r="S107" s="224"/>
      <c r="T107" s="224"/>
      <c r="U107" s="225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6" t="s">
        <v>115</v>
      </c>
      <c r="AU107" s="226" t="s">
        <v>80</v>
      </c>
      <c r="AV107" s="13" t="s">
        <v>78</v>
      </c>
      <c r="AW107" s="13" t="s">
        <v>35</v>
      </c>
      <c r="AX107" s="13" t="s">
        <v>73</v>
      </c>
      <c r="AY107" s="226" t="s">
        <v>105</v>
      </c>
    </row>
    <row r="108" s="13" customFormat="1">
      <c r="A108" s="13"/>
      <c r="B108" s="217"/>
      <c r="C108" s="218"/>
      <c r="D108" s="212" t="s">
        <v>115</v>
      </c>
      <c r="E108" s="219" t="s">
        <v>19</v>
      </c>
      <c r="F108" s="220" t="s">
        <v>142</v>
      </c>
      <c r="G108" s="218"/>
      <c r="H108" s="219" t="s">
        <v>19</v>
      </c>
      <c r="I108" s="221"/>
      <c r="J108" s="218"/>
      <c r="K108" s="218"/>
      <c r="L108" s="222"/>
      <c r="M108" s="223"/>
      <c r="N108" s="224"/>
      <c r="O108" s="224"/>
      <c r="P108" s="224"/>
      <c r="Q108" s="224"/>
      <c r="R108" s="224"/>
      <c r="S108" s="224"/>
      <c r="T108" s="224"/>
      <c r="U108" s="225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6" t="s">
        <v>115</v>
      </c>
      <c r="AU108" s="226" t="s">
        <v>80</v>
      </c>
      <c r="AV108" s="13" t="s">
        <v>78</v>
      </c>
      <c r="AW108" s="13" t="s">
        <v>35</v>
      </c>
      <c r="AX108" s="13" t="s">
        <v>73</v>
      </c>
      <c r="AY108" s="226" t="s">
        <v>105</v>
      </c>
    </row>
    <row r="109" s="13" customFormat="1">
      <c r="A109" s="13"/>
      <c r="B109" s="217"/>
      <c r="C109" s="218"/>
      <c r="D109" s="212" t="s">
        <v>115</v>
      </c>
      <c r="E109" s="219" t="s">
        <v>19</v>
      </c>
      <c r="F109" s="220" t="s">
        <v>143</v>
      </c>
      <c r="G109" s="218"/>
      <c r="H109" s="219" t="s">
        <v>19</v>
      </c>
      <c r="I109" s="221"/>
      <c r="J109" s="218"/>
      <c r="K109" s="218"/>
      <c r="L109" s="222"/>
      <c r="M109" s="223"/>
      <c r="N109" s="224"/>
      <c r="O109" s="224"/>
      <c r="P109" s="224"/>
      <c r="Q109" s="224"/>
      <c r="R109" s="224"/>
      <c r="S109" s="224"/>
      <c r="T109" s="224"/>
      <c r="U109" s="225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115</v>
      </c>
      <c r="AU109" s="226" t="s">
        <v>80</v>
      </c>
      <c r="AV109" s="13" t="s">
        <v>78</v>
      </c>
      <c r="AW109" s="13" t="s">
        <v>35</v>
      </c>
      <c r="AX109" s="13" t="s">
        <v>73</v>
      </c>
      <c r="AY109" s="226" t="s">
        <v>105</v>
      </c>
    </row>
    <row r="110" s="13" customFormat="1">
      <c r="A110" s="13"/>
      <c r="B110" s="217"/>
      <c r="C110" s="218"/>
      <c r="D110" s="212" t="s">
        <v>115</v>
      </c>
      <c r="E110" s="219" t="s">
        <v>19</v>
      </c>
      <c r="F110" s="220" t="s">
        <v>144</v>
      </c>
      <c r="G110" s="218"/>
      <c r="H110" s="219" t="s">
        <v>19</v>
      </c>
      <c r="I110" s="221"/>
      <c r="J110" s="218"/>
      <c r="K110" s="218"/>
      <c r="L110" s="222"/>
      <c r="M110" s="223"/>
      <c r="N110" s="224"/>
      <c r="O110" s="224"/>
      <c r="P110" s="224"/>
      <c r="Q110" s="224"/>
      <c r="R110" s="224"/>
      <c r="S110" s="224"/>
      <c r="T110" s="224"/>
      <c r="U110" s="225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6" t="s">
        <v>115</v>
      </c>
      <c r="AU110" s="226" t="s">
        <v>80</v>
      </c>
      <c r="AV110" s="13" t="s">
        <v>78</v>
      </c>
      <c r="AW110" s="13" t="s">
        <v>35</v>
      </c>
      <c r="AX110" s="13" t="s">
        <v>73</v>
      </c>
      <c r="AY110" s="226" t="s">
        <v>105</v>
      </c>
    </row>
    <row r="111" s="13" customFormat="1">
      <c r="A111" s="13"/>
      <c r="B111" s="217"/>
      <c r="C111" s="218"/>
      <c r="D111" s="212" t="s">
        <v>115</v>
      </c>
      <c r="E111" s="219" t="s">
        <v>19</v>
      </c>
      <c r="F111" s="220" t="s">
        <v>145</v>
      </c>
      <c r="G111" s="218"/>
      <c r="H111" s="219" t="s">
        <v>19</v>
      </c>
      <c r="I111" s="221"/>
      <c r="J111" s="218"/>
      <c r="K111" s="218"/>
      <c r="L111" s="222"/>
      <c r="M111" s="223"/>
      <c r="N111" s="224"/>
      <c r="O111" s="224"/>
      <c r="P111" s="224"/>
      <c r="Q111" s="224"/>
      <c r="R111" s="224"/>
      <c r="S111" s="224"/>
      <c r="T111" s="224"/>
      <c r="U111" s="225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115</v>
      </c>
      <c r="AU111" s="226" t="s">
        <v>80</v>
      </c>
      <c r="AV111" s="13" t="s">
        <v>78</v>
      </c>
      <c r="AW111" s="13" t="s">
        <v>35</v>
      </c>
      <c r="AX111" s="13" t="s">
        <v>73</v>
      </c>
      <c r="AY111" s="226" t="s">
        <v>105</v>
      </c>
    </row>
    <row r="112" s="13" customFormat="1">
      <c r="A112" s="13"/>
      <c r="B112" s="217"/>
      <c r="C112" s="218"/>
      <c r="D112" s="212" t="s">
        <v>115</v>
      </c>
      <c r="E112" s="219" t="s">
        <v>19</v>
      </c>
      <c r="F112" s="220" t="s">
        <v>146</v>
      </c>
      <c r="G112" s="218"/>
      <c r="H112" s="219" t="s">
        <v>19</v>
      </c>
      <c r="I112" s="221"/>
      <c r="J112" s="218"/>
      <c r="K112" s="218"/>
      <c r="L112" s="222"/>
      <c r="M112" s="223"/>
      <c r="N112" s="224"/>
      <c r="O112" s="224"/>
      <c r="P112" s="224"/>
      <c r="Q112" s="224"/>
      <c r="R112" s="224"/>
      <c r="S112" s="224"/>
      <c r="T112" s="224"/>
      <c r="U112" s="225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6" t="s">
        <v>115</v>
      </c>
      <c r="AU112" s="226" t="s">
        <v>80</v>
      </c>
      <c r="AV112" s="13" t="s">
        <v>78</v>
      </c>
      <c r="AW112" s="13" t="s">
        <v>35</v>
      </c>
      <c r="AX112" s="13" t="s">
        <v>73</v>
      </c>
      <c r="AY112" s="226" t="s">
        <v>105</v>
      </c>
    </row>
    <row r="113" s="13" customFormat="1">
      <c r="A113" s="13"/>
      <c r="B113" s="217"/>
      <c r="C113" s="218"/>
      <c r="D113" s="212" t="s">
        <v>115</v>
      </c>
      <c r="E113" s="219" t="s">
        <v>19</v>
      </c>
      <c r="F113" s="220" t="s">
        <v>147</v>
      </c>
      <c r="G113" s="218"/>
      <c r="H113" s="219" t="s">
        <v>19</v>
      </c>
      <c r="I113" s="221"/>
      <c r="J113" s="218"/>
      <c r="K113" s="218"/>
      <c r="L113" s="222"/>
      <c r="M113" s="223"/>
      <c r="N113" s="224"/>
      <c r="O113" s="224"/>
      <c r="P113" s="224"/>
      <c r="Q113" s="224"/>
      <c r="R113" s="224"/>
      <c r="S113" s="224"/>
      <c r="T113" s="224"/>
      <c r="U113" s="225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115</v>
      </c>
      <c r="AU113" s="226" t="s">
        <v>80</v>
      </c>
      <c r="AV113" s="13" t="s">
        <v>78</v>
      </c>
      <c r="AW113" s="13" t="s">
        <v>35</v>
      </c>
      <c r="AX113" s="13" t="s">
        <v>73</v>
      </c>
      <c r="AY113" s="226" t="s">
        <v>105</v>
      </c>
    </row>
    <row r="114" s="13" customFormat="1">
      <c r="A114" s="13"/>
      <c r="B114" s="217"/>
      <c r="C114" s="218"/>
      <c r="D114" s="212" t="s">
        <v>115</v>
      </c>
      <c r="E114" s="219" t="s">
        <v>19</v>
      </c>
      <c r="F114" s="220" t="s">
        <v>148</v>
      </c>
      <c r="G114" s="218"/>
      <c r="H114" s="219" t="s">
        <v>19</v>
      </c>
      <c r="I114" s="221"/>
      <c r="J114" s="218"/>
      <c r="K114" s="218"/>
      <c r="L114" s="222"/>
      <c r="M114" s="223"/>
      <c r="N114" s="224"/>
      <c r="O114" s="224"/>
      <c r="P114" s="224"/>
      <c r="Q114" s="224"/>
      <c r="R114" s="224"/>
      <c r="S114" s="224"/>
      <c r="T114" s="224"/>
      <c r="U114" s="225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6" t="s">
        <v>115</v>
      </c>
      <c r="AU114" s="226" t="s">
        <v>80</v>
      </c>
      <c r="AV114" s="13" t="s">
        <v>78</v>
      </c>
      <c r="AW114" s="13" t="s">
        <v>35</v>
      </c>
      <c r="AX114" s="13" t="s">
        <v>73</v>
      </c>
      <c r="AY114" s="226" t="s">
        <v>105</v>
      </c>
    </row>
    <row r="115" s="13" customFormat="1">
      <c r="A115" s="13"/>
      <c r="B115" s="217"/>
      <c r="C115" s="218"/>
      <c r="D115" s="212" t="s">
        <v>115</v>
      </c>
      <c r="E115" s="219" t="s">
        <v>19</v>
      </c>
      <c r="F115" s="220" t="s">
        <v>149</v>
      </c>
      <c r="G115" s="218"/>
      <c r="H115" s="219" t="s">
        <v>19</v>
      </c>
      <c r="I115" s="221"/>
      <c r="J115" s="218"/>
      <c r="K115" s="218"/>
      <c r="L115" s="222"/>
      <c r="M115" s="223"/>
      <c r="N115" s="224"/>
      <c r="O115" s="224"/>
      <c r="P115" s="224"/>
      <c r="Q115" s="224"/>
      <c r="R115" s="224"/>
      <c r="S115" s="224"/>
      <c r="T115" s="224"/>
      <c r="U115" s="225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6" t="s">
        <v>115</v>
      </c>
      <c r="AU115" s="226" t="s">
        <v>80</v>
      </c>
      <c r="AV115" s="13" t="s">
        <v>78</v>
      </c>
      <c r="AW115" s="13" t="s">
        <v>35</v>
      </c>
      <c r="AX115" s="13" t="s">
        <v>73</v>
      </c>
      <c r="AY115" s="226" t="s">
        <v>105</v>
      </c>
    </row>
    <row r="116" s="13" customFormat="1">
      <c r="A116" s="13"/>
      <c r="B116" s="217"/>
      <c r="C116" s="218"/>
      <c r="D116" s="212" t="s">
        <v>115</v>
      </c>
      <c r="E116" s="219" t="s">
        <v>19</v>
      </c>
      <c r="F116" s="220" t="s">
        <v>150</v>
      </c>
      <c r="G116" s="218"/>
      <c r="H116" s="219" t="s">
        <v>19</v>
      </c>
      <c r="I116" s="221"/>
      <c r="J116" s="218"/>
      <c r="K116" s="218"/>
      <c r="L116" s="222"/>
      <c r="M116" s="223"/>
      <c r="N116" s="224"/>
      <c r="O116" s="224"/>
      <c r="P116" s="224"/>
      <c r="Q116" s="224"/>
      <c r="R116" s="224"/>
      <c r="S116" s="224"/>
      <c r="T116" s="224"/>
      <c r="U116" s="225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115</v>
      </c>
      <c r="AU116" s="226" t="s">
        <v>80</v>
      </c>
      <c r="AV116" s="13" t="s">
        <v>78</v>
      </c>
      <c r="AW116" s="13" t="s">
        <v>35</v>
      </c>
      <c r="AX116" s="13" t="s">
        <v>73</v>
      </c>
      <c r="AY116" s="226" t="s">
        <v>105</v>
      </c>
    </row>
    <row r="117" s="13" customFormat="1">
      <c r="A117" s="13"/>
      <c r="B117" s="217"/>
      <c r="C117" s="218"/>
      <c r="D117" s="212" t="s">
        <v>115</v>
      </c>
      <c r="E117" s="219" t="s">
        <v>19</v>
      </c>
      <c r="F117" s="220" t="s">
        <v>151</v>
      </c>
      <c r="G117" s="218"/>
      <c r="H117" s="219" t="s">
        <v>19</v>
      </c>
      <c r="I117" s="221"/>
      <c r="J117" s="218"/>
      <c r="K117" s="218"/>
      <c r="L117" s="222"/>
      <c r="M117" s="223"/>
      <c r="N117" s="224"/>
      <c r="O117" s="224"/>
      <c r="P117" s="224"/>
      <c r="Q117" s="224"/>
      <c r="R117" s="224"/>
      <c r="S117" s="224"/>
      <c r="T117" s="224"/>
      <c r="U117" s="225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6" t="s">
        <v>115</v>
      </c>
      <c r="AU117" s="226" t="s">
        <v>80</v>
      </c>
      <c r="AV117" s="13" t="s">
        <v>78</v>
      </c>
      <c r="AW117" s="13" t="s">
        <v>35</v>
      </c>
      <c r="AX117" s="13" t="s">
        <v>73</v>
      </c>
      <c r="AY117" s="226" t="s">
        <v>105</v>
      </c>
    </row>
    <row r="118" s="13" customFormat="1">
      <c r="A118" s="13"/>
      <c r="B118" s="217"/>
      <c r="C118" s="218"/>
      <c r="D118" s="212" t="s">
        <v>115</v>
      </c>
      <c r="E118" s="219" t="s">
        <v>19</v>
      </c>
      <c r="F118" s="220" t="s">
        <v>152</v>
      </c>
      <c r="G118" s="218"/>
      <c r="H118" s="219" t="s">
        <v>19</v>
      </c>
      <c r="I118" s="221"/>
      <c r="J118" s="218"/>
      <c r="K118" s="218"/>
      <c r="L118" s="222"/>
      <c r="M118" s="223"/>
      <c r="N118" s="224"/>
      <c r="O118" s="224"/>
      <c r="P118" s="224"/>
      <c r="Q118" s="224"/>
      <c r="R118" s="224"/>
      <c r="S118" s="224"/>
      <c r="T118" s="224"/>
      <c r="U118" s="225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115</v>
      </c>
      <c r="AU118" s="226" t="s">
        <v>80</v>
      </c>
      <c r="AV118" s="13" t="s">
        <v>78</v>
      </c>
      <c r="AW118" s="13" t="s">
        <v>35</v>
      </c>
      <c r="AX118" s="13" t="s">
        <v>73</v>
      </c>
      <c r="AY118" s="226" t="s">
        <v>105</v>
      </c>
    </row>
    <row r="119" s="13" customFormat="1">
      <c r="A119" s="13"/>
      <c r="B119" s="217"/>
      <c r="C119" s="218"/>
      <c r="D119" s="212" t="s">
        <v>115</v>
      </c>
      <c r="E119" s="219" t="s">
        <v>19</v>
      </c>
      <c r="F119" s="220" t="s">
        <v>153</v>
      </c>
      <c r="G119" s="218"/>
      <c r="H119" s="219" t="s">
        <v>19</v>
      </c>
      <c r="I119" s="221"/>
      <c r="J119" s="218"/>
      <c r="K119" s="218"/>
      <c r="L119" s="222"/>
      <c r="M119" s="223"/>
      <c r="N119" s="224"/>
      <c r="O119" s="224"/>
      <c r="P119" s="224"/>
      <c r="Q119" s="224"/>
      <c r="R119" s="224"/>
      <c r="S119" s="224"/>
      <c r="T119" s="224"/>
      <c r="U119" s="225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6" t="s">
        <v>115</v>
      </c>
      <c r="AU119" s="226" t="s">
        <v>80</v>
      </c>
      <c r="AV119" s="13" t="s">
        <v>78</v>
      </c>
      <c r="AW119" s="13" t="s">
        <v>35</v>
      </c>
      <c r="AX119" s="13" t="s">
        <v>73</v>
      </c>
      <c r="AY119" s="226" t="s">
        <v>105</v>
      </c>
    </row>
    <row r="120" s="13" customFormat="1">
      <c r="A120" s="13"/>
      <c r="B120" s="217"/>
      <c r="C120" s="218"/>
      <c r="D120" s="212" t="s">
        <v>115</v>
      </c>
      <c r="E120" s="219" t="s">
        <v>19</v>
      </c>
      <c r="F120" s="220" t="s">
        <v>154</v>
      </c>
      <c r="G120" s="218"/>
      <c r="H120" s="219" t="s">
        <v>19</v>
      </c>
      <c r="I120" s="221"/>
      <c r="J120" s="218"/>
      <c r="K120" s="218"/>
      <c r="L120" s="222"/>
      <c r="M120" s="223"/>
      <c r="N120" s="224"/>
      <c r="O120" s="224"/>
      <c r="P120" s="224"/>
      <c r="Q120" s="224"/>
      <c r="R120" s="224"/>
      <c r="S120" s="224"/>
      <c r="T120" s="224"/>
      <c r="U120" s="225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115</v>
      </c>
      <c r="AU120" s="226" t="s">
        <v>80</v>
      </c>
      <c r="AV120" s="13" t="s">
        <v>78</v>
      </c>
      <c r="AW120" s="13" t="s">
        <v>35</v>
      </c>
      <c r="AX120" s="13" t="s">
        <v>73</v>
      </c>
      <c r="AY120" s="226" t="s">
        <v>105</v>
      </c>
    </row>
    <row r="121" s="13" customFormat="1">
      <c r="A121" s="13"/>
      <c r="B121" s="217"/>
      <c r="C121" s="218"/>
      <c r="D121" s="212" t="s">
        <v>115</v>
      </c>
      <c r="E121" s="219" t="s">
        <v>19</v>
      </c>
      <c r="F121" s="220" t="s">
        <v>155</v>
      </c>
      <c r="G121" s="218"/>
      <c r="H121" s="219" t="s">
        <v>19</v>
      </c>
      <c r="I121" s="221"/>
      <c r="J121" s="218"/>
      <c r="K121" s="218"/>
      <c r="L121" s="222"/>
      <c r="M121" s="223"/>
      <c r="N121" s="224"/>
      <c r="O121" s="224"/>
      <c r="P121" s="224"/>
      <c r="Q121" s="224"/>
      <c r="R121" s="224"/>
      <c r="S121" s="224"/>
      <c r="T121" s="224"/>
      <c r="U121" s="225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6" t="s">
        <v>115</v>
      </c>
      <c r="AU121" s="226" t="s">
        <v>80</v>
      </c>
      <c r="AV121" s="13" t="s">
        <v>78</v>
      </c>
      <c r="AW121" s="13" t="s">
        <v>35</v>
      </c>
      <c r="AX121" s="13" t="s">
        <v>73</v>
      </c>
      <c r="AY121" s="226" t="s">
        <v>105</v>
      </c>
    </row>
    <row r="122" s="13" customFormat="1">
      <c r="A122" s="13"/>
      <c r="B122" s="217"/>
      <c r="C122" s="218"/>
      <c r="D122" s="212" t="s">
        <v>115</v>
      </c>
      <c r="E122" s="219" t="s">
        <v>19</v>
      </c>
      <c r="F122" s="220" t="s">
        <v>156</v>
      </c>
      <c r="G122" s="218"/>
      <c r="H122" s="219" t="s">
        <v>19</v>
      </c>
      <c r="I122" s="221"/>
      <c r="J122" s="218"/>
      <c r="K122" s="218"/>
      <c r="L122" s="222"/>
      <c r="M122" s="223"/>
      <c r="N122" s="224"/>
      <c r="O122" s="224"/>
      <c r="P122" s="224"/>
      <c r="Q122" s="224"/>
      <c r="R122" s="224"/>
      <c r="S122" s="224"/>
      <c r="T122" s="224"/>
      <c r="U122" s="225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6" t="s">
        <v>115</v>
      </c>
      <c r="AU122" s="226" t="s">
        <v>80</v>
      </c>
      <c r="AV122" s="13" t="s">
        <v>78</v>
      </c>
      <c r="AW122" s="13" t="s">
        <v>35</v>
      </c>
      <c r="AX122" s="13" t="s">
        <v>73</v>
      </c>
      <c r="AY122" s="226" t="s">
        <v>105</v>
      </c>
    </row>
    <row r="123" s="13" customFormat="1">
      <c r="A123" s="13"/>
      <c r="B123" s="217"/>
      <c r="C123" s="218"/>
      <c r="D123" s="212" t="s">
        <v>115</v>
      </c>
      <c r="E123" s="219" t="s">
        <v>19</v>
      </c>
      <c r="F123" s="220" t="s">
        <v>157</v>
      </c>
      <c r="G123" s="218"/>
      <c r="H123" s="219" t="s">
        <v>19</v>
      </c>
      <c r="I123" s="221"/>
      <c r="J123" s="218"/>
      <c r="K123" s="218"/>
      <c r="L123" s="222"/>
      <c r="M123" s="223"/>
      <c r="N123" s="224"/>
      <c r="O123" s="224"/>
      <c r="P123" s="224"/>
      <c r="Q123" s="224"/>
      <c r="R123" s="224"/>
      <c r="S123" s="224"/>
      <c r="T123" s="224"/>
      <c r="U123" s="225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6" t="s">
        <v>115</v>
      </c>
      <c r="AU123" s="226" t="s">
        <v>80</v>
      </c>
      <c r="AV123" s="13" t="s">
        <v>78</v>
      </c>
      <c r="AW123" s="13" t="s">
        <v>35</v>
      </c>
      <c r="AX123" s="13" t="s">
        <v>73</v>
      </c>
      <c r="AY123" s="226" t="s">
        <v>105</v>
      </c>
    </row>
    <row r="124" s="13" customFormat="1">
      <c r="A124" s="13"/>
      <c r="B124" s="217"/>
      <c r="C124" s="218"/>
      <c r="D124" s="212" t="s">
        <v>115</v>
      </c>
      <c r="E124" s="219" t="s">
        <v>19</v>
      </c>
      <c r="F124" s="220" t="s">
        <v>158</v>
      </c>
      <c r="G124" s="218"/>
      <c r="H124" s="219" t="s">
        <v>19</v>
      </c>
      <c r="I124" s="221"/>
      <c r="J124" s="218"/>
      <c r="K124" s="218"/>
      <c r="L124" s="222"/>
      <c r="M124" s="223"/>
      <c r="N124" s="224"/>
      <c r="O124" s="224"/>
      <c r="P124" s="224"/>
      <c r="Q124" s="224"/>
      <c r="R124" s="224"/>
      <c r="S124" s="224"/>
      <c r="T124" s="224"/>
      <c r="U124" s="225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115</v>
      </c>
      <c r="AU124" s="226" t="s">
        <v>80</v>
      </c>
      <c r="AV124" s="13" t="s">
        <v>78</v>
      </c>
      <c r="AW124" s="13" t="s">
        <v>35</v>
      </c>
      <c r="AX124" s="13" t="s">
        <v>73</v>
      </c>
      <c r="AY124" s="226" t="s">
        <v>105</v>
      </c>
    </row>
    <row r="125" s="13" customFormat="1">
      <c r="A125" s="13"/>
      <c r="B125" s="217"/>
      <c r="C125" s="218"/>
      <c r="D125" s="212" t="s">
        <v>115</v>
      </c>
      <c r="E125" s="219" t="s">
        <v>19</v>
      </c>
      <c r="F125" s="220" t="s">
        <v>129</v>
      </c>
      <c r="G125" s="218"/>
      <c r="H125" s="219" t="s">
        <v>19</v>
      </c>
      <c r="I125" s="221"/>
      <c r="J125" s="218"/>
      <c r="K125" s="218"/>
      <c r="L125" s="222"/>
      <c r="M125" s="223"/>
      <c r="N125" s="224"/>
      <c r="O125" s="224"/>
      <c r="P125" s="224"/>
      <c r="Q125" s="224"/>
      <c r="R125" s="224"/>
      <c r="S125" s="224"/>
      <c r="T125" s="224"/>
      <c r="U125" s="225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6" t="s">
        <v>115</v>
      </c>
      <c r="AU125" s="226" t="s">
        <v>80</v>
      </c>
      <c r="AV125" s="13" t="s">
        <v>78</v>
      </c>
      <c r="AW125" s="13" t="s">
        <v>35</v>
      </c>
      <c r="AX125" s="13" t="s">
        <v>73</v>
      </c>
      <c r="AY125" s="226" t="s">
        <v>105</v>
      </c>
    </row>
    <row r="126" s="13" customFormat="1">
      <c r="A126" s="13"/>
      <c r="B126" s="217"/>
      <c r="C126" s="218"/>
      <c r="D126" s="212" t="s">
        <v>115</v>
      </c>
      <c r="E126" s="219" t="s">
        <v>19</v>
      </c>
      <c r="F126" s="220" t="s">
        <v>159</v>
      </c>
      <c r="G126" s="218"/>
      <c r="H126" s="219" t="s">
        <v>19</v>
      </c>
      <c r="I126" s="221"/>
      <c r="J126" s="218"/>
      <c r="K126" s="218"/>
      <c r="L126" s="222"/>
      <c r="M126" s="223"/>
      <c r="N126" s="224"/>
      <c r="O126" s="224"/>
      <c r="P126" s="224"/>
      <c r="Q126" s="224"/>
      <c r="R126" s="224"/>
      <c r="S126" s="224"/>
      <c r="T126" s="224"/>
      <c r="U126" s="225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115</v>
      </c>
      <c r="AU126" s="226" t="s">
        <v>80</v>
      </c>
      <c r="AV126" s="13" t="s">
        <v>78</v>
      </c>
      <c r="AW126" s="13" t="s">
        <v>35</v>
      </c>
      <c r="AX126" s="13" t="s">
        <v>73</v>
      </c>
      <c r="AY126" s="226" t="s">
        <v>105</v>
      </c>
    </row>
    <row r="127" s="13" customFormat="1">
      <c r="A127" s="13"/>
      <c r="B127" s="217"/>
      <c r="C127" s="218"/>
      <c r="D127" s="212" t="s">
        <v>115</v>
      </c>
      <c r="E127" s="219" t="s">
        <v>19</v>
      </c>
      <c r="F127" s="220" t="s">
        <v>130</v>
      </c>
      <c r="G127" s="218"/>
      <c r="H127" s="219" t="s">
        <v>19</v>
      </c>
      <c r="I127" s="221"/>
      <c r="J127" s="218"/>
      <c r="K127" s="218"/>
      <c r="L127" s="222"/>
      <c r="M127" s="223"/>
      <c r="N127" s="224"/>
      <c r="O127" s="224"/>
      <c r="P127" s="224"/>
      <c r="Q127" s="224"/>
      <c r="R127" s="224"/>
      <c r="S127" s="224"/>
      <c r="T127" s="224"/>
      <c r="U127" s="225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115</v>
      </c>
      <c r="AU127" s="226" t="s">
        <v>80</v>
      </c>
      <c r="AV127" s="13" t="s">
        <v>78</v>
      </c>
      <c r="AW127" s="13" t="s">
        <v>35</v>
      </c>
      <c r="AX127" s="13" t="s">
        <v>73</v>
      </c>
      <c r="AY127" s="226" t="s">
        <v>105</v>
      </c>
    </row>
    <row r="128" s="13" customFormat="1">
      <c r="A128" s="13"/>
      <c r="B128" s="217"/>
      <c r="C128" s="218"/>
      <c r="D128" s="212" t="s">
        <v>115</v>
      </c>
      <c r="E128" s="219" t="s">
        <v>19</v>
      </c>
      <c r="F128" s="220" t="s">
        <v>160</v>
      </c>
      <c r="G128" s="218"/>
      <c r="H128" s="219" t="s">
        <v>19</v>
      </c>
      <c r="I128" s="221"/>
      <c r="J128" s="218"/>
      <c r="K128" s="218"/>
      <c r="L128" s="222"/>
      <c r="M128" s="223"/>
      <c r="N128" s="224"/>
      <c r="O128" s="224"/>
      <c r="P128" s="224"/>
      <c r="Q128" s="224"/>
      <c r="R128" s="224"/>
      <c r="S128" s="224"/>
      <c r="T128" s="224"/>
      <c r="U128" s="225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115</v>
      </c>
      <c r="AU128" s="226" t="s">
        <v>80</v>
      </c>
      <c r="AV128" s="13" t="s">
        <v>78</v>
      </c>
      <c r="AW128" s="13" t="s">
        <v>35</v>
      </c>
      <c r="AX128" s="13" t="s">
        <v>73</v>
      </c>
      <c r="AY128" s="226" t="s">
        <v>105</v>
      </c>
    </row>
    <row r="129" s="13" customFormat="1">
      <c r="A129" s="13"/>
      <c r="B129" s="217"/>
      <c r="C129" s="218"/>
      <c r="D129" s="212" t="s">
        <v>115</v>
      </c>
      <c r="E129" s="219" t="s">
        <v>19</v>
      </c>
      <c r="F129" s="220" t="s">
        <v>133</v>
      </c>
      <c r="G129" s="218"/>
      <c r="H129" s="219" t="s">
        <v>19</v>
      </c>
      <c r="I129" s="221"/>
      <c r="J129" s="218"/>
      <c r="K129" s="218"/>
      <c r="L129" s="222"/>
      <c r="M129" s="223"/>
      <c r="N129" s="224"/>
      <c r="O129" s="224"/>
      <c r="P129" s="224"/>
      <c r="Q129" s="224"/>
      <c r="R129" s="224"/>
      <c r="S129" s="224"/>
      <c r="T129" s="224"/>
      <c r="U129" s="225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115</v>
      </c>
      <c r="AU129" s="226" t="s">
        <v>80</v>
      </c>
      <c r="AV129" s="13" t="s">
        <v>78</v>
      </c>
      <c r="AW129" s="13" t="s">
        <v>35</v>
      </c>
      <c r="AX129" s="13" t="s">
        <v>73</v>
      </c>
      <c r="AY129" s="226" t="s">
        <v>105</v>
      </c>
    </row>
    <row r="130" s="14" customFormat="1">
      <c r="A130" s="14"/>
      <c r="B130" s="227"/>
      <c r="C130" s="228"/>
      <c r="D130" s="212" t="s">
        <v>115</v>
      </c>
      <c r="E130" s="229" t="s">
        <v>19</v>
      </c>
      <c r="F130" s="230" t="s">
        <v>78</v>
      </c>
      <c r="G130" s="228"/>
      <c r="H130" s="231">
        <v>1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5"/>
      <c r="U130" s="236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7" t="s">
        <v>115</v>
      </c>
      <c r="AU130" s="237" t="s">
        <v>80</v>
      </c>
      <c r="AV130" s="14" t="s">
        <v>80</v>
      </c>
      <c r="AW130" s="14" t="s">
        <v>35</v>
      </c>
      <c r="AX130" s="14" t="s">
        <v>78</v>
      </c>
      <c r="AY130" s="237" t="s">
        <v>105</v>
      </c>
    </row>
    <row r="131" s="2" customFormat="1" ht="16.5" customHeight="1">
      <c r="A131" s="40"/>
      <c r="B131" s="41"/>
      <c r="C131" s="199" t="s">
        <v>161</v>
      </c>
      <c r="D131" s="199" t="s">
        <v>108</v>
      </c>
      <c r="E131" s="200" t="s">
        <v>162</v>
      </c>
      <c r="F131" s="201" t="s">
        <v>163</v>
      </c>
      <c r="G131" s="202" t="s">
        <v>111</v>
      </c>
      <c r="H131" s="203">
        <v>1</v>
      </c>
      <c r="I131" s="204"/>
      <c r="J131" s="205">
        <f>ROUND(I131*H131,2)</f>
        <v>0</v>
      </c>
      <c r="K131" s="201" t="s">
        <v>19</v>
      </c>
      <c r="L131" s="46"/>
      <c r="M131" s="206" t="s">
        <v>19</v>
      </c>
      <c r="N131" s="207" t="s">
        <v>46</v>
      </c>
      <c r="O131" s="87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19</v>
      </c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0" t="s">
        <v>112</v>
      </c>
      <c r="AT131" s="210" t="s">
        <v>108</v>
      </c>
      <c r="AU131" s="210" t="s">
        <v>80</v>
      </c>
      <c r="AY131" s="19" t="s">
        <v>105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9" t="s">
        <v>112</v>
      </c>
      <c r="BK131" s="211">
        <f>ROUND(I131*H131,2)</f>
        <v>0</v>
      </c>
      <c r="BL131" s="19" t="s">
        <v>112</v>
      </c>
      <c r="BM131" s="210" t="s">
        <v>164</v>
      </c>
    </row>
    <row r="132" s="2" customFormat="1">
      <c r="A132" s="40"/>
      <c r="B132" s="41"/>
      <c r="C132" s="42"/>
      <c r="D132" s="212" t="s">
        <v>114</v>
      </c>
      <c r="E132" s="42"/>
      <c r="F132" s="213" t="s">
        <v>163</v>
      </c>
      <c r="G132" s="42"/>
      <c r="H132" s="42"/>
      <c r="I132" s="214"/>
      <c r="J132" s="42"/>
      <c r="K132" s="42"/>
      <c r="L132" s="46"/>
      <c r="M132" s="215"/>
      <c r="N132" s="216"/>
      <c r="O132" s="87"/>
      <c r="P132" s="87"/>
      <c r="Q132" s="87"/>
      <c r="R132" s="87"/>
      <c r="S132" s="87"/>
      <c r="T132" s="87"/>
      <c r="U132" s="88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114</v>
      </c>
      <c r="AU132" s="19" t="s">
        <v>80</v>
      </c>
    </row>
    <row r="133" s="13" customFormat="1">
      <c r="A133" s="13"/>
      <c r="B133" s="217"/>
      <c r="C133" s="218"/>
      <c r="D133" s="212" t="s">
        <v>115</v>
      </c>
      <c r="E133" s="219" t="s">
        <v>19</v>
      </c>
      <c r="F133" s="220" t="s">
        <v>165</v>
      </c>
      <c r="G133" s="218"/>
      <c r="H133" s="219" t="s">
        <v>19</v>
      </c>
      <c r="I133" s="221"/>
      <c r="J133" s="218"/>
      <c r="K133" s="218"/>
      <c r="L133" s="222"/>
      <c r="M133" s="223"/>
      <c r="N133" s="224"/>
      <c r="O133" s="224"/>
      <c r="P133" s="224"/>
      <c r="Q133" s="224"/>
      <c r="R133" s="224"/>
      <c r="S133" s="224"/>
      <c r="T133" s="224"/>
      <c r="U133" s="225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6" t="s">
        <v>115</v>
      </c>
      <c r="AU133" s="226" t="s">
        <v>80</v>
      </c>
      <c r="AV133" s="13" t="s">
        <v>78</v>
      </c>
      <c r="AW133" s="13" t="s">
        <v>35</v>
      </c>
      <c r="AX133" s="13" t="s">
        <v>73</v>
      </c>
      <c r="AY133" s="226" t="s">
        <v>105</v>
      </c>
    </row>
    <row r="134" s="13" customFormat="1">
      <c r="A134" s="13"/>
      <c r="B134" s="217"/>
      <c r="C134" s="218"/>
      <c r="D134" s="212" t="s">
        <v>115</v>
      </c>
      <c r="E134" s="219" t="s">
        <v>19</v>
      </c>
      <c r="F134" s="220" t="s">
        <v>166</v>
      </c>
      <c r="G134" s="218"/>
      <c r="H134" s="219" t="s">
        <v>19</v>
      </c>
      <c r="I134" s="221"/>
      <c r="J134" s="218"/>
      <c r="K134" s="218"/>
      <c r="L134" s="222"/>
      <c r="M134" s="223"/>
      <c r="N134" s="224"/>
      <c r="O134" s="224"/>
      <c r="P134" s="224"/>
      <c r="Q134" s="224"/>
      <c r="R134" s="224"/>
      <c r="S134" s="224"/>
      <c r="T134" s="224"/>
      <c r="U134" s="225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6" t="s">
        <v>115</v>
      </c>
      <c r="AU134" s="226" t="s">
        <v>80</v>
      </c>
      <c r="AV134" s="13" t="s">
        <v>78</v>
      </c>
      <c r="AW134" s="13" t="s">
        <v>35</v>
      </c>
      <c r="AX134" s="13" t="s">
        <v>73</v>
      </c>
      <c r="AY134" s="226" t="s">
        <v>105</v>
      </c>
    </row>
    <row r="135" s="13" customFormat="1">
      <c r="A135" s="13"/>
      <c r="B135" s="217"/>
      <c r="C135" s="218"/>
      <c r="D135" s="212" t="s">
        <v>115</v>
      </c>
      <c r="E135" s="219" t="s">
        <v>19</v>
      </c>
      <c r="F135" s="220" t="s">
        <v>139</v>
      </c>
      <c r="G135" s="218"/>
      <c r="H135" s="219" t="s">
        <v>19</v>
      </c>
      <c r="I135" s="221"/>
      <c r="J135" s="218"/>
      <c r="K135" s="218"/>
      <c r="L135" s="222"/>
      <c r="M135" s="223"/>
      <c r="N135" s="224"/>
      <c r="O135" s="224"/>
      <c r="P135" s="224"/>
      <c r="Q135" s="224"/>
      <c r="R135" s="224"/>
      <c r="S135" s="224"/>
      <c r="T135" s="224"/>
      <c r="U135" s="225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115</v>
      </c>
      <c r="AU135" s="226" t="s">
        <v>80</v>
      </c>
      <c r="AV135" s="13" t="s">
        <v>78</v>
      </c>
      <c r="AW135" s="13" t="s">
        <v>35</v>
      </c>
      <c r="AX135" s="13" t="s">
        <v>73</v>
      </c>
      <c r="AY135" s="226" t="s">
        <v>105</v>
      </c>
    </row>
    <row r="136" s="13" customFormat="1">
      <c r="A136" s="13"/>
      <c r="B136" s="217"/>
      <c r="C136" s="218"/>
      <c r="D136" s="212" t="s">
        <v>115</v>
      </c>
      <c r="E136" s="219" t="s">
        <v>19</v>
      </c>
      <c r="F136" s="220" t="s">
        <v>167</v>
      </c>
      <c r="G136" s="218"/>
      <c r="H136" s="219" t="s">
        <v>19</v>
      </c>
      <c r="I136" s="221"/>
      <c r="J136" s="218"/>
      <c r="K136" s="218"/>
      <c r="L136" s="222"/>
      <c r="M136" s="223"/>
      <c r="N136" s="224"/>
      <c r="O136" s="224"/>
      <c r="P136" s="224"/>
      <c r="Q136" s="224"/>
      <c r="R136" s="224"/>
      <c r="S136" s="224"/>
      <c r="T136" s="224"/>
      <c r="U136" s="225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6" t="s">
        <v>115</v>
      </c>
      <c r="AU136" s="226" t="s">
        <v>80</v>
      </c>
      <c r="AV136" s="13" t="s">
        <v>78</v>
      </c>
      <c r="AW136" s="13" t="s">
        <v>35</v>
      </c>
      <c r="AX136" s="13" t="s">
        <v>73</v>
      </c>
      <c r="AY136" s="226" t="s">
        <v>105</v>
      </c>
    </row>
    <row r="137" s="13" customFormat="1">
      <c r="A137" s="13"/>
      <c r="B137" s="217"/>
      <c r="C137" s="218"/>
      <c r="D137" s="212" t="s">
        <v>115</v>
      </c>
      <c r="E137" s="219" t="s">
        <v>19</v>
      </c>
      <c r="F137" s="220" t="s">
        <v>168</v>
      </c>
      <c r="G137" s="218"/>
      <c r="H137" s="219" t="s">
        <v>19</v>
      </c>
      <c r="I137" s="221"/>
      <c r="J137" s="218"/>
      <c r="K137" s="218"/>
      <c r="L137" s="222"/>
      <c r="M137" s="223"/>
      <c r="N137" s="224"/>
      <c r="O137" s="224"/>
      <c r="P137" s="224"/>
      <c r="Q137" s="224"/>
      <c r="R137" s="224"/>
      <c r="S137" s="224"/>
      <c r="T137" s="224"/>
      <c r="U137" s="225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6" t="s">
        <v>115</v>
      </c>
      <c r="AU137" s="226" t="s">
        <v>80</v>
      </c>
      <c r="AV137" s="13" t="s">
        <v>78</v>
      </c>
      <c r="AW137" s="13" t="s">
        <v>35</v>
      </c>
      <c r="AX137" s="13" t="s">
        <v>73</v>
      </c>
      <c r="AY137" s="226" t="s">
        <v>105</v>
      </c>
    </row>
    <row r="138" s="13" customFormat="1">
      <c r="A138" s="13"/>
      <c r="B138" s="217"/>
      <c r="C138" s="218"/>
      <c r="D138" s="212" t="s">
        <v>115</v>
      </c>
      <c r="E138" s="219" t="s">
        <v>19</v>
      </c>
      <c r="F138" s="220" t="s">
        <v>169</v>
      </c>
      <c r="G138" s="218"/>
      <c r="H138" s="219" t="s">
        <v>19</v>
      </c>
      <c r="I138" s="221"/>
      <c r="J138" s="218"/>
      <c r="K138" s="218"/>
      <c r="L138" s="222"/>
      <c r="M138" s="223"/>
      <c r="N138" s="224"/>
      <c r="O138" s="224"/>
      <c r="P138" s="224"/>
      <c r="Q138" s="224"/>
      <c r="R138" s="224"/>
      <c r="S138" s="224"/>
      <c r="T138" s="224"/>
      <c r="U138" s="225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115</v>
      </c>
      <c r="AU138" s="226" t="s">
        <v>80</v>
      </c>
      <c r="AV138" s="13" t="s">
        <v>78</v>
      </c>
      <c r="AW138" s="13" t="s">
        <v>35</v>
      </c>
      <c r="AX138" s="13" t="s">
        <v>73</v>
      </c>
      <c r="AY138" s="226" t="s">
        <v>105</v>
      </c>
    </row>
    <row r="139" s="13" customFormat="1">
      <c r="A139" s="13"/>
      <c r="B139" s="217"/>
      <c r="C139" s="218"/>
      <c r="D139" s="212" t="s">
        <v>115</v>
      </c>
      <c r="E139" s="219" t="s">
        <v>19</v>
      </c>
      <c r="F139" s="220" t="s">
        <v>170</v>
      </c>
      <c r="G139" s="218"/>
      <c r="H139" s="219" t="s">
        <v>19</v>
      </c>
      <c r="I139" s="221"/>
      <c r="J139" s="218"/>
      <c r="K139" s="218"/>
      <c r="L139" s="222"/>
      <c r="M139" s="223"/>
      <c r="N139" s="224"/>
      <c r="O139" s="224"/>
      <c r="P139" s="224"/>
      <c r="Q139" s="224"/>
      <c r="R139" s="224"/>
      <c r="S139" s="224"/>
      <c r="T139" s="224"/>
      <c r="U139" s="225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6" t="s">
        <v>115</v>
      </c>
      <c r="AU139" s="226" t="s">
        <v>80</v>
      </c>
      <c r="AV139" s="13" t="s">
        <v>78</v>
      </c>
      <c r="AW139" s="13" t="s">
        <v>35</v>
      </c>
      <c r="AX139" s="13" t="s">
        <v>73</v>
      </c>
      <c r="AY139" s="226" t="s">
        <v>105</v>
      </c>
    </row>
    <row r="140" s="13" customFormat="1">
      <c r="A140" s="13"/>
      <c r="B140" s="217"/>
      <c r="C140" s="218"/>
      <c r="D140" s="212" t="s">
        <v>115</v>
      </c>
      <c r="E140" s="219" t="s">
        <v>19</v>
      </c>
      <c r="F140" s="220" t="s">
        <v>146</v>
      </c>
      <c r="G140" s="218"/>
      <c r="H140" s="219" t="s">
        <v>19</v>
      </c>
      <c r="I140" s="221"/>
      <c r="J140" s="218"/>
      <c r="K140" s="218"/>
      <c r="L140" s="222"/>
      <c r="M140" s="223"/>
      <c r="N140" s="224"/>
      <c r="O140" s="224"/>
      <c r="P140" s="224"/>
      <c r="Q140" s="224"/>
      <c r="R140" s="224"/>
      <c r="S140" s="224"/>
      <c r="T140" s="224"/>
      <c r="U140" s="225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115</v>
      </c>
      <c r="AU140" s="226" t="s">
        <v>80</v>
      </c>
      <c r="AV140" s="13" t="s">
        <v>78</v>
      </c>
      <c r="AW140" s="13" t="s">
        <v>35</v>
      </c>
      <c r="AX140" s="13" t="s">
        <v>73</v>
      </c>
      <c r="AY140" s="226" t="s">
        <v>105</v>
      </c>
    </row>
    <row r="141" s="13" customFormat="1">
      <c r="A141" s="13"/>
      <c r="B141" s="217"/>
      <c r="C141" s="218"/>
      <c r="D141" s="212" t="s">
        <v>115</v>
      </c>
      <c r="E141" s="219" t="s">
        <v>19</v>
      </c>
      <c r="F141" s="220" t="s">
        <v>171</v>
      </c>
      <c r="G141" s="218"/>
      <c r="H141" s="219" t="s">
        <v>19</v>
      </c>
      <c r="I141" s="221"/>
      <c r="J141" s="218"/>
      <c r="K141" s="218"/>
      <c r="L141" s="222"/>
      <c r="M141" s="223"/>
      <c r="N141" s="224"/>
      <c r="O141" s="224"/>
      <c r="P141" s="224"/>
      <c r="Q141" s="224"/>
      <c r="R141" s="224"/>
      <c r="S141" s="224"/>
      <c r="T141" s="224"/>
      <c r="U141" s="225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6" t="s">
        <v>115</v>
      </c>
      <c r="AU141" s="226" t="s">
        <v>80</v>
      </c>
      <c r="AV141" s="13" t="s">
        <v>78</v>
      </c>
      <c r="AW141" s="13" t="s">
        <v>35</v>
      </c>
      <c r="AX141" s="13" t="s">
        <v>73</v>
      </c>
      <c r="AY141" s="226" t="s">
        <v>105</v>
      </c>
    </row>
    <row r="142" s="13" customFormat="1">
      <c r="A142" s="13"/>
      <c r="B142" s="217"/>
      <c r="C142" s="218"/>
      <c r="D142" s="212" t="s">
        <v>115</v>
      </c>
      <c r="E142" s="219" t="s">
        <v>19</v>
      </c>
      <c r="F142" s="220" t="s">
        <v>172</v>
      </c>
      <c r="G142" s="218"/>
      <c r="H142" s="219" t="s">
        <v>19</v>
      </c>
      <c r="I142" s="221"/>
      <c r="J142" s="218"/>
      <c r="K142" s="218"/>
      <c r="L142" s="222"/>
      <c r="M142" s="223"/>
      <c r="N142" s="224"/>
      <c r="O142" s="224"/>
      <c r="P142" s="224"/>
      <c r="Q142" s="224"/>
      <c r="R142" s="224"/>
      <c r="S142" s="224"/>
      <c r="T142" s="224"/>
      <c r="U142" s="225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115</v>
      </c>
      <c r="AU142" s="226" t="s">
        <v>80</v>
      </c>
      <c r="AV142" s="13" t="s">
        <v>78</v>
      </c>
      <c r="AW142" s="13" t="s">
        <v>35</v>
      </c>
      <c r="AX142" s="13" t="s">
        <v>73</v>
      </c>
      <c r="AY142" s="226" t="s">
        <v>105</v>
      </c>
    </row>
    <row r="143" s="13" customFormat="1">
      <c r="A143" s="13"/>
      <c r="B143" s="217"/>
      <c r="C143" s="218"/>
      <c r="D143" s="212" t="s">
        <v>115</v>
      </c>
      <c r="E143" s="219" t="s">
        <v>19</v>
      </c>
      <c r="F143" s="220" t="s">
        <v>173</v>
      </c>
      <c r="G143" s="218"/>
      <c r="H143" s="219" t="s">
        <v>19</v>
      </c>
      <c r="I143" s="221"/>
      <c r="J143" s="218"/>
      <c r="K143" s="218"/>
      <c r="L143" s="222"/>
      <c r="M143" s="223"/>
      <c r="N143" s="224"/>
      <c r="O143" s="224"/>
      <c r="P143" s="224"/>
      <c r="Q143" s="224"/>
      <c r="R143" s="224"/>
      <c r="S143" s="224"/>
      <c r="T143" s="224"/>
      <c r="U143" s="225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6" t="s">
        <v>115</v>
      </c>
      <c r="AU143" s="226" t="s">
        <v>80</v>
      </c>
      <c r="AV143" s="13" t="s">
        <v>78</v>
      </c>
      <c r="AW143" s="13" t="s">
        <v>35</v>
      </c>
      <c r="AX143" s="13" t="s">
        <v>73</v>
      </c>
      <c r="AY143" s="226" t="s">
        <v>105</v>
      </c>
    </row>
    <row r="144" s="13" customFormat="1">
      <c r="A144" s="13"/>
      <c r="B144" s="217"/>
      <c r="C144" s="218"/>
      <c r="D144" s="212" t="s">
        <v>115</v>
      </c>
      <c r="E144" s="219" t="s">
        <v>19</v>
      </c>
      <c r="F144" s="220" t="s">
        <v>174</v>
      </c>
      <c r="G144" s="218"/>
      <c r="H144" s="219" t="s">
        <v>19</v>
      </c>
      <c r="I144" s="221"/>
      <c r="J144" s="218"/>
      <c r="K144" s="218"/>
      <c r="L144" s="222"/>
      <c r="M144" s="223"/>
      <c r="N144" s="224"/>
      <c r="O144" s="224"/>
      <c r="P144" s="224"/>
      <c r="Q144" s="224"/>
      <c r="R144" s="224"/>
      <c r="S144" s="224"/>
      <c r="T144" s="224"/>
      <c r="U144" s="225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6" t="s">
        <v>115</v>
      </c>
      <c r="AU144" s="226" t="s">
        <v>80</v>
      </c>
      <c r="AV144" s="13" t="s">
        <v>78</v>
      </c>
      <c r="AW144" s="13" t="s">
        <v>35</v>
      </c>
      <c r="AX144" s="13" t="s">
        <v>73</v>
      </c>
      <c r="AY144" s="226" t="s">
        <v>105</v>
      </c>
    </row>
    <row r="145" s="13" customFormat="1">
      <c r="A145" s="13"/>
      <c r="B145" s="217"/>
      <c r="C145" s="218"/>
      <c r="D145" s="212" t="s">
        <v>115</v>
      </c>
      <c r="E145" s="219" t="s">
        <v>19</v>
      </c>
      <c r="F145" s="220" t="s">
        <v>175</v>
      </c>
      <c r="G145" s="218"/>
      <c r="H145" s="219" t="s">
        <v>19</v>
      </c>
      <c r="I145" s="221"/>
      <c r="J145" s="218"/>
      <c r="K145" s="218"/>
      <c r="L145" s="222"/>
      <c r="M145" s="223"/>
      <c r="N145" s="224"/>
      <c r="O145" s="224"/>
      <c r="P145" s="224"/>
      <c r="Q145" s="224"/>
      <c r="R145" s="224"/>
      <c r="S145" s="224"/>
      <c r="T145" s="224"/>
      <c r="U145" s="225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6" t="s">
        <v>115</v>
      </c>
      <c r="AU145" s="226" t="s">
        <v>80</v>
      </c>
      <c r="AV145" s="13" t="s">
        <v>78</v>
      </c>
      <c r="AW145" s="13" t="s">
        <v>35</v>
      </c>
      <c r="AX145" s="13" t="s">
        <v>73</v>
      </c>
      <c r="AY145" s="226" t="s">
        <v>105</v>
      </c>
    </row>
    <row r="146" s="13" customFormat="1">
      <c r="A146" s="13"/>
      <c r="B146" s="217"/>
      <c r="C146" s="218"/>
      <c r="D146" s="212" t="s">
        <v>115</v>
      </c>
      <c r="E146" s="219" t="s">
        <v>19</v>
      </c>
      <c r="F146" s="220" t="s">
        <v>176</v>
      </c>
      <c r="G146" s="218"/>
      <c r="H146" s="219" t="s">
        <v>19</v>
      </c>
      <c r="I146" s="221"/>
      <c r="J146" s="218"/>
      <c r="K146" s="218"/>
      <c r="L146" s="222"/>
      <c r="M146" s="223"/>
      <c r="N146" s="224"/>
      <c r="O146" s="224"/>
      <c r="P146" s="224"/>
      <c r="Q146" s="224"/>
      <c r="R146" s="224"/>
      <c r="S146" s="224"/>
      <c r="T146" s="224"/>
      <c r="U146" s="225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6" t="s">
        <v>115</v>
      </c>
      <c r="AU146" s="226" t="s">
        <v>80</v>
      </c>
      <c r="AV146" s="13" t="s">
        <v>78</v>
      </c>
      <c r="AW146" s="13" t="s">
        <v>35</v>
      </c>
      <c r="AX146" s="13" t="s">
        <v>73</v>
      </c>
      <c r="AY146" s="226" t="s">
        <v>105</v>
      </c>
    </row>
    <row r="147" s="13" customFormat="1">
      <c r="A147" s="13"/>
      <c r="B147" s="217"/>
      <c r="C147" s="218"/>
      <c r="D147" s="212" t="s">
        <v>115</v>
      </c>
      <c r="E147" s="219" t="s">
        <v>19</v>
      </c>
      <c r="F147" s="220" t="s">
        <v>177</v>
      </c>
      <c r="G147" s="218"/>
      <c r="H147" s="219" t="s">
        <v>19</v>
      </c>
      <c r="I147" s="221"/>
      <c r="J147" s="218"/>
      <c r="K147" s="218"/>
      <c r="L147" s="222"/>
      <c r="M147" s="223"/>
      <c r="N147" s="224"/>
      <c r="O147" s="224"/>
      <c r="P147" s="224"/>
      <c r="Q147" s="224"/>
      <c r="R147" s="224"/>
      <c r="S147" s="224"/>
      <c r="T147" s="224"/>
      <c r="U147" s="225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115</v>
      </c>
      <c r="AU147" s="226" t="s">
        <v>80</v>
      </c>
      <c r="AV147" s="13" t="s">
        <v>78</v>
      </c>
      <c r="AW147" s="13" t="s">
        <v>35</v>
      </c>
      <c r="AX147" s="13" t="s">
        <v>73</v>
      </c>
      <c r="AY147" s="226" t="s">
        <v>105</v>
      </c>
    </row>
    <row r="148" s="13" customFormat="1">
      <c r="A148" s="13"/>
      <c r="B148" s="217"/>
      <c r="C148" s="218"/>
      <c r="D148" s="212" t="s">
        <v>115</v>
      </c>
      <c r="E148" s="219" t="s">
        <v>19</v>
      </c>
      <c r="F148" s="220" t="s">
        <v>178</v>
      </c>
      <c r="G148" s="218"/>
      <c r="H148" s="219" t="s">
        <v>19</v>
      </c>
      <c r="I148" s="221"/>
      <c r="J148" s="218"/>
      <c r="K148" s="218"/>
      <c r="L148" s="222"/>
      <c r="M148" s="223"/>
      <c r="N148" s="224"/>
      <c r="O148" s="224"/>
      <c r="P148" s="224"/>
      <c r="Q148" s="224"/>
      <c r="R148" s="224"/>
      <c r="S148" s="224"/>
      <c r="T148" s="224"/>
      <c r="U148" s="225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6" t="s">
        <v>115</v>
      </c>
      <c r="AU148" s="226" t="s">
        <v>80</v>
      </c>
      <c r="AV148" s="13" t="s">
        <v>78</v>
      </c>
      <c r="AW148" s="13" t="s">
        <v>35</v>
      </c>
      <c r="AX148" s="13" t="s">
        <v>73</v>
      </c>
      <c r="AY148" s="226" t="s">
        <v>105</v>
      </c>
    </row>
    <row r="149" s="13" customFormat="1">
      <c r="A149" s="13"/>
      <c r="B149" s="217"/>
      <c r="C149" s="218"/>
      <c r="D149" s="212" t="s">
        <v>115</v>
      </c>
      <c r="E149" s="219" t="s">
        <v>19</v>
      </c>
      <c r="F149" s="220" t="s">
        <v>179</v>
      </c>
      <c r="G149" s="218"/>
      <c r="H149" s="219" t="s">
        <v>19</v>
      </c>
      <c r="I149" s="221"/>
      <c r="J149" s="218"/>
      <c r="K149" s="218"/>
      <c r="L149" s="222"/>
      <c r="M149" s="223"/>
      <c r="N149" s="224"/>
      <c r="O149" s="224"/>
      <c r="P149" s="224"/>
      <c r="Q149" s="224"/>
      <c r="R149" s="224"/>
      <c r="S149" s="224"/>
      <c r="T149" s="224"/>
      <c r="U149" s="225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6" t="s">
        <v>115</v>
      </c>
      <c r="AU149" s="226" t="s">
        <v>80</v>
      </c>
      <c r="AV149" s="13" t="s">
        <v>78</v>
      </c>
      <c r="AW149" s="13" t="s">
        <v>35</v>
      </c>
      <c r="AX149" s="13" t="s">
        <v>73</v>
      </c>
      <c r="AY149" s="226" t="s">
        <v>105</v>
      </c>
    </row>
    <row r="150" s="13" customFormat="1">
      <c r="A150" s="13"/>
      <c r="B150" s="217"/>
      <c r="C150" s="218"/>
      <c r="D150" s="212" t="s">
        <v>115</v>
      </c>
      <c r="E150" s="219" t="s">
        <v>19</v>
      </c>
      <c r="F150" s="220" t="s">
        <v>180</v>
      </c>
      <c r="G150" s="218"/>
      <c r="H150" s="219" t="s">
        <v>19</v>
      </c>
      <c r="I150" s="221"/>
      <c r="J150" s="218"/>
      <c r="K150" s="218"/>
      <c r="L150" s="222"/>
      <c r="M150" s="223"/>
      <c r="N150" s="224"/>
      <c r="O150" s="224"/>
      <c r="P150" s="224"/>
      <c r="Q150" s="224"/>
      <c r="R150" s="224"/>
      <c r="S150" s="224"/>
      <c r="T150" s="224"/>
      <c r="U150" s="225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115</v>
      </c>
      <c r="AU150" s="226" t="s">
        <v>80</v>
      </c>
      <c r="AV150" s="13" t="s">
        <v>78</v>
      </c>
      <c r="AW150" s="13" t="s">
        <v>35</v>
      </c>
      <c r="AX150" s="13" t="s">
        <v>73</v>
      </c>
      <c r="AY150" s="226" t="s">
        <v>105</v>
      </c>
    </row>
    <row r="151" s="13" customFormat="1">
      <c r="A151" s="13"/>
      <c r="B151" s="217"/>
      <c r="C151" s="218"/>
      <c r="D151" s="212" t="s">
        <v>115</v>
      </c>
      <c r="E151" s="219" t="s">
        <v>19</v>
      </c>
      <c r="F151" s="220" t="s">
        <v>127</v>
      </c>
      <c r="G151" s="218"/>
      <c r="H151" s="219" t="s">
        <v>19</v>
      </c>
      <c r="I151" s="221"/>
      <c r="J151" s="218"/>
      <c r="K151" s="218"/>
      <c r="L151" s="222"/>
      <c r="M151" s="223"/>
      <c r="N151" s="224"/>
      <c r="O151" s="224"/>
      <c r="P151" s="224"/>
      <c r="Q151" s="224"/>
      <c r="R151" s="224"/>
      <c r="S151" s="224"/>
      <c r="T151" s="224"/>
      <c r="U151" s="225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6" t="s">
        <v>115</v>
      </c>
      <c r="AU151" s="226" t="s">
        <v>80</v>
      </c>
      <c r="AV151" s="13" t="s">
        <v>78</v>
      </c>
      <c r="AW151" s="13" t="s">
        <v>35</v>
      </c>
      <c r="AX151" s="13" t="s">
        <v>73</v>
      </c>
      <c r="AY151" s="226" t="s">
        <v>105</v>
      </c>
    </row>
    <row r="152" s="13" customFormat="1">
      <c r="A152" s="13"/>
      <c r="B152" s="217"/>
      <c r="C152" s="218"/>
      <c r="D152" s="212" t="s">
        <v>115</v>
      </c>
      <c r="E152" s="219" t="s">
        <v>19</v>
      </c>
      <c r="F152" s="220" t="s">
        <v>128</v>
      </c>
      <c r="G152" s="218"/>
      <c r="H152" s="219" t="s">
        <v>19</v>
      </c>
      <c r="I152" s="221"/>
      <c r="J152" s="218"/>
      <c r="K152" s="218"/>
      <c r="L152" s="222"/>
      <c r="M152" s="223"/>
      <c r="N152" s="224"/>
      <c r="O152" s="224"/>
      <c r="P152" s="224"/>
      <c r="Q152" s="224"/>
      <c r="R152" s="224"/>
      <c r="S152" s="224"/>
      <c r="T152" s="224"/>
      <c r="U152" s="225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6" t="s">
        <v>115</v>
      </c>
      <c r="AU152" s="226" t="s">
        <v>80</v>
      </c>
      <c r="AV152" s="13" t="s">
        <v>78</v>
      </c>
      <c r="AW152" s="13" t="s">
        <v>35</v>
      </c>
      <c r="AX152" s="13" t="s">
        <v>73</v>
      </c>
      <c r="AY152" s="226" t="s">
        <v>105</v>
      </c>
    </row>
    <row r="153" s="13" customFormat="1">
      <c r="A153" s="13"/>
      <c r="B153" s="217"/>
      <c r="C153" s="218"/>
      <c r="D153" s="212" t="s">
        <v>115</v>
      </c>
      <c r="E153" s="219" t="s">
        <v>19</v>
      </c>
      <c r="F153" s="220" t="s">
        <v>129</v>
      </c>
      <c r="G153" s="218"/>
      <c r="H153" s="219" t="s">
        <v>19</v>
      </c>
      <c r="I153" s="221"/>
      <c r="J153" s="218"/>
      <c r="K153" s="218"/>
      <c r="L153" s="222"/>
      <c r="M153" s="223"/>
      <c r="N153" s="224"/>
      <c r="O153" s="224"/>
      <c r="P153" s="224"/>
      <c r="Q153" s="224"/>
      <c r="R153" s="224"/>
      <c r="S153" s="224"/>
      <c r="T153" s="224"/>
      <c r="U153" s="225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6" t="s">
        <v>115</v>
      </c>
      <c r="AU153" s="226" t="s">
        <v>80</v>
      </c>
      <c r="AV153" s="13" t="s">
        <v>78</v>
      </c>
      <c r="AW153" s="13" t="s">
        <v>35</v>
      </c>
      <c r="AX153" s="13" t="s">
        <v>73</v>
      </c>
      <c r="AY153" s="226" t="s">
        <v>105</v>
      </c>
    </row>
    <row r="154" s="13" customFormat="1">
      <c r="A154" s="13"/>
      <c r="B154" s="217"/>
      <c r="C154" s="218"/>
      <c r="D154" s="212" t="s">
        <v>115</v>
      </c>
      <c r="E154" s="219" t="s">
        <v>19</v>
      </c>
      <c r="F154" s="220" t="s">
        <v>130</v>
      </c>
      <c r="G154" s="218"/>
      <c r="H154" s="219" t="s">
        <v>19</v>
      </c>
      <c r="I154" s="221"/>
      <c r="J154" s="218"/>
      <c r="K154" s="218"/>
      <c r="L154" s="222"/>
      <c r="M154" s="223"/>
      <c r="N154" s="224"/>
      <c r="O154" s="224"/>
      <c r="P154" s="224"/>
      <c r="Q154" s="224"/>
      <c r="R154" s="224"/>
      <c r="S154" s="224"/>
      <c r="T154" s="224"/>
      <c r="U154" s="225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6" t="s">
        <v>115</v>
      </c>
      <c r="AU154" s="226" t="s">
        <v>80</v>
      </c>
      <c r="AV154" s="13" t="s">
        <v>78</v>
      </c>
      <c r="AW154" s="13" t="s">
        <v>35</v>
      </c>
      <c r="AX154" s="13" t="s">
        <v>73</v>
      </c>
      <c r="AY154" s="226" t="s">
        <v>105</v>
      </c>
    </row>
    <row r="155" s="13" customFormat="1">
      <c r="A155" s="13"/>
      <c r="B155" s="217"/>
      <c r="C155" s="218"/>
      <c r="D155" s="212" t="s">
        <v>115</v>
      </c>
      <c r="E155" s="219" t="s">
        <v>19</v>
      </c>
      <c r="F155" s="220" t="s">
        <v>181</v>
      </c>
      <c r="G155" s="218"/>
      <c r="H155" s="219" t="s">
        <v>19</v>
      </c>
      <c r="I155" s="221"/>
      <c r="J155" s="218"/>
      <c r="K155" s="218"/>
      <c r="L155" s="222"/>
      <c r="M155" s="223"/>
      <c r="N155" s="224"/>
      <c r="O155" s="224"/>
      <c r="P155" s="224"/>
      <c r="Q155" s="224"/>
      <c r="R155" s="224"/>
      <c r="S155" s="224"/>
      <c r="T155" s="224"/>
      <c r="U155" s="225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115</v>
      </c>
      <c r="AU155" s="226" t="s">
        <v>80</v>
      </c>
      <c r="AV155" s="13" t="s">
        <v>78</v>
      </c>
      <c r="AW155" s="13" t="s">
        <v>35</v>
      </c>
      <c r="AX155" s="13" t="s">
        <v>73</v>
      </c>
      <c r="AY155" s="226" t="s">
        <v>105</v>
      </c>
    </row>
    <row r="156" s="13" customFormat="1">
      <c r="A156" s="13"/>
      <c r="B156" s="217"/>
      <c r="C156" s="218"/>
      <c r="D156" s="212" t="s">
        <v>115</v>
      </c>
      <c r="E156" s="219" t="s">
        <v>19</v>
      </c>
      <c r="F156" s="220" t="s">
        <v>182</v>
      </c>
      <c r="G156" s="218"/>
      <c r="H156" s="219" t="s">
        <v>19</v>
      </c>
      <c r="I156" s="221"/>
      <c r="J156" s="218"/>
      <c r="K156" s="218"/>
      <c r="L156" s="222"/>
      <c r="M156" s="223"/>
      <c r="N156" s="224"/>
      <c r="O156" s="224"/>
      <c r="P156" s="224"/>
      <c r="Q156" s="224"/>
      <c r="R156" s="224"/>
      <c r="S156" s="224"/>
      <c r="T156" s="224"/>
      <c r="U156" s="225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6" t="s">
        <v>115</v>
      </c>
      <c r="AU156" s="226" t="s">
        <v>80</v>
      </c>
      <c r="AV156" s="13" t="s">
        <v>78</v>
      </c>
      <c r="AW156" s="13" t="s">
        <v>35</v>
      </c>
      <c r="AX156" s="13" t="s">
        <v>73</v>
      </c>
      <c r="AY156" s="226" t="s">
        <v>105</v>
      </c>
    </row>
    <row r="157" s="13" customFormat="1">
      <c r="A157" s="13"/>
      <c r="B157" s="217"/>
      <c r="C157" s="218"/>
      <c r="D157" s="212" t="s">
        <v>115</v>
      </c>
      <c r="E157" s="219" t="s">
        <v>19</v>
      </c>
      <c r="F157" s="220" t="s">
        <v>183</v>
      </c>
      <c r="G157" s="218"/>
      <c r="H157" s="219" t="s">
        <v>19</v>
      </c>
      <c r="I157" s="221"/>
      <c r="J157" s="218"/>
      <c r="K157" s="218"/>
      <c r="L157" s="222"/>
      <c r="M157" s="223"/>
      <c r="N157" s="224"/>
      <c r="O157" s="224"/>
      <c r="P157" s="224"/>
      <c r="Q157" s="224"/>
      <c r="R157" s="224"/>
      <c r="S157" s="224"/>
      <c r="T157" s="224"/>
      <c r="U157" s="225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6" t="s">
        <v>115</v>
      </c>
      <c r="AU157" s="226" t="s">
        <v>80</v>
      </c>
      <c r="AV157" s="13" t="s">
        <v>78</v>
      </c>
      <c r="AW157" s="13" t="s">
        <v>35</v>
      </c>
      <c r="AX157" s="13" t="s">
        <v>73</v>
      </c>
      <c r="AY157" s="226" t="s">
        <v>105</v>
      </c>
    </row>
    <row r="158" s="13" customFormat="1">
      <c r="A158" s="13"/>
      <c r="B158" s="217"/>
      <c r="C158" s="218"/>
      <c r="D158" s="212" t="s">
        <v>115</v>
      </c>
      <c r="E158" s="219" t="s">
        <v>19</v>
      </c>
      <c r="F158" s="220" t="s">
        <v>184</v>
      </c>
      <c r="G158" s="218"/>
      <c r="H158" s="219" t="s">
        <v>19</v>
      </c>
      <c r="I158" s="221"/>
      <c r="J158" s="218"/>
      <c r="K158" s="218"/>
      <c r="L158" s="222"/>
      <c r="M158" s="223"/>
      <c r="N158" s="224"/>
      <c r="O158" s="224"/>
      <c r="P158" s="224"/>
      <c r="Q158" s="224"/>
      <c r="R158" s="224"/>
      <c r="S158" s="224"/>
      <c r="T158" s="224"/>
      <c r="U158" s="225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6" t="s">
        <v>115</v>
      </c>
      <c r="AU158" s="226" t="s">
        <v>80</v>
      </c>
      <c r="AV158" s="13" t="s">
        <v>78</v>
      </c>
      <c r="AW158" s="13" t="s">
        <v>35</v>
      </c>
      <c r="AX158" s="13" t="s">
        <v>73</v>
      </c>
      <c r="AY158" s="226" t="s">
        <v>105</v>
      </c>
    </row>
    <row r="159" s="14" customFormat="1">
      <c r="A159" s="14"/>
      <c r="B159" s="227"/>
      <c r="C159" s="228"/>
      <c r="D159" s="212" t="s">
        <v>115</v>
      </c>
      <c r="E159" s="229" t="s">
        <v>19</v>
      </c>
      <c r="F159" s="230" t="s">
        <v>78</v>
      </c>
      <c r="G159" s="228"/>
      <c r="H159" s="231">
        <v>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5"/>
      <c r="U159" s="236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7" t="s">
        <v>115</v>
      </c>
      <c r="AU159" s="237" t="s">
        <v>80</v>
      </c>
      <c r="AV159" s="14" t="s">
        <v>80</v>
      </c>
      <c r="AW159" s="14" t="s">
        <v>35</v>
      </c>
      <c r="AX159" s="14" t="s">
        <v>78</v>
      </c>
      <c r="AY159" s="237" t="s">
        <v>105</v>
      </c>
    </row>
    <row r="160" s="2" customFormat="1" ht="16.5" customHeight="1">
      <c r="A160" s="40"/>
      <c r="B160" s="41"/>
      <c r="C160" s="199" t="s">
        <v>112</v>
      </c>
      <c r="D160" s="199" t="s">
        <v>108</v>
      </c>
      <c r="E160" s="200" t="s">
        <v>185</v>
      </c>
      <c r="F160" s="201" t="s">
        <v>186</v>
      </c>
      <c r="G160" s="202" t="s">
        <v>111</v>
      </c>
      <c r="H160" s="203">
        <v>1</v>
      </c>
      <c r="I160" s="204"/>
      <c r="J160" s="205">
        <f>ROUND(I160*H160,2)</f>
        <v>0</v>
      </c>
      <c r="K160" s="201" t="s">
        <v>19</v>
      </c>
      <c r="L160" s="46"/>
      <c r="M160" s="206" t="s">
        <v>19</v>
      </c>
      <c r="N160" s="207" t="s">
        <v>46</v>
      </c>
      <c r="O160" s="87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19</v>
      </c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0" t="s">
        <v>112</v>
      </c>
      <c r="AT160" s="210" t="s">
        <v>108</v>
      </c>
      <c r="AU160" s="210" t="s">
        <v>80</v>
      </c>
      <c r="AY160" s="19" t="s">
        <v>105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9" t="s">
        <v>112</v>
      </c>
      <c r="BK160" s="211">
        <f>ROUND(I160*H160,2)</f>
        <v>0</v>
      </c>
      <c r="BL160" s="19" t="s">
        <v>112</v>
      </c>
      <c r="BM160" s="210" t="s">
        <v>187</v>
      </c>
    </row>
    <row r="161" s="2" customFormat="1">
      <c r="A161" s="40"/>
      <c r="B161" s="41"/>
      <c r="C161" s="42"/>
      <c r="D161" s="212" t="s">
        <v>114</v>
      </c>
      <c r="E161" s="42"/>
      <c r="F161" s="213" t="s">
        <v>186</v>
      </c>
      <c r="G161" s="42"/>
      <c r="H161" s="42"/>
      <c r="I161" s="214"/>
      <c r="J161" s="42"/>
      <c r="K161" s="42"/>
      <c r="L161" s="46"/>
      <c r="M161" s="215"/>
      <c r="N161" s="216"/>
      <c r="O161" s="87"/>
      <c r="P161" s="87"/>
      <c r="Q161" s="87"/>
      <c r="R161" s="87"/>
      <c r="S161" s="87"/>
      <c r="T161" s="87"/>
      <c r="U161" s="88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114</v>
      </c>
      <c r="AU161" s="19" t="s">
        <v>80</v>
      </c>
    </row>
    <row r="162" s="13" customFormat="1">
      <c r="A162" s="13"/>
      <c r="B162" s="217"/>
      <c r="C162" s="218"/>
      <c r="D162" s="212" t="s">
        <v>115</v>
      </c>
      <c r="E162" s="219" t="s">
        <v>19</v>
      </c>
      <c r="F162" s="220" t="s">
        <v>188</v>
      </c>
      <c r="G162" s="218"/>
      <c r="H162" s="219" t="s">
        <v>19</v>
      </c>
      <c r="I162" s="221"/>
      <c r="J162" s="218"/>
      <c r="K162" s="218"/>
      <c r="L162" s="222"/>
      <c r="M162" s="223"/>
      <c r="N162" s="224"/>
      <c r="O162" s="224"/>
      <c r="P162" s="224"/>
      <c r="Q162" s="224"/>
      <c r="R162" s="224"/>
      <c r="S162" s="224"/>
      <c r="T162" s="224"/>
      <c r="U162" s="225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6" t="s">
        <v>115</v>
      </c>
      <c r="AU162" s="226" t="s">
        <v>80</v>
      </c>
      <c r="AV162" s="13" t="s">
        <v>78</v>
      </c>
      <c r="AW162" s="13" t="s">
        <v>35</v>
      </c>
      <c r="AX162" s="13" t="s">
        <v>73</v>
      </c>
      <c r="AY162" s="226" t="s">
        <v>105</v>
      </c>
    </row>
    <row r="163" s="13" customFormat="1">
      <c r="A163" s="13"/>
      <c r="B163" s="217"/>
      <c r="C163" s="218"/>
      <c r="D163" s="212" t="s">
        <v>115</v>
      </c>
      <c r="E163" s="219" t="s">
        <v>19</v>
      </c>
      <c r="F163" s="220" t="s">
        <v>189</v>
      </c>
      <c r="G163" s="218"/>
      <c r="H163" s="219" t="s">
        <v>19</v>
      </c>
      <c r="I163" s="221"/>
      <c r="J163" s="218"/>
      <c r="K163" s="218"/>
      <c r="L163" s="222"/>
      <c r="M163" s="223"/>
      <c r="N163" s="224"/>
      <c r="O163" s="224"/>
      <c r="P163" s="224"/>
      <c r="Q163" s="224"/>
      <c r="R163" s="224"/>
      <c r="S163" s="224"/>
      <c r="T163" s="224"/>
      <c r="U163" s="225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6" t="s">
        <v>115</v>
      </c>
      <c r="AU163" s="226" t="s">
        <v>80</v>
      </c>
      <c r="AV163" s="13" t="s">
        <v>78</v>
      </c>
      <c r="AW163" s="13" t="s">
        <v>35</v>
      </c>
      <c r="AX163" s="13" t="s">
        <v>73</v>
      </c>
      <c r="AY163" s="226" t="s">
        <v>105</v>
      </c>
    </row>
    <row r="164" s="13" customFormat="1">
      <c r="A164" s="13"/>
      <c r="B164" s="217"/>
      <c r="C164" s="218"/>
      <c r="D164" s="212" t="s">
        <v>115</v>
      </c>
      <c r="E164" s="219" t="s">
        <v>19</v>
      </c>
      <c r="F164" s="220" t="s">
        <v>190</v>
      </c>
      <c r="G164" s="218"/>
      <c r="H164" s="219" t="s">
        <v>19</v>
      </c>
      <c r="I164" s="221"/>
      <c r="J164" s="218"/>
      <c r="K164" s="218"/>
      <c r="L164" s="222"/>
      <c r="M164" s="223"/>
      <c r="N164" s="224"/>
      <c r="O164" s="224"/>
      <c r="P164" s="224"/>
      <c r="Q164" s="224"/>
      <c r="R164" s="224"/>
      <c r="S164" s="224"/>
      <c r="T164" s="224"/>
      <c r="U164" s="225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6" t="s">
        <v>115</v>
      </c>
      <c r="AU164" s="226" t="s">
        <v>80</v>
      </c>
      <c r="AV164" s="13" t="s">
        <v>78</v>
      </c>
      <c r="AW164" s="13" t="s">
        <v>35</v>
      </c>
      <c r="AX164" s="13" t="s">
        <v>73</v>
      </c>
      <c r="AY164" s="226" t="s">
        <v>105</v>
      </c>
    </row>
    <row r="165" s="13" customFormat="1">
      <c r="A165" s="13"/>
      <c r="B165" s="217"/>
      <c r="C165" s="218"/>
      <c r="D165" s="212" t="s">
        <v>115</v>
      </c>
      <c r="E165" s="219" t="s">
        <v>19</v>
      </c>
      <c r="F165" s="220" t="s">
        <v>191</v>
      </c>
      <c r="G165" s="218"/>
      <c r="H165" s="219" t="s">
        <v>19</v>
      </c>
      <c r="I165" s="221"/>
      <c r="J165" s="218"/>
      <c r="K165" s="218"/>
      <c r="L165" s="222"/>
      <c r="M165" s="223"/>
      <c r="N165" s="224"/>
      <c r="O165" s="224"/>
      <c r="P165" s="224"/>
      <c r="Q165" s="224"/>
      <c r="R165" s="224"/>
      <c r="S165" s="224"/>
      <c r="T165" s="224"/>
      <c r="U165" s="225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6" t="s">
        <v>115</v>
      </c>
      <c r="AU165" s="226" t="s">
        <v>80</v>
      </c>
      <c r="AV165" s="13" t="s">
        <v>78</v>
      </c>
      <c r="AW165" s="13" t="s">
        <v>35</v>
      </c>
      <c r="AX165" s="13" t="s">
        <v>73</v>
      </c>
      <c r="AY165" s="226" t="s">
        <v>105</v>
      </c>
    </row>
    <row r="166" s="13" customFormat="1">
      <c r="A166" s="13"/>
      <c r="B166" s="217"/>
      <c r="C166" s="218"/>
      <c r="D166" s="212" t="s">
        <v>115</v>
      </c>
      <c r="E166" s="219" t="s">
        <v>19</v>
      </c>
      <c r="F166" s="220" t="s">
        <v>192</v>
      </c>
      <c r="G166" s="218"/>
      <c r="H166" s="219" t="s">
        <v>19</v>
      </c>
      <c r="I166" s="221"/>
      <c r="J166" s="218"/>
      <c r="K166" s="218"/>
      <c r="L166" s="222"/>
      <c r="M166" s="223"/>
      <c r="N166" s="224"/>
      <c r="O166" s="224"/>
      <c r="P166" s="224"/>
      <c r="Q166" s="224"/>
      <c r="R166" s="224"/>
      <c r="S166" s="224"/>
      <c r="T166" s="224"/>
      <c r="U166" s="225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6" t="s">
        <v>115</v>
      </c>
      <c r="AU166" s="226" t="s">
        <v>80</v>
      </c>
      <c r="AV166" s="13" t="s">
        <v>78</v>
      </c>
      <c r="AW166" s="13" t="s">
        <v>35</v>
      </c>
      <c r="AX166" s="13" t="s">
        <v>73</v>
      </c>
      <c r="AY166" s="226" t="s">
        <v>105</v>
      </c>
    </row>
    <row r="167" s="13" customFormat="1">
      <c r="A167" s="13"/>
      <c r="B167" s="217"/>
      <c r="C167" s="218"/>
      <c r="D167" s="212" t="s">
        <v>115</v>
      </c>
      <c r="E167" s="219" t="s">
        <v>19</v>
      </c>
      <c r="F167" s="220" t="s">
        <v>193</v>
      </c>
      <c r="G167" s="218"/>
      <c r="H167" s="219" t="s">
        <v>19</v>
      </c>
      <c r="I167" s="221"/>
      <c r="J167" s="218"/>
      <c r="K167" s="218"/>
      <c r="L167" s="222"/>
      <c r="M167" s="223"/>
      <c r="N167" s="224"/>
      <c r="O167" s="224"/>
      <c r="P167" s="224"/>
      <c r="Q167" s="224"/>
      <c r="R167" s="224"/>
      <c r="S167" s="224"/>
      <c r="T167" s="224"/>
      <c r="U167" s="225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6" t="s">
        <v>115</v>
      </c>
      <c r="AU167" s="226" t="s">
        <v>80</v>
      </c>
      <c r="AV167" s="13" t="s">
        <v>78</v>
      </c>
      <c r="AW167" s="13" t="s">
        <v>35</v>
      </c>
      <c r="AX167" s="13" t="s">
        <v>73</v>
      </c>
      <c r="AY167" s="226" t="s">
        <v>105</v>
      </c>
    </row>
    <row r="168" s="13" customFormat="1">
      <c r="A168" s="13"/>
      <c r="B168" s="217"/>
      <c r="C168" s="218"/>
      <c r="D168" s="212" t="s">
        <v>115</v>
      </c>
      <c r="E168" s="219" t="s">
        <v>19</v>
      </c>
      <c r="F168" s="220" t="s">
        <v>194</v>
      </c>
      <c r="G168" s="218"/>
      <c r="H168" s="219" t="s">
        <v>19</v>
      </c>
      <c r="I168" s="221"/>
      <c r="J168" s="218"/>
      <c r="K168" s="218"/>
      <c r="L168" s="222"/>
      <c r="M168" s="223"/>
      <c r="N168" s="224"/>
      <c r="O168" s="224"/>
      <c r="P168" s="224"/>
      <c r="Q168" s="224"/>
      <c r="R168" s="224"/>
      <c r="S168" s="224"/>
      <c r="T168" s="224"/>
      <c r="U168" s="225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6" t="s">
        <v>115</v>
      </c>
      <c r="AU168" s="226" t="s">
        <v>80</v>
      </c>
      <c r="AV168" s="13" t="s">
        <v>78</v>
      </c>
      <c r="AW168" s="13" t="s">
        <v>35</v>
      </c>
      <c r="AX168" s="13" t="s">
        <v>73</v>
      </c>
      <c r="AY168" s="226" t="s">
        <v>105</v>
      </c>
    </row>
    <row r="169" s="13" customFormat="1">
      <c r="A169" s="13"/>
      <c r="B169" s="217"/>
      <c r="C169" s="218"/>
      <c r="D169" s="212" t="s">
        <v>115</v>
      </c>
      <c r="E169" s="219" t="s">
        <v>19</v>
      </c>
      <c r="F169" s="220" t="s">
        <v>195</v>
      </c>
      <c r="G169" s="218"/>
      <c r="H169" s="219" t="s">
        <v>19</v>
      </c>
      <c r="I169" s="221"/>
      <c r="J169" s="218"/>
      <c r="K169" s="218"/>
      <c r="L169" s="222"/>
      <c r="M169" s="223"/>
      <c r="N169" s="224"/>
      <c r="O169" s="224"/>
      <c r="P169" s="224"/>
      <c r="Q169" s="224"/>
      <c r="R169" s="224"/>
      <c r="S169" s="224"/>
      <c r="T169" s="224"/>
      <c r="U169" s="225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6" t="s">
        <v>115</v>
      </c>
      <c r="AU169" s="226" t="s">
        <v>80</v>
      </c>
      <c r="AV169" s="13" t="s">
        <v>78</v>
      </c>
      <c r="AW169" s="13" t="s">
        <v>35</v>
      </c>
      <c r="AX169" s="13" t="s">
        <v>73</v>
      </c>
      <c r="AY169" s="226" t="s">
        <v>105</v>
      </c>
    </row>
    <row r="170" s="13" customFormat="1">
      <c r="A170" s="13"/>
      <c r="B170" s="217"/>
      <c r="C170" s="218"/>
      <c r="D170" s="212" t="s">
        <v>115</v>
      </c>
      <c r="E170" s="219" t="s">
        <v>19</v>
      </c>
      <c r="F170" s="220" t="s">
        <v>191</v>
      </c>
      <c r="G170" s="218"/>
      <c r="H170" s="219" t="s">
        <v>19</v>
      </c>
      <c r="I170" s="221"/>
      <c r="J170" s="218"/>
      <c r="K170" s="218"/>
      <c r="L170" s="222"/>
      <c r="M170" s="223"/>
      <c r="N170" s="224"/>
      <c r="O170" s="224"/>
      <c r="P170" s="224"/>
      <c r="Q170" s="224"/>
      <c r="R170" s="224"/>
      <c r="S170" s="224"/>
      <c r="T170" s="224"/>
      <c r="U170" s="225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6" t="s">
        <v>115</v>
      </c>
      <c r="AU170" s="226" t="s">
        <v>80</v>
      </c>
      <c r="AV170" s="13" t="s">
        <v>78</v>
      </c>
      <c r="AW170" s="13" t="s">
        <v>35</v>
      </c>
      <c r="AX170" s="13" t="s">
        <v>73</v>
      </c>
      <c r="AY170" s="226" t="s">
        <v>105</v>
      </c>
    </row>
    <row r="171" s="13" customFormat="1">
      <c r="A171" s="13"/>
      <c r="B171" s="217"/>
      <c r="C171" s="218"/>
      <c r="D171" s="212" t="s">
        <v>115</v>
      </c>
      <c r="E171" s="219" t="s">
        <v>19</v>
      </c>
      <c r="F171" s="220" t="s">
        <v>196</v>
      </c>
      <c r="G171" s="218"/>
      <c r="H171" s="219" t="s">
        <v>19</v>
      </c>
      <c r="I171" s="221"/>
      <c r="J171" s="218"/>
      <c r="K171" s="218"/>
      <c r="L171" s="222"/>
      <c r="M171" s="223"/>
      <c r="N171" s="224"/>
      <c r="O171" s="224"/>
      <c r="P171" s="224"/>
      <c r="Q171" s="224"/>
      <c r="R171" s="224"/>
      <c r="S171" s="224"/>
      <c r="T171" s="224"/>
      <c r="U171" s="225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6" t="s">
        <v>115</v>
      </c>
      <c r="AU171" s="226" t="s">
        <v>80</v>
      </c>
      <c r="AV171" s="13" t="s">
        <v>78</v>
      </c>
      <c r="AW171" s="13" t="s">
        <v>35</v>
      </c>
      <c r="AX171" s="13" t="s">
        <v>73</v>
      </c>
      <c r="AY171" s="226" t="s">
        <v>105</v>
      </c>
    </row>
    <row r="172" s="13" customFormat="1">
      <c r="A172" s="13"/>
      <c r="B172" s="217"/>
      <c r="C172" s="218"/>
      <c r="D172" s="212" t="s">
        <v>115</v>
      </c>
      <c r="E172" s="219" t="s">
        <v>19</v>
      </c>
      <c r="F172" s="220" t="s">
        <v>197</v>
      </c>
      <c r="G172" s="218"/>
      <c r="H172" s="219" t="s">
        <v>19</v>
      </c>
      <c r="I172" s="221"/>
      <c r="J172" s="218"/>
      <c r="K172" s="218"/>
      <c r="L172" s="222"/>
      <c r="M172" s="223"/>
      <c r="N172" s="224"/>
      <c r="O172" s="224"/>
      <c r="P172" s="224"/>
      <c r="Q172" s="224"/>
      <c r="R172" s="224"/>
      <c r="S172" s="224"/>
      <c r="T172" s="224"/>
      <c r="U172" s="225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6" t="s">
        <v>115</v>
      </c>
      <c r="AU172" s="226" t="s">
        <v>80</v>
      </c>
      <c r="AV172" s="13" t="s">
        <v>78</v>
      </c>
      <c r="AW172" s="13" t="s">
        <v>35</v>
      </c>
      <c r="AX172" s="13" t="s">
        <v>73</v>
      </c>
      <c r="AY172" s="226" t="s">
        <v>105</v>
      </c>
    </row>
    <row r="173" s="14" customFormat="1">
      <c r="A173" s="14"/>
      <c r="B173" s="227"/>
      <c r="C173" s="228"/>
      <c r="D173" s="212" t="s">
        <v>115</v>
      </c>
      <c r="E173" s="229" t="s">
        <v>19</v>
      </c>
      <c r="F173" s="230" t="s">
        <v>78</v>
      </c>
      <c r="G173" s="228"/>
      <c r="H173" s="231">
        <v>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5"/>
      <c r="U173" s="236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7" t="s">
        <v>115</v>
      </c>
      <c r="AU173" s="237" t="s">
        <v>80</v>
      </c>
      <c r="AV173" s="14" t="s">
        <v>80</v>
      </c>
      <c r="AW173" s="14" t="s">
        <v>35</v>
      </c>
      <c r="AX173" s="14" t="s">
        <v>78</v>
      </c>
      <c r="AY173" s="237" t="s">
        <v>105</v>
      </c>
    </row>
    <row r="174" s="2" customFormat="1" ht="16.5" customHeight="1">
      <c r="A174" s="40"/>
      <c r="B174" s="41"/>
      <c r="C174" s="199" t="s">
        <v>198</v>
      </c>
      <c r="D174" s="199" t="s">
        <v>108</v>
      </c>
      <c r="E174" s="200" t="s">
        <v>199</v>
      </c>
      <c r="F174" s="201" t="s">
        <v>200</v>
      </c>
      <c r="G174" s="202" t="s">
        <v>111</v>
      </c>
      <c r="H174" s="203">
        <v>1</v>
      </c>
      <c r="I174" s="204"/>
      <c r="J174" s="205">
        <f>ROUND(I174*H174,2)</f>
        <v>0</v>
      </c>
      <c r="K174" s="201" t="s">
        <v>19</v>
      </c>
      <c r="L174" s="46"/>
      <c r="M174" s="206" t="s">
        <v>19</v>
      </c>
      <c r="N174" s="207" t="s">
        <v>46</v>
      </c>
      <c r="O174" s="87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19</v>
      </c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0" t="s">
        <v>112</v>
      </c>
      <c r="AT174" s="210" t="s">
        <v>108</v>
      </c>
      <c r="AU174" s="210" t="s">
        <v>80</v>
      </c>
      <c r="AY174" s="19" t="s">
        <v>105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9" t="s">
        <v>112</v>
      </c>
      <c r="BK174" s="211">
        <f>ROUND(I174*H174,2)</f>
        <v>0</v>
      </c>
      <c r="BL174" s="19" t="s">
        <v>112</v>
      </c>
      <c r="BM174" s="210" t="s">
        <v>201</v>
      </c>
    </row>
    <row r="175" s="2" customFormat="1">
      <c r="A175" s="40"/>
      <c r="B175" s="41"/>
      <c r="C175" s="42"/>
      <c r="D175" s="212" t="s">
        <v>114</v>
      </c>
      <c r="E175" s="42"/>
      <c r="F175" s="213" t="s">
        <v>200</v>
      </c>
      <c r="G175" s="42"/>
      <c r="H175" s="42"/>
      <c r="I175" s="214"/>
      <c r="J175" s="42"/>
      <c r="K175" s="42"/>
      <c r="L175" s="46"/>
      <c r="M175" s="215"/>
      <c r="N175" s="216"/>
      <c r="O175" s="87"/>
      <c r="P175" s="87"/>
      <c r="Q175" s="87"/>
      <c r="R175" s="87"/>
      <c r="S175" s="87"/>
      <c r="T175" s="87"/>
      <c r="U175" s="88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114</v>
      </c>
      <c r="AU175" s="19" t="s">
        <v>80</v>
      </c>
    </row>
    <row r="176" s="13" customFormat="1">
      <c r="A176" s="13"/>
      <c r="B176" s="217"/>
      <c r="C176" s="218"/>
      <c r="D176" s="212" t="s">
        <v>115</v>
      </c>
      <c r="E176" s="219" t="s">
        <v>19</v>
      </c>
      <c r="F176" s="220" t="s">
        <v>202</v>
      </c>
      <c r="G176" s="218"/>
      <c r="H176" s="219" t="s">
        <v>19</v>
      </c>
      <c r="I176" s="221"/>
      <c r="J176" s="218"/>
      <c r="K176" s="218"/>
      <c r="L176" s="222"/>
      <c r="M176" s="223"/>
      <c r="N176" s="224"/>
      <c r="O176" s="224"/>
      <c r="P176" s="224"/>
      <c r="Q176" s="224"/>
      <c r="R176" s="224"/>
      <c r="S176" s="224"/>
      <c r="T176" s="224"/>
      <c r="U176" s="225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6" t="s">
        <v>115</v>
      </c>
      <c r="AU176" s="226" t="s">
        <v>80</v>
      </c>
      <c r="AV176" s="13" t="s">
        <v>78</v>
      </c>
      <c r="AW176" s="13" t="s">
        <v>35</v>
      </c>
      <c r="AX176" s="13" t="s">
        <v>73</v>
      </c>
      <c r="AY176" s="226" t="s">
        <v>105</v>
      </c>
    </row>
    <row r="177" s="13" customFormat="1">
      <c r="A177" s="13"/>
      <c r="B177" s="217"/>
      <c r="C177" s="218"/>
      <c r="D177" s="212" t="s">
        <v>115</v>
      </c>
      <c r="E177" s="219" t="s">
        <v>19</v>
      </c>
      <c r="F177" s="220" t="s">
        <v>203</v>
      </c>
      <c r="G177" s="218"/>
      <c r="H177" s="219" t="s">
        <v>19</v>
      </c>
      <c r="I177" s="221"/>
      <c r="J177" s="218"/>
      <c r="K177" s="218"/>
      <c r="L177" s="222"/>
      <c r="M177" s="223"/>
      <c r="N177" s="224"/>
      <c r="O177" s="224"/>
      <c r="P177" s="224"/>
      <c r="Q177" s="224"/>
      <c r="R177" s="224"/>
      <c r="S177" s="224"/>
      <c r="T177" s="224"/>
      <c r="U177" s="225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6" t="s">
        <v>115</v>
      </c>
      <c r="AU177" s="226" t="s">
        <v>80</v>
      </c>
      <c r="AV177" s="13" t="s">
        <v>78</v>
      </c>
      <c r="AW177" s="13" t="s">
        <v>35</v>
      </c>
      <c r="AX177" s="13" t="s">
        <v>73</v>
      </c>
      <c r="AY177" s="226" t="s">
        <v>105</v>
      </c>
    </row>
    <row r="178" s="13" customFormat="1">
      <c r="A178" s="13"/>
      <c r="B178" s="217"/>
      <c r="C178" s="218"/>
      <c r="D178" s="212" t="s">
        <v>115</v>
      </c>
      <c r="E178" s="219" t="s">
        <v>19</v>
      </c>
      <c r="F178" s="220" t="s">
        <v>204</v>
      </c>
      <c r="G178" s="218"/>
      <c r="H178" s="219" t="s">
        <v>19</v>
      </c>
      <c r="I178" s="221"/>
      <c r="J178" s="218"/>
      <c r="K178" s="218"/>
      <c r="L178" s="222"/>
      <c r="M178" s="223"/>
      <c r="N178" s="224"/>
      <c r="O178" s="224"/>
      <c r="P178" s="224"/>
      <c r="Q178" s="224"/>
      <c r="R178" s="224"/>
      <c r="S178" s="224"/>
      <c r="T178" s="224"/>
      <c r="U178" s="225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6" t="s">
        <v>115</v>
      </c>
      <c r="AU178" s="226" t="s">
        <v>80</v>
      </c>
      <c r="AV178" s="13" t="s">
        <v>78</v>
      </c>
      <c r="AW178" s="13" t="s">
        <v>35</v>
      </c>
      <c r="AX178" s="13" t="s">
        <v>73</v>
      </c>
      <c r="AY178" s="226" t="s">
        <v>105</v>
      </c>
    </row>
    <row r="179" s="13" customFormat="1">
      <c r="A179" s="13"/>
      <c r="B179" s="217"/>
      <c r="C179" s="218"/>
      <c r="D179" s="212" t="s">
        <v>115</v>
      </c>
      <c r="E179" s="219" t="s">
        <v>19</v>
      </c>
      <c r="F179" s="220" t="s">
        <v>205</v>
      </c>
      <c r="G179" s="218"/>
      <c r="H179" s="219" t="s">
        <v>19</v>
      </c>
      <c r="I179" s="221"/>
      <c r="J179" s="218"/>
      <c r="K179" s="218"/>
      <c r="L179" s="222"/>
      <c r="M179" s="223"/>
      <c r="N179" s="224"/>
      <c r="O179" s="224"/>
      <c r="P179" s="224"/>
      <c r="Q179" s="224"/>
      <c r="R179" s="224"/>
      <c r="S179" s="224"/>
      <c r="T179" s="224"/>
      <c r="U179" s="225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6" t="s">
        <v>115</v>
      </c>
      <c r="AU179" s="226" t="s">
        <v>80</v>
      </c>
      <c r="AV179" s="13" t="s">
        <v>78</v>
      </c>
      <c r="AW179" s="13" t="s">
        <v>35</v>
      </c>
      <c r="AX179" s="13" t="s">
        <v>73</v>
      </c>
      <c r="AY179" s="226" t="s">
        <v>105</v>
      </c>
    </row>
    <row r="180" s="13" customFormat="1">
      <c r="A180" s="13"/>
      <c r="B180" s="217"/>
      <c r="C180" s="218"/>
      <c r="D180" s="212" t="s">
        <v>115</v>
      </c>
      <c r="E180" s="219" t="s">
        <v>19</v>
      </c>
      <c r="F180" s="220" t="s">
        <v>206</v>
      </c>
      <c r="G180" s="218"/>
      <c r="H180" s="219" t="s">
        <v>19</v>
      </c>
      <c r="I180" s="221"/>
      <c r="J180" s="218"/>
      <c r="K180" s="218"/>
      <c r="L180" s="222"/>
      <c r="M180" s="223"/>
      <c r="N180" s="224"/>
      <c r="O180" s="224"/>
      <c r="P180" s="224"/>
      <c r="Q180" s="224"/>
      <c r="R180" s="224"/>
      <c r="S180" s="224"/>
      <c r="T180" s="224"/>
      <c r="U180" s="225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6" t="s">
        <v>115</v>
      </c>
      <c r="AU180" s="226" t="s">
        <v>80</v>
      </c>
      <c r="AV180" s="13" t="s">
        <v>78</v>
      </c>
      <c r="AW180" s="13" t="s">
        <v>35</v>
      </c>
      <c r="AX180" s="13" t="s">
        <v>73</v>
      </c>
      <c r="AY180" s="226" t="s">
        <v>105</v>
      </c>
    </row>
    <row r="181" s="13" customFormat="1">
      <c r="A181" s="13"/>
      <c r="B181" s="217"/>
      <c r="C181" s="218"/>
      <c r="D181" s="212" t="s">
        <v>115</v>
      </c>
      <c r="E181" s="219" t="s">
        <v>19</v>
      </c>
      <c r="F181" s="220" t="s">
        <v>207</v>
      </c>
      <c r="G181" s="218"/>
      <c r="H181" s="219" t="s">
        <v>19</v>
      </c>
      <c r="I181" s="221"/>
      <c r="J181" s="218"/>
      <c r="K181" s="218"/>
      <c r="L181" s="222"/>
      <c r="M181" s="223"/>
      <c r="N181" s="224"/>
      <c r="O181" s="224"/>
      <c r="P181" s="224"/>
      <c r="Q181" s="224"/>
      <c r="R181" s="224"/>
      <c r="S181" s="224"/>
      <c r="T181" s="224"/>
      <c r="U181" s="225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6" t="s">
        <v>115</v>
      </c>
      <c r="AU181" s="226" t="s">
        <v>80</v>
      </c>
      <c r="AV181" s="13" t="s">
        <v>78</v>
      </c>
      <c r="AW181" s="13" t="s">
        <v>35</v>
      </c>
      <c r="AX181" s="13" t="s">
        <v>73</v>
      </c>
      <c r="AY181" s="226" t="s">
        <v>105</v>
      </c>
    </row>
    <row r="182" s="13" customFormat="1">
      <c r="A182" s="13"/>
      <c r="B182" s="217"/>
      <c r="C182" s="218"/>
      <c r="D182" s="212" t="s">
        <v>115</v>
      </c>
      <c r="E182" s="219" t="s">
        <v>19</v>
      </c>
      <c r="F182" s="220" t="s">
        <v>208</v>
      </c>
      <c r="G182" s="218"/>
      <c r="H182" s="219" t="s">
        <v>19</v>
      </c>
      <c r="I182" s="221"/>
      <c r="J182" s="218"/>
      <c r="K182" s="218"/>
      <c r="L182" s="222"/>
      <c r="M182" s="223"/>
      <c r="N182" s="224"/>
      <c r="O182" s="224"/>
      <c r="P182" s="224"/>
      <c r="Q182" s="224"/>
      <c r="R182" s="224"/>
      <c r="S182" s="224"/>
      <c r="T182" s="224"/>
      <c r="U182" s="225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6" t="s">
        <v>115</v>
      </c>
      <c r="AU182" s="226" t="s">
        <v>80</v>
      </c>
      <c r="AV182" s="13" t="s">
        <v>78</v>
      </c>
      <c r="AW182" s="13" t="s">
        <v>35</v>
      </c>
      <c r="AX182" s="13" t="s">
        <v>73</v>
      </c>
      <c r="AY182" s="226" t="s">
        <v>105</v>
      </c>
    </row>
    <row r="183" s="14" customFormat="1">
      <c r="A183" s="14"/>
      <c r="B183" s="227"/>
      <c r="C183" s="228"/>
      <c r="D183" s="212" t="s">
        <v>115</v>
      </c>
      <c r="E183" s="229" t="s">
        <v>19</v>
      </c>
      <c r="F183" s="230" t="s">
        <v>78</v>
      </c>
      <c r="G183" s="228"/>
      <c r="H183" s="231">
        <v>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5"/>
      <c r="U183" s="236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7" t="s">
        <v>115</v>
      </c>
      <c r="AU183" s="237" t="s">
        <v>80</v>
      </c>
      <c r="AV183" s="14" t="s">
        <v>80</v>
      </c>
      <c r="AW183" s="14" t="s">
        <v>35</v>
      </c>
      <c r="AX183" s="14" t="s">
        <v>78</v>
      </c>
      <c r="AY183" s="237" t="s">
        <v>105</v>
      </c>
    </row>
    <row r="184" s="12" customFormat="1" ht="22.8" customHeight="1">
      <c r="A184" s="12"/>
      <c r="B184" s="183"/>
      <c r="C184" s="184"/>
      <c r="D184" s="185" t="s">
        <v>72</v>
      </c>
      <c r="E184" s="197" t="s">
        <v>209</v>
      </c>
      <c r="F184" s="197" t="s">
        <v>210</v>
      </c>
      <c r="G184" s="184"/>
      <c r="H184" s="184"/>
      <c r="I184" s="187"/>
      <c r="J184" s="198">
        <f>BK184</f>
        <v>0</v>
      </c>
      <c r="K184" s="184"/>
      <c r="L184" s="189"/>
      <c r="M184" s="190"/>
      <c r="N184" s="191"/>
      <c r="O184" s="191"/>
      <c r="P184" s="192">
        <f>SUM(P185:P204)</f>
        <v>0</v>
      </c>
      <c r="Q184" s="191"/>
      <c r="R184" s="192">
        <f>SUM(R185:R204)</f>
        <v>0</v>
      </c>
      <c r="S184" s="191"/>
      <c r="T184" s="192">
        <f>SUM(T185:T204)</f>
        <v>0</v>
      </c>
      <c r="U184" s="193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4" t="s">
        <v>78</v>
      </c>
      <c r="AT184" s="195" t="s">
        <v>72</v>
      </c>
      <c r="AU184" s="195" t="s">
        <v>78</v>
      </c>
      <c r="AY184" s="194" t="s">
        <v>105</v>
      </c>
      <c r="BK184" s="196">
        <f>SUM(BK185:BK204)</f>
        <v>0</v>
      </c>
    </row>
    <row r="185" s="2" customFormat="1" ht="16.5" customHeight="1">
      <c r="A185" s="40"/>
      <c r="B185" s="41"/>
      <c r="C185" s="199" t="s">
        <v>211</v>
      </c>
      <c r="D185" s="199" t="s">
        <v>108</v>
      </c>
      <c r="E185" s="200" t="s">
        <v>212</v>
      </c>
      <c r="F185" s="201" t="s">
        <v>213</v>
      </c>
      <c r="G185" s="202" t="s">
        <v>111</v>
      </c>
      <c r="H185" s="203">
        <v>1</v>
      </c>
      <c r="I185" s="204"/>
      <c r="J185" s="205">
        <f>ROUND(I185*H185,2)</f>
        <v>0</v>
      </c>
      <c r="K185" s="201" t="s">
        <v>19</v>
      </c>
      <c r="L185" s="46"/>
      <c r="M185" s="206" t="s">
        <v>19</v>
      </c>
      <c r="N185" s="207" t="s">
        <v>46</v>
      </c>
      <c r="O185" s="87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19</v>
      </c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0" t="s">
        <v>112</v>
      </c>
      <c r="AT185" s="210" t="s">
        <v>108</v>
      </c>
      <c r="AU185" s="210" t="s">
        <v>80</v>
      </c>
      <c r="AY185" s="19" t="s">
        <v>105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9" t="s">
        <v>112</v>
      </c>
      <c r="BK185" s="211">
        <f>ROUND(I185*H185,2)</f>
        <v>0</v>
      </c>
      <c r="BL185" s="19" t="s">
        <v>112</v>
      </c>
      <c r="BM185" s="210" t="s">
        <v>214</v>
      </c>
    </row>
    <row r="186" s="2" customFormat="1">
      <c r="A186" s="40"/>
      <c r="B186" s="41"/>
      <c r="C186" s="42"/>
      <c r="D186" s="212" t="s">
        <v>114</v>
      </c>
      <c r="E186" s="42"/>
      <c r="F186" s="213" t="s">
        <v>213</v>
      </c>
      <c r="G186" s="42"/>
      <c r="H186" s="42"/>
      <c r="I186" s="214"/>
      <c r="J186" s="42"/>
      <c r="K186" s="42"/>
      <c r="L186" s="46"/>
      <c r="M186" s="215"/>
      <c r="N186" s="216"/>
      <c r="O186" s="87"/>
      <c r="P186" s="87"/>
      <c r="Q186" s="87"/>
      <c r="R186" s="87"/>
      <c r="S186" s="87"/>
      <c r="T186" s="87"/>
      <c r="U186" s="88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114</v>
      </c>
      <c r="AU186" s="19" t="s">
        <v>80</v>
      </c>
    </row>
    <row r="187" s="13" customFormat="1">
      <c r="A187" s="13"/>
      <c r="B187" s="217"/>
      <c r="C187" s="218"/>
      <c r="D187" s="212" t="s">
        <v>115</v>
      </c>
      <c r="E187" s="219" t="s">
        <v>19</v>
      </c>
      <c r="F187" s="220" t="s">
        <v>215</v>
      </c>
      <c r="G187" s="218"/>
      <c r="H187" s="219" t="s">
        <v>19</v>
      </c>
      <c r="I187" s="221"/>
      <c r="J187" s="218"/>
      <c r="K187" s="218"/>
      <c r="L187" s="222"/>
      <c r="M187" s="223"/>
      <c r="N187" s="224"/>
      <c r="O187" s="224"/>
      <c r="P187" s="224"/>
      <c r="Q187" s="224"/>
      <c r="R187" s="224"/>
      <c r="S187" s="224"/>
      <c r="T187" s="224"/>
      <c r="U187" s="225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6" t="s">
        <v>115</v>
      </c>
      <c r="AU187" s="226" t="s">
        <v>80</v>
      </c>
      <c r="AV187" s="13" t="s">
        <v>78</v>
      </c>
      <c r="AW187" s="13" t="s">
        <v>35</v>
      </c>
      <c r="AX187" s="13" t="s">
        <v>73</v>
      </c>
      <c r="AY187" s="226" t="s">
        <v>105</v>
      </c>
    </row>
    <row r="188" s="13" customFormat="1">
      <c r="A188" s="13"/>
      <c r="B188" s="217"/>
      <c r="C188" s="218"/>
      <c r="D188" s="212" t="s">
        <v>115</v>
      </c>
      <c r="E188" s="219" t="s">
        <v>19</v>
      </c>
      <c r="F188" s="220" t="s">
        <v>216</v>
      </c>
      <c r="G188" s="218"/>
      <c r="H188" s="219" t="s">
        <v>19</v>
      </c>
      <c r="I188" s="221"/>
      <c r="J188" s="218"/>
      <c r="K188" s="218"/>
      <c r="L188" s="222"/>
      <c r="M188" s="223"/>
      <c r="N188" s="224"/>
      <c r="O188" s="224"/>
      <c r="P188" s="224"/>
      <c r="Q188" s="224"/>
      <c r="R188" s="224"/>
      <c r="S188" s="224"/>
      <c r="T188" s="224"/>
      <c r="U188" s="225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6" t="s">
        <v>115</v>
      </c>
      <c r="AU188" s="226" t="s">
        <v>80</v>
      </c>
      <c r="AV188" s="13" t="s">
        <v>78</v>
      </c>
      <c r="AW188" s="13" t="s">
        <v>35</v>
      </c>
      <c r="AX188" s="13" t="s">
        <v>73</v>
      </c>
      <c r="AY188" s="226" t="s">
        <v>105</v>
      </c>
    </row>
    <row r="189" s="13" customFormat="1">
      <c r="A189" s="13"/>
      <c r="B189" s="217"/>
      <c r="C189" s="218"/>
      <c r="D189" s="212" t="s">
        <v>115</v>
      </c>
      <c r="E189" s="219" t="s">
        <v>19</v>
      </c>
      <c r="F189" s="220" t="s">
        <v>217</v>
      </c>
      <c r="G189" s="218"/>
      <c r="H189" s="219" t="s">
        <v>19</v>
      </c>
      <c r="I189" s="221"/>
      <c r="J189" s="218"/>
      <c r="K189" s="218"/>
      <c r="L189" s="222"/>
      <c r="M189" s="223"/>
      <c r="N189" s="224"/>
      <c r="O189" s="224"/>
      <c r="P189" s="224"/>
      <c r="Q189" s="224"/>
      <c r="R189" s="224"/>
      <c r="S189" s="224"/>
      <c r="T189" s="224"/>
      <c r="U189" s="225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6" t="s">
        <v>115</v>
      </c>
      <c r="AU189" s="226" t="s">
        <v>80</v>
      </c>
      <c r="AV189" s="13" t="s">
        <v>78</v>
      </c>
      <c r="AW189" s="13" t="s">
        <v>35</v>
      </c>
      <c r="AX189" s="13" t="s">
        <v>73</v>
      </c>
      <c r="AY189" s="226" t="s">
        <v>105</v>
      </c>
    </row>
    <row r="190" s="13" customFormat="1">
      <c r="A190" s="13"/>
      <c r="B190" s="217"/>
      <c r="C190" s="218"/>
      <c r="D190" s="212" t="s">
        <v>115</v>
      </c>
      <c r="E190" s="219" t="s">
        <v>19</v>
      </c>
      <c r="F190" s="220" t="s">
        <v>218</v>
      </c>
      <c r="G190" s="218"/>
      <c r="H190" s="219" t="s">
        <v>19</v>
      </c>
      <c r="I190" s="221"/>
      <c r="J190" s="218"/>
      <c r="K190" s="218"/>
      <c r="L190" s="222"/>
      <c r="M190" s="223"/>
      <c r="N190" s="224"/>
      <c r="O190" s="224"/>
      <c r="P190" s="224"/>
      <c r="Q190" s="224"/>
      <c r="R190" s="224"/>
      <c r="S190" s="224"/>
      <c r="T190" s="224"/>
      <c r="U190" s="225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6" t="s">
        <v>115</v>
      </c>
      <c r="AU190" s="226" t="s">
        <v>80</v>
      </c>
      <c r="AV190" s="13" t="s">
        <v>78</v>
      </c>
      <c r="AW190" s="13" t="s">
        <v>35</v>
      </c>
      <c r="AX190" s="13" t="s">
        <v>73</v>
      </c>
      <c r="AY190" s="226" t="s">
        <v>105</v>
      </c>
    </row>
    <row r="191" s="13" customFormat="1">
      <c r="A191" s="13"/>
      <c r="B191" s="217"/>
      <c r="C191" s="218"/>
      <c r="D191" s="212" t="s">
        <v>115</v>
      </c>
      <c r="E191" s="219" t="s">
        <v>19</v>
      </c>
      <c r="F191" s="220" t="s">
        <v>219</v>
      </c>
      <c r="G191" s="218"/>
      <c r="H191" s="219" t="s">
        <v>19</v>
      </c>
      <c r="I191" s="221"/>
      <c r="J191" s="218"/>
      <c r="K191" s="218"/>
      <c r="L191" s="222"/>
      <c r="M191" s="223"/>
      <c r="N191" s="224"/>
      <c r="O191" s="224"/>
      <c r="P191" s="224"/>
      <c r="Q191" s="224"/>
      <c r="R191" s="224"/>
      <c r="S191" s="224"/>
      <c r="T191" s="224"/>
      <c r="U191" s="225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6" t="s">
        <v>115</v>
      </c>
      <c r="AU191" s="226" t="s">
        <v>80</v>
      </c>
      <c r="AV191" s="13" t="s">
        <v>78</v>
      </c>
      <c r="AW191" s="13" t="s">
        <v>35</v>
      </c>
      <c r="AX191" s="13" t="s">
        <v>73</v>
      </c>
      <c r="AY191" s="226" t="s">
        <v>105</v>
      </c>
    </row>
    <row r="192" s="13" customFormat="1">
      <c r="A192" s="13"/>
      <c r="B192" s="217"/>
      <c r="C192" s="218"/>
      <c r="D192" s="212" t="s">
        <v>115</v>
      </c>
      <c r="E192" s="219" t="s">
        <v>19</v>
      </c>
      <c r="F192" s="220" t="s">
        <v>220</v>
      </c>
      <c r="G192" s="218"/>
      <c r="H192" s="219" t="s">
        <v>19</v>
      </c>
      <c r="I192" s="221"/>
      <c r="J192" s="218"/>
      <c r="K192" s="218"/>
      <c r="L192" s="222"/>
      <c r="M192" s="223"/>
      <c r="N192" s="224"/>
      <c r="O192" s="224"/>
      <c r="P192" s="224"/>
      <c r="Q192" s="224"/>
      <c r="R192" s="224"/>
      <c r="S192" s="224"/>
      <c r="T192" s="224"/>
      <c r="U192" s="225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6" t="s">
        <v>115</v>
      </c>
      <c r="AU192" s="226" t="s">
        <v>80</v>
      </c>
      <c r="AV192" s="13" t="s">
        <v>78</v>
      </c>
      <c r="AW192" s="13" t="s">
        <v>35</v>
      </c>
      <c r="AX192" s="13" t="s">
        <v>73</v>
      </c>
      <c r="AY192" s="226" t="s">
        <v>105</v>
      </c>
    </row>
    <row r="193" s="13" customFormat="1">
      <c r="A193" s="13"/>
      <c r="B193" s="217"/>
      <c r="C193" s="218"/>
      <c r="D193" s="212" t="s">
        <v>115</v>
      </c>
      <c r="E193" s="219" t="s">
        <v>19</v>
      </c>
      <c r="F193" s="220" t="s">
        <v>221</v>
      </c>
      <c r="G193" s="218"/>
      <c r="H193" s="219" t="s">
        <v>19</v>
      </c>
      <c r="I193" s="221"/>
      <c r="J193" s="218"/>
      <c r="K193" s="218"/>
      <c r="L193" s="222"/>
      <c r="M193" s="223"/>
      <c r="N193" s="224"/>
      <c r="O193" s="224"/>
      <c r="P193" s="224"/>
      <c r="Q193" s="224"/>
      <c r="R193" s="224"/>
      <c r="S193" s="224"/>
      <c r="T193" s="224"/>
      <c r="U193" s="225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6" t="s">
        <v>115</v>
      </c>
      <c r="AU193" s="226" t="s">
        <v>80</v>
      </c>
      <c r="AV193" s="13" t="s">
        <v>78</v>
      </c>
      <c r="AW193" s="13" t="s">
        <v>35</v>
      </c>
      <c r="AX193" s="13" t="s">
        <v>73</v>
      </c>
      <c r="AY193" s="226" t="s">
        <v>105</v>
      </c>
    </row>
    <row r="194" s="13" customFormat="1">
      <c r="A194" s="13"/>
      <c r="B194" s="217"/>
      <c r="C194" s="218"/>
      <c r="D194" s="212" t="s">
        <v>115</v>
      </c>
      <c r="E194" s="219" t="s">
        <v>19</v>
      </c>
      <c r="F194" s="220" t="s">
        <v>222</v>
      </c>
      <c r="G194" s="218"/>
      <c r="H194" s="219" t="s">
        <v>19</v>
      </c>
      <c r="I194" s="221"/>
      <c r="J194" s="218"/>
      <c r="K194" s="218"/>
      <c r="L194" s="222"/>
      <c r="M194" s="223"/>
      <c r="N194" s="224"/>
      <c r="O194" s="224"/>
      <c r="P194" s="224"/>
      <c r="Q194" s="224"/>
      <c r="R194" s="224"/>
      <c r="S194" s="224"/>
      <c r="T194" s="224"/>
      <c r="U194" s="225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6" t="s">
        <v>115</v>
      </c>
      <c r="AU194" s="226" t="s">
        <v>80</v>
      </c>
      <c r="AV194" s="13" t="s">
        <v>78</v>
      </c>
      <c r="AW194" s="13" t="s">
        <v>35</v>
      </c>
      <c r="AX194" s="13" t="s">
        <v>73</v>
      </c>
      <c r="AY194" s="226" t="s">
        <v>105</v>
      </c>
    </row>
    <row r="195" s="13" customFormat="1">
      <c r="A195" s="13"/>
      <c r="B195" s="217"/>
      <c r="C195" s="218"/>
      <c r="D195" s="212" t="s">
        <v>115</v>
      </c>
      <c r="E195" s="219" t="s">
        <v>19</v>
      </c>
      <c r="F195" s="220" t="s">
        <v>223</v>
      </c>
      <c r="G195" s="218"/>
      <c r="H195" s="219" t="s">
        <v>19</v>
      </c>
      <c r="I195" s="221"/>
      <c r="J195" s="218"/>
      <c r="K195" s="218"/>
      <c r="L195" s="222"/>
      <c r="M195" s="223"/>
      <c r="N195" s="224"/>
      <c r="O195" s="224"/>
      <c r="P195" s="224"/>
      <c r="Q195" s="224"/>
      <c r="R195" s="224"/>
      <c r="S195" s="224"/>
      <c r="T195" s="224"/>
      <c r="U195" s="225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6" t="s">
        <v>115</v>
      </c>
      <c r="AU195" s="226" t="s">
        <v>80</v>
      </c>
      <c r="AV195" s="13" t="s">
        <v>78</v>
      </c>
      <c r="AW195" s="13" t="s">
        <v>35</v>
      </c>
      <c r="AX195" s="13" t="s">
        <v>73</v>
      </c>
      <c r="AY195" s="226" t="s">
        <v>105</v>
      </c>
    </row>
    <row r="196" s="14" customFormat="1">
      <c r="A196" s="14"/>
      <c r="B196" s="227"/>
      <c r="C196" s="228"/>
      <c r="D196" s="212" t="s">
        <v>115</v>
      </c>
      <c r="E196" s="229" t="s">
        <v>19</v>
      </c>
      <c r="F196" s="230" t="s">
        <v>78</v>
      </c>
      <c r="G196" s="228"/>
      <c r="H196" s="231">
        <v>1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5"/>
      <c r="U196" s="236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7" t="s">
        <v>115</v>
      </c>
      <c r="AU196" s="237" t="s">
        <v>80</v>
      </c>
      <c r="AV196" s="14" t="s">
        <v>80</v>
      </c>
      <c r="AW196" s="14" t="s">
        <v>35</v>
      </c>
      <c r="AX196" s="14" t="s">
        <v>78</v>
      </c>
      <c r="AY196" s="237" t="s">
        <v>105</v>
      </c>
    </row>
    <row r="197" s="2" customFormat="1" ht="16.5" customHeight="1">
      <c r="A197" s="40"/>
      <c r="B197" s="41"/>
      <c r="C197" s="199" t="s">
        <v>224</v>
      </c>
      <c r="D197" s="199" t="s">
        <v>108</v>
      </c>
      <c r="E197" s="200" t="s">
        <v>225</v>
      </c>
      <c r="F197" s="201" t="s">
        <v>226</v>
      </c>
      <c r="G197" s="202" t="s">
        <v>111</v>
      </c>
      <c r="H197" s="203">
        <v>1</v>
      </c>
      <c r="I197" s="204"/>
      <c r="J197" s="205">
        <f>ROUND(I197*H197,2)</f>
        <v>0</v>
      </c>
      <c r="K197" s="201" t="s">
        <v>19</v>
      </c>
      <c r="L197" s="46"/>
      <c r="M197" s="206" t="s">
        <v>19</v>
      </c>
      <c r="N197" s="207" t="s">
        <v>46</v>
      </c>
      <c r="O197" s="87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8">
        <f>S197*H197</f>
        <v>0</v>
      </c>
      <c r="U197" s="209" t="s">
        <v>19</v>
      </c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0" t="s">
        <v>112</v>
      </c>
      <c r="AT197" s="210" t="s">
        <v>108</v>
      </c>
      <c r="AU197" s="210" t="s">
        <v>80</v>
      </c>
      <c r="AY197" s="19" t="s">
        <v>105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9" t="s">
        <v>112</v>
      </c>
      <c r="BK197" s="211">
        <f>ROUND(I197*H197,2)</f>
        <v>0</v>
      </c>
      <c r="BL197" s="19" t="s">
        <v>112</v>
      </c>
      <c r="BM197" s="210" t="s">
        <v>227</v>
      </c>
    </row>
    <row r="198" s="2" customFormat="1">
      <c r="A198" s="40"/>
      <c r="B198" s="41"/>
      <c r="C198" s="42"/>
      <c r="D198" s="212" t="s">
        <v>114</v>
      </c>
      <c r="E198" s="42"/>
      <c r="F198" s="213" t="s">
        <v>226</v>
      </c>
      <c r="G198" s="42"/>
      <c r="H198" s="42"/>
      <c r="I198" s="214"/>
      <c r="J198" s="42"/>
      <c r="K198" s="42"/>
      <c r="L198" s="46"/>
      <c r="M198" s="215"/>
      <c r="N198" s="216"/>
      <c r="O198" s="87"/>
      <c r="P198" s="87"/>
      <c r="Q198" s="87"/>
      <c r="R198" s="87"/>
      <c r="S198" s="87"/>
      <c r="T198" s="87"/>
      <c r="U198" s="88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114</v>
      </c>
      <c r="AU198" s="19" t="s">
        <v>80</v>
      </c>
    </row>
    <row r="199" s="13" customFormat="1">
      <c r="A199" s="13"/>
      <c r="B199" s="217"/>
      <c r="C199" s="218"/>
      <c r="D199" s="212" t="s">
        <v>115</v>
      </c>
      <c r="E199" s="219" t="s">
        <v>19</v>
      </c>
      <c r="F199" s="220" t="s">
        <v>228</v>
      </c>
      <c r="G199" s="218"/>
      <c r="H199" s="219" t="s">
        <v>19</v>
      </c>
      <c r="I199" s="221"/>
      <c r="J199" s="218"/>
      <c r="K199" s="218"/>
      <c r="L199" s="222"/>
      <c r="M199" s="223"/>
      <c r="N199" s="224"/>
      <c r="O199" s="224"/>
      <c r="P199" s="224"/>
      <c r="Q199" s="224"/>
      <c r="R199" s="224"/>
      <c r="S199" s="224"/>
      <c r="T199" s="224"/>
      <c r="U199" s="225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6" t="s">
        <v>115</v>
      </c>
      <c r="AU199" s="226" t="s">
        <v>80</v>
      </c>
      <c r="AV199" s="13" t="s">
        <v>78</v>
      </c>
      <c r="AW199" s="13" t="s">
        <v>35</v>
      </c>
      <c r="AX199" s="13" t="s">
        <v>73</v>
      </c>
      <c r="AY199" s="226" t="s">
        <v>105</v>
      </c>
    </row>
    <row r="200" s="13" customFormat="1">
      <c r="A200" s="13"/>
      <c r="B200" s="217"/>
      <c r="C200" s="218"/>
      <c r="D200" s="212" t="s">
        <v>115</v>
      </c>
      <c r="E200" s="219" t="s">
        <v>19</v>
      </c>
      <c r="F200" s="220" t="s">
        <v>216</v>
      </c>
      <c r="G200" s="218"/>
      <c r="H200" s="219" t="s">
        <v>19</v>
      </c>
      <c r="I200" s="221"/>
      <c r="J200" s="218"/>
      <c r="K200" s="218"/>
      <c r="L200" s="222"/>
      <c r="M200" s="223"/>
      <c r="N200" s="224"/>
      <c r="O200" s="224"/>
      <c r="P200" s="224"/>
      <c r="Q200" s="224"/>
      <c r="R200" s="224"/>
      <c r="S200" s="224"/>
      <c r="T200" s="224"/>
      <c r="U200" s="225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6" t="s">
        <v>115</v>
      </c>
      <c r="AU200" s="226" t="s">
        <v>80</v>
      </c>
      <c r="AV200" s="13" t="s">
        <v>78</v>
      </c>
      <c r="AW200" s="13" t="s">
        <v>35</v>
      </c>
      <c r="AX200" s="13" t="s">
        <v>73</v>
      </c>
      <c r="AY200" s="226" t="s">
        <v>105</v>
      </c>
    </row>
    <row r="201" s="13" customFormat="1">
      <c r="A201" s="13"/>
      <c r="B201" s="217"/>
      <c r="C201" s="218"/>
      <c r="D201" s="212" t="s">
        <v>115</v>
      </c>
      <c r="E201" s="219" t="s">
        <v>19</v>
      </c>
      <c r="F201" s="220" t="s">
        <v>229</v>
      </c>
      <c r="G201" s="218"/>
      <c r="H201" s="219" t="s">
        <v>19</v>
      </c>
      <c r="I201" s="221"/>
      <c r="J201" s="218"/>
      <c r="K201" s="218"/>
      <c r="L201" s="222"/>
      <c r="M201" s="223"/>
      <c r="N201" s="224"/>
      <c r="O201" s="224"/>
      <c r="P201" s="224"/>
      <c r="Q201" s="224"/>
      <c r="R201" s="224"/>
      <c r="S201" s="224"/>
      <c r="T201" s="224"/>
      <c r="U201" s="225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6" t="s">
        <v>115</v>
      </c>
      <c r="AU201" s="226" t="s">
        <v>80</v>
      </c>
      <c r="AV201" s="13" t="s">
        <v>78</v>
      </c>
      <c r="AW201" s="13" t="s">
        <v>35</v>
      </c>
      <c r="AX201" s="13" t="s">
        <v>73</v>
      </c>
      <c r="AY201" s="226" t="s">
        <v>105</v>
      </c>
    </row>
    <row r="202" s="13" customFormat="1">
      <c r="A202" s="13"/>
      <c r="B202" s="217"/>
      <c r="C202" s="218"/>
      <c r="D202" s="212" t="s">
        <v>115</v>
      </c>
      <c r="E202" s="219" t="s">
        <v>19</v>
      </c>
      <c r="F202" s="220" t="s">
        <v>230</v>
      </c>
      <c r="G202" s="218"/>
      <c r="H202" s="219" t="s">
        <v>19</v>
      </c>
      <c r="I202" s="221"/>
      <c r="J202" s="218"/>
      <c r="K202" s="218"/>
      <c r="L202" s="222"/>
      <c r="M202" s="223"/>
      <c r="N202" s="224"/>
      <c r="O202" s="224"/>
      <c r="P202" s="224"/>
      <c r="Q202" s="224"/>
      <c r="R202" s="224"/>
      <c r="S202" s="224"/>
      <c r="T202" s="224"/>
      <c r="U202" s="225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6" t="s">
        <v>115</v>
      </c>
      <c r="AU202" s="226" t="s">
        <v>80</v>
      </c>
      <c r="AV202" s="13" t="s">
        <v>78</v>
      </c>
      <c r="AW202" s="13" t="s">
        <v>35</v>
      </c>
      <c r="AX202" s="13" t="s">
        <v>73</v>
      </c>
      <c r="AY202" s="226" t="s">
        <v>105</v>
      </c>
    </row>
    <row r="203" s="13" customFormat="1">
      <c r="A203" s="13"/>
      <c r="B203" s="217"/>
      <c r="C203" s="218"/>
      <c r="D203" s="212" t="s">
        <v>115</v>
      </c>
      <c r="E203" s="219" t="s">
        <v>19</v>
      </c>
      <c r="F203" s="220" t="s">
        <v>231</v>
      </c>
      <c r="G203" s="218"/>
      <c r="H203" s="219" t="s">
        <v>19</v>
      </c>
      <c r="I203" s="221"/>
      <c r="J203" s="218"/>
      <c r="K203" s="218"/>
      <c r="L203" s="222"/>
      <c r="M203" s="223"/>
      <c r="N203" s="224"/>
      <c r="O203" s="224"/>
      <c r="P203" s="224"/>
      <c r="Q203" s="224"/>
      <c r="R203" s="224"/>
      <c r="S203" s="224"/>
      <c r="T203" s="224"/>
      <c r="U203" s="225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6" t="s">
        <v>115</v>
      </c>
      <c r="AU203" s="226" t="s">
        <v>80</v>
      </c>
      <c r="AV203" s="13" t="s">
        <v>78</v>
      </c>
      <c r="AW203" s="13" t="s">
        <v>35</v>
      </c>
      <c r="AX203" s="13" t="s">
        <v>73</v>
      </c>
      <c r="AY203" s="226" t="s">
        <v>105</v>
      </c>
    </row>
    <row r="204" s="14" customFormat="1">
      <c r="A204" s="14"/>
      <c r="B204" s="227"/>
      <c r="C204" s="228"/>
      <c r="D204" s="212" t="s">
        <v>115</v>
      </c>
      <c r="E204" s="229" t="s">
        <v>19</v>
      </c>
      <c r="F204" s="230" t="s">
        <v>78</v>
      </c>
      <c r="G204" s="228"/>
      <c r="H204" s="231">
        <v>1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5"/>
      <c r="U204" s="236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7" t="s">
        <v>115</v>
      </c>
      <c r="AU204" s="237" t="s">
        <v>80</v>
      </c>
      <c r="AV204" s="14" t="s">
        <v>80</v>
      </c>
      <c r="AW204" s="14" t="s">
        <v>35</v>
      </c>
      <c r="AX204" s="14" t="s">
        <v>78</v>
      </c>
      <c r="AY204" s="237" t="s">
        <v>105</v>
      </c>
    </row>
    <row r="205" s="12" customFormat="1" ht="22.8" customHeight="1">
      <c r="A205" s="12"/>
      <c r="B205" s="183"/>
      <c r="C205" s="184"/>
      <c r="D205" s="185" t="s">
        <v>72</v>
      </c>
      <c r="E205" s="197" t="s">
        <v>232</v>
      </c>
      <c r="F205" s="197" t="s">
        <v>233</v>
      </c>
      <c r="G205" s="184"/>
      <c r="H205" s="184"/>
      <c r="I205" s="187"/>
      <c r="J205" s="198">
        <f>BK205</f>
        <v>0</v>
      </c>
      <c r="K205" s="184"/>
      <c r="L205" s="189"/>
      <c r="M205" s="190"/>
      <c r="N205" s="191"/>
      <c r="O205" s="191"/>
      <c r="P205" s="192">
        <f>SUM(P206:P272)</f>
        <v>0</v>
      </c>
      <c r="Q205" s="191"/>
      <c r="R205" s="192">
        <f>SUM(R206:R272)</f>
        <v>0</v>
      </c>
      <c r="S205" s="191"/>
      <c r="T205" s="192">
        <f>SUM(T206:T272)</f>
        <v>0</v>
      </c>
      <c r="U205" s="193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4" t="s">
        <v>78</v>
      </c>
      <c r="AT205" s="195" t="s">
        <v>72</v>
      </c>
      <c r="AU205" s="195" t="s">
        <v>78</v>
      </c>
      <c r="AY205" s="194" t="s">
        <v>105</v>
      </c>
      <c r="BK205" s="196">
        <f>SUM(BK206:BK272)</f>
        <v>0</v>
      </c>
    </row>
    <row r="206" s="2" customFormat="1" ht="16.5" customHeight="1">
      <c r="A206" s="40"/>
      <c r="B206" s="41"/>
      <c r="C206" s="199" t="s">
        <v>234</v>
      </c>
      <c r="D206" s="199" t="s">
        <v>108</v>
      </c>
      <c r="E206" s="200" t="s">
        <v>235</v>
      </c>
      <c r="F206" s="201" t="s">
        <v>236</v>
      </c>
      <c r="G206" s="202" t="s">
        <v>111</v>
      </c>
      <c r="H206" s="203">
        <v>2</v>
      </c>
      <c r="I206" s="204"/>
      <c r="J206" s="205">
        <f>ROUND(I206*H206,2)</f>
        <v>0</v>
      </c>
      <c r="K206" s="201" t="s">
        <v>19</v>
      </c>
      <c r="L206" s="46"/>
      <c r="M206" s="206" t="s">
        <v>19</v>
      </c>
      <c r="N206" s="207" t="s">
        <v>46</v>
      </c>
      <c r="O206" s="87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8">
        <f>S206*H206</f>
        <v>0</v>
      </c>
      <c r="U206" s="209" t="s">
        <v>19</v>
      </c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0" t="s">
        <v>112</v>
      </c>
      <c r="AT206" s="210" t="s">
        <v>108</v>
      </c>
      <c r="AU206" s="210" t="s">
        <v>80</v>
      </c>
      <c r="AY206" s="19" t="s">
        <v>105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9" t="s">
        <v>112</v>
      </c>
      <c r="BK206" s="211">
        <f>ROUND(I206*H206,2)</f>
        <v>0</v>
      </c>
      <c r="BL206" s="19" t="s">
        <v>112</v>
      </c>
      <c r="BM206" s="210" t="s">
        <v>237</v>
      </c>
    </row>
    <row r="207" s="2" customFormat="1">
      <c r="A207" s="40"/>
      <c r="B207" s="41"/>
      <c r="C207" s="42"/>
      <c r="D207" s="212" t="s">
        <v>114</v>
      </c>
      <c r="E207" s="42"/>
      <c r="F207" s="213" t="s">
        <v>236</v>
      </c>
      <c r="G207" s="42"/>
      <c r="H207" s="42"/>
      <c r="I207" s="214"/>
      <c r="J207" s="42"/>
      <c r="K207" s="42"/>
      <c r="L207" s="46"/>
      <c r="M207" s="215"/>
      <c r="N207" s="216"/>
      <c r="O207" s="87"/>
      <c r="P207" s="87"/>
      <c r="Q207" s="87"/>
      <c r="R207" s="87"/>
      <c r="S207" s="87"/>
      <c r="T207" s="87"/>
      <c r="U207" s="88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114</v>
      </c>
      <c r="AU207" s="19" t="s">
        <v>80</v>
      </c>
    </row>
    <row r="208" s="13" customFormat="1">
      <c r="A208" s="13"/>
      <c r="B208" s="217"/>
      <c r="C208" s="218"/>
      <c r="D208" s="212" t="s">
        <v>115</v>
      </c>
      <c r="E208" s="219" t="s">
        <v>19</v>
      </c>
      <c r="F208" s="220" t="s">
        <v>238</v>
      </c>
      <c r="G208" s="218"/>
      <c r="H208" s="219" t="s">
        <v>19</v>
      </c>
      <c r="I208" s="221"/>
      <c r="J208" s="218"/>
      <c r="K208" s="218"/>
      <c r="L208" s="222"/>
      <c r="M208" s="223"/>
      <c r="N208" s="224"/>
      <c r="O208" s="224"/>
      <c r="P208" s="224"/>
      <c r="Q208" s="224"/>
      <c r="R208" s="224"/>
      <c r="S208" s="224"/>
      <c r="T208" s="224"/>
      <c r="U208" s="225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6" t="s">
        <v>115</v>
      </c>
      <c r="AU208" s="226" t="s">
        <v>80</v>
      </c>
      <c r="AV208" s="13" t="s">
        <v>78</v>
      </c>
      <c r="AW208" s="13" t="s">
        <v>35</v>
      </c>
      <c r="AX208" s="13" t="s">
        <v>73</v>
      </c>
      <c r="AY208" s="226" t="s">
        <v>105</v>
      </c>
    </row>
    <row r="209" s="13" customFormat="1">
      <c r="A209" s="13"/>
      <c r="B209" s="217"/>
      <c r="C209" s="218"/>
      <c r="D209" s="212" t="s">
        <v>115</v>
      </c>
      <c r="E209" s="219" t="s">
        <v>19</v>
      </c>
      <c r="F209" s="220" t="s">
        <v>239</v>
      </c>
      <c r="G209" s="218"/>
      <c r="H209" s="219" t="s">
        <v>19</v>
      </c>
      <c r="I209" s="221"/>
      <c r="J209" s="218"/>
      <c r="K209" s="218"/>
      <c r="L209" s="222"/>
      <c r="M209" s="223"/>
      <c r="N209" s="224"/>
      <c r="O209" s="224"/>
      <c r="P209" s="224"/>
      <c r="Q209" s="224"/>
      <c r="R209" s="224"/>
      <c r="S209" s="224"/>
      <c r="T209" s="224"/>
      <c r="U209" s="225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6" t="s">
        <v>115</v>
      </c>
      <c r="AU209" s="226" t="s">
        <v>80</v>
      </c>
      <c r="AV209" s="13" t="s">
        <v>78</v>
      </c>
      <c r="AW209" s="13" t="s">
        <v>35</v>
      </c>
      <c r="AX209" s="13" t="s">
        <v>73</v>
      </c>
      <c r="AY209" s="226" t="s">
        <v>105</v>
      </c>
    </row>
    <row r="210" s="13" customFormat="1">
      <c r="A210" s="13"/>
      <c r="B210" s="217"/>
      <c r="C210" s="218"/>
      <c r="D210" s="212" t="s">
        <v>115</v>
      </c>
      <c r="E210" s="219" t="s">
        <v>19</v>
      </c>
      <c r="F210" s="220" t="s">
        <v>240</v>
      </c>
      <c r="G210" s="218"/>
      <c r="H210" s="219" t="s">
        <v>19</v>
      </c>
      <c r="I210" s="221"/>
      <c r="J210" s="218"/>
      <c r="K210" s="218"/>
      <c r="L210" s="222"/>
      <c r="M210" s="223"/>
      <c r="N210" s="224"/>
      <c r="O210" s="224"/>
      <c r="P210" s="224"/>
      <c r="Q210" s="224"/>
      <c r="R210" s="224"/>
      <c r="S210" s="224"/>
      <c r="T210" s="224"/>
      <c r="U210" s="225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6" t="s">
        <v>115</v>
      </c>
      <c r="AU210" s="226" t="s">
        <v>80</v>
      </c>
      <c r="AV210" s="13" t="s">
        <v>78</v>
      </c>
      <c r="AW210" s="13" t="s">
        <v>35</v>
      </c>
      <c r="AX210" s="13" t="s">
        <v>73</v>
      </c>
      <c r="AY210" s="226" t="s">
        <v>105</v>
      </c>
    </row>
    <row r="211" s="13" customFormat="1">
      <c r="A211" s="13"/>
      <c r="B211" s="217"/>
      <c r="C211" s="218"/>
      <c r="D211" s="212" t="s">
        <v>115</v>
      </c>
      <c r="E211" s="219" t="s">
        <v>19</v>
      </c>
      <c r="F211" s="220" t="s">
        <v>241</v>
      </c>
      <c r="G211" s="218"/>
      <c r="H211" s="219" t="s">
        <v>19</v>
      </c>
      <c r="I211" s="221"/>
      <c r="J211" s="218"/>
      <c r="K211" s="218"/>
      <c r="L211" s="222"/>
      <c r="M211" s="223"/>
      <c r="N211" s="224"/>
      <c r="O211" s="224"/>
      <c r="P211" s="224"/>
      <c r="Q211" s="224"/>
      <c r="R211" s="224"/>
      <c r="S211" s="224"/>
      <c r="T211" s="224"/>
      <c r="U211" s="225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6" t="s">
        <v>115</v>
      </c>
      <c r="AU211" s="226" t="s">
        <v>80</v>
      </c>
      <c r="AV211" s="13" t="s">
        <v>78</v>
      </c>
      <c r="AW211" s="13" t="s">
        <v>35</v>
      </c>
      <c r="AX211" s="13" t="s">
        <v>73</v>
      </c>
      <c r="AY211" s="226" t="s">
        <v>105</v>
      </c>
    </row>
    <row r="212" s="13" customFormat="1">
      <c r="A212" s="13"/>
      <c r="B212" s="217"/>
      <c r="C212" s="218"/>
      <c r="D212" s="212" t="s">
        <v>115</v>
      </c>
      <c r="E212" s="219" t="s">
        <v>19</v>
      </c>
      <c r="F212" s="220" t="s">
        <v>242</v>
      </c>
      <c r="G212" s="218"/>
      <c r="H212" s="219" t="s">
        <v>19</v>
      </c>
      <c r="I212" s="221"/>
      <c r="J212" s="218"/>
      <c r="K212" s="218"/>
      <c r="L212" s="222"/>
      <c r="M212" s="223"/>
      <c r="N212" s="224"/>
      <c r="O212" s="224"/>
      <c r="P212" s="224"/>
      <c r="Q212" s="224"/>
      <c r="R212" s="224"/>
      <c r="S212" s="224"/>
      <c r="T212" s="224"/>
      <c r="U212" s="225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6" t="s">
        <v>115</v>
      </c>
      <c r="AU212" s="226" t="s">
        <v>80</v>
      </c>
      <c r="AV212" s="13" t="s">
        <v>78</v>
      </c>
      <c r="AW212" s="13" t="s">
        <v>35</v>
      </c>
      <c r="AX212" s="13" t="s">
        <v>73</v>
      </c>
      <c r="AY212" s="226" t="s">
        <v>105</v>
      </c>
    </row>
    <row r="213" s="13" customFormat="1">
      <c r="A213" s="13"/>
      <c r="B213" s="217"/>
      <c r="C213" s="218"/>
      <c r="D213" s="212" t="s">
        <v>115</v>
      </c>
      <c r="E213" s="219" t="s">
        <v>19</v>
      </c>
      <c r="F213" s="220" t="s">
        <v>243</v>
      </c>
      <c r="G213" s="218"/>
      <c r="H213" s="219" t="s">
        <v>19</v>
      </c>
      <c r="I213" s="221"/>
      <c r="J213" s="218"/>
      <c r="K213" s="218"/>
      <c r="L213" s="222"/>
      <c r="M213" s="223"/>
      <c r="N213" s="224"/>
      <c r="O213" s="224"/>
      <c r="P213" s="224"/>
      <c r="Q213" s="224"/>
      <c r="R213" s="224"/>
      <c r="S213" s="224"/>
      <c r="T213" s="224"/>
      <c r="U213" s="225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6" t="s">
        <v>115</v>
      </c>
      <c r="AU213" s="226" t="s">
        <v>80</v>
      </c>
      <c r="AV213" s="13" t="s">
        <v>78</v>
      </c>
      <c r="AW213" s="13" t="s">
        <v>35</v>
      </c>
      <c r="AX213" s="13" t="s">
        <v>73</v>
      </c>
      <c r="AY213" s="226" t="s">
        <v>105</v>
      </c>
    </row>
    <row r="214" s="13" customFormat="1">
      <c r="A214" s="13"/>
      <c r="B214" s="217"/>
      <c r="C214" s="218"/>
      <c r="D214" s="212" t="s">
        <v>115</v>
      </c>
      <c r="E214" s="219" t="s">
        <v>19</v>
      </c>
      <c r="F214" s="220" t="s">
        <v>244</v>
      </c>
      <c r="G214" s="218"/>
      <c r="H214" s="219" t="s">
        <v>19</v>
      </c>
      <c r="I214" s="221"/>
      <c r="J214" s="218"/>
      <c r="K214" s="218"/>
      <c r="L214" s="222"/>
      <c r="M214" s="223"/>
      <c r="N214" s="224"/>
      <c r="O214" s="224"/>
      <c r="P214" s="224"/>
      <c r="Q214" s="224"/>
      <c r="R214" s="224"/>
      <c r="S214" s="224"/>
      <c r="T214" s="224"/>
      <c r="U214" s="225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6" t="s">
        <v>115</v>
      </c>
      <c r="AU214" s="226" t="s">
        <v>80</v>
      </c>
      <c r="AV214" s="13" t="s">
        <v>78</v>
      </c>
      <c r="AW214" s="13" t="s">
        <v>35</v>
      </c>
      <c r="AX214" s="13" t="s">
        <v>73</v>
      </c>
      <c r="AY214" s="226" t="s">
        <v>105</v>
      </c>
    </row>
    <row r="215" s="13" customFormat="1">
      <c r="A215" s="13"/>
      <c r="B215" s="217"/>
      <c r="C215" s="218"/>
      <c r="D215" s="212" t="s">
        <v>115</v>
      </c>
      <c r="E215" s="219" t="s">
        <v>19</v>
      </c>
      <c r="F215" s="220" t="s">
        <v>245</v>
      </c>
      <c r="G215" s="218"/>
      <c r="H215" s="219" t="s">
        <v>19</v>
      </c>
      <c r="I215" s="221"/>
      <c r="J215" s="218"/>
      <c r="K215" s="218"/>
      <c r="L215" s="222"/>
      <c r="M215" s="223"/>
      <c r="N215" s="224"/>
      <c r="O215" s="224"/>
      <c r="P215" s="224"/>
      <c r="Q215" s="224"/>
      <c r="R215" s="224"/>
      <c r="S215" s="224"/>
      <c r="T215" s="224"/>
      <c r="U215" s="225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6" t="s">
        <v>115</v>
      </c>
      <c r="AU215" s="226" t="s">
        <v>80</v>
      </c>
      <c r="AV215" s="13" t="s">
        <v>78</v>
      </c>
      <c r="AW215" s="13" t="s">
        <v>35</v>
      </c>
      <c r="AX215" s="13" t="s">
        <v>73</v>
      </c>
      <c r="AY215" s="226" t="s">
        <v>105</v>
      </c>
    </row>
    <row r="216" s="13" customFormat="1">
      <c r="A216" s="13"/>
      <c r="B216" s="217"/>
      <c r="C216" s="218"/>
      <c r="D216" s="212" t="s">
        <v>115</v>
      </c>
      <c r="E216" s="219" t="s">
        <v>19</v>
      </c>
      <c r="F216" s="220" t="s">
        <v>246</v>
      </c>
      <c r="G216" s="218"/>
      <c r="H216" s="219" t="s">
        <v>19</v>
      </c>
      <c r="I216" s="221"/>
      <c r="J216" s="218"/>
      <c r="K216" s="218"/>
      <c r="L216" s="222"/>
      <c r="M216" s="223"/>
      <c r="N216" s="224"/>
      <c r="O216" s="224"/>
      <c r="P216" s="224"/>
      <c r="Q216" s="224"/>
      <c r="R216" s="224"/>
      <c r="S216" s="224"/>
      <c r="T216" s="224"/>
      <c r="U216" s="225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6" t="s">
        <v>115</v>
      </c>
      <c r="AU216" s="226" t="s">
        <v>80</v>
      </c>
      <c r="AV216" s="13" t="s">
        <v>78</v>
      </c>
      <c r="AW216" s="13" t="s">
        <v>35</v>
      </c>
      <c r="AX216" s="13" t="s">
        <v>73</v>
      </c>
      <c r="AY216" s="226" t="s">
        <v>105</v>
      </c>
    </row>
    <row r="217" s="13" customFormat="1">
      <c r="A217" s="13"/>
      <c r="B217" s="217"/>
      <c r="C217" s="218"/>
      <c r="D217" s="212" t="s">
        <v>115</v>
      </c>
      <c r="E217" s="219" t="s">
        <v>19</v>
      </c>
      <c r="F217" s="220" t="s">
        <v>247</v>
      </c>
      <c r="G217" s="218"/>
      <c r="H217" s="219" t="s">
        <v>19</v>
      </c>
      <c r="I217" s="221"/>
      <c r="J217" s="218"/>
      <c r="K217" s="218"/>
      <c r="L217" s="222"/>
      <c r="M217" s="223"/>
      <c r="N217" s="224"/>
      <c r="O217" s="224"/>
      <c r="P217" s="224"/>
      <c r="Q217" s="224"/>
      <c r="R217" s="224"/>
      <c r="S217" s="224"/>
      <c r="T217" s="224"/>
      <c r="U217" s="225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6" t="s">
        <v>115</v>
      </c>
      <c r="AU217" s="226" t="s">
        <v>80</v>
      </c>
      <c r="AV217" s="13" t="s">
        <v>78</v>
      </c>
      <c r="AW217" s="13" t="s">
        <v>35</v>
      </c>
      <c r="AX217" s="13" t="s">
        <v>73</v>
      </c>
      <c r="AY217" s="226" t="s">
        <v>105</v>
      </c>
    </row>
    <row r="218" s="14" customFormat="1">
      <c r="A218" s="14"/>
      <c r="B218" s="227"/>
      <c r="C218" s="228"/>
      <c r="D218" s="212" t="s">
        <v>115</v>
      </c>
      <c r="E218" s="229" t="s">
        <v>19</v>
      </c>
      <c r="F218" s="230" t="s">
        <v>80</v>
      </c>
      <c r="G218" s="228"/>
      <c r="H218" s="231">
        <v>2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5"/>
      <c r="U218" s="236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7" t="s">
        <v>115</v>
      </c>
      <c r="AU218" s="237" t="s">
        <v>80</v>
      </c>
      <c r="AV218" s="14" t="s">
        <v>80</v>
      </c>
      <c r="AW218" s="14" t="s">
        <v>35</v>
      </c>
      <c r="AX218" s="14" t="s">
        <v>78</v>
      </c>
      <c r="AY218" s="237" t="s">
        <v>105</v>
      </c>
    </row>
    <row r="219" s="2" customFormat="1" ht="16.5" customHeight="1">
      <c r="A219" s="40"/>
      <c r="B219" s="41"/>
      <c r="C219" s="199" t="s">
        <v>248</v>
      </c>
      <c r="D219" s="199" t="s">
        <v>108</v>
      </c>
      <c r="E219" s="200" t="s">
        <v>249</v>
      </c>
      <c r="F219" s="201" t="s">
        <v>250</v>
      </c>
      <c r="G219" s="202" t="s">
        <v>111</v>
      </c>
      <c r="H219" s="203">
        <v>2</v>
      </c>
      <c r="I219" s="204"/>
      <c r="J219" s="205">
        <f>ROUND(I219*H219,2)</f>
        <v>0</v>
      </c>
      <c r="K219" s="201" t="s">
        <v>19</v>
      </c>
      <c r="L219" s="46"/>
      <c r="M219" s="206" t="s">
        <v>19</v>
      </c>
      <c r="N219" s="207" t="s">
        <v>46</v>
      </c>
      <c r="O219" s="87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8">
        <f>S219*H219</f>
        <v>0</v>
      </c>
      <c r="U219" s="209" t="s">
        <v>19</v>
      </c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0" t="s">
        <v>112</v>
      </c>
      <c r="AT219" s="210" t="s">
        <v>108</v>
      </c>
      <c r="AU219" s="210" t="s">
        <v>80</v>
      </c>
      <c r="AY219" s="19" t="s">
        <v>105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9" t="s">
        <v>112</v>
      </c>
      <c r="BK219" s="211">
        <f>ROUND(I219*H219,2)</f>
        <v>0</v>
      </c>
      <c r="BL219" s="19" t="s">
        <v>112</v>
      </c>
      <c r="BM219" s="210" t="s">
        <v>251</v>
      </c>
    </row>
    <row r="220" s="2" customFormat="1">
      <c r="A220" s="40"/>
      <c r="B220" s="41"/>
      <c r="C220" s="42"/>
      <c r="D220" s="212" t="s">
        <v>114</v>
      </c>
      <c r="E220" s="42"/>
      <c r="F220" s="213" t="s">
        <v>250</v>
      </c>
      <c r="G220" s="42"/>
      <c r="H220" s="42"/>
      <c r="I220" s="214"/>
      <c r="J220" s="42"/>
      <c r="K220" s="42"/>
      <c r="L220" s="46"/>
      <c r="M220" s="215"/>
      <c r="N220" s="216"/>
      <c r="O220" s="87"/>
      <c r="P220" s="87"/>
      <c r="Q220" s="87"/>
      <c r="R220" s="87"/>
      <c r="S220" s="87"/>
      <c r="T220" s="87"/>
      <c r="U220" s="88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114</v>
      </c>
      <c r="AU220" s="19" t="s">
        <v>80</v>
      </c>
    </row>
    <row r="221" s="13" customFormat="1">
      <c r="A221" s="13"/>
      <c r="B221" s="217"/>
      <c r="C221" s="218"/>
      <c r="D221" s="212" t="s">
        <v>115</v>
      </c>
      <c r="E221" s="219" t="s">
        <v>19</v>
      </c>
      <c r="F221" s="220" t="s">
        <v>252</v>
      </c>
      <c r="G221" s="218"/>
      <c r="H221" s="219" t="s">
        <v>19</v>
      </c>
      <c r="I221" s="221"/>
      <c r="J221" s="218"/>
      <c r="K221" s="218"/>
      <c r="L221" s="222"/>
      <c r="M221" s="223"/>
      <c r="N221" s="224"/>
      <c r="O221" s="224"/>
      <c r="P221" s="224"/>
      <c r="Q221" s="224"/>
      <c r="R221" s="224"/>
      <c r="S221" s="224"/>
      <c r="T221" s="224"/>
      <c r="U221" s="225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6" t="s">
        <v>115</v>
      </c>
      <c r="AU221" s="226" t="s">
        <v>80</v>
      </c>
      <c r="AV221" s="13" t="s">
        <v>78</v>
      </c>
      <c r="AW221" s="13" t="s">
        <v>35</v>
      </c>
      <c r="AX221" s="13" t="s">
        <v>73</v>
      </c>
      <c r="AY221" s="226" t="s">
        <v>105</v>
      </c>
    </row>
    <row r="222" s="13" customFormat="1">
      <c r="A222" s="13"/>
      <c r="B222" s="217"/>
      <c r="C222" s="218"/>
      <c r="D222" s="212" t="s">
        <v>115</v>
      </c>
      <c r="E222" s="219" t="s">
        <v>19</v>
      </c>
      <c r="F222" s="220" t="s">
        <v>253</v>
      </c>
      <c r="G222" s="218"/>
      <c r="H222" s="219" t="s">
        <v>19</v>
      </c>
      <c r="I222" s="221"/>
      <c r="J222" s="218"/>
      <c r="K222" s="218"/>
      <c r="L222" s="222"/>
      <c r="M222" s="223"/>
      <c r="N222" s="224"/>
      <c r="O222" s="224"/>
      <c r="P222" s="224"/>
      <c r="Q222" s="224"/>
      <c r="R222" s="224"/>
      <c r="S222" s="224"/>
      <c r="T222" s="224"/>
      <c r="U222" s="225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6" t="s">
        <v>115</v>
      </c>
      <c r="AU222" s="226" t="s">
        <v>80</v>
      </c>
      <c r="AV222" s="13" t="s">
        <v>78</v>
      </c>
      <c r="AW222" s="13" t="s">
        <v>35</v>
      </c>
      <c r="AX222" s="13" t="s">
        <v>73</v>
      </c>
      <c r="AY222" s="226" t="s">
        <v>105</v>
      </c>
    </row>
    <row r="223" s="13" customFormat="1">
      <c r="A223" s="13"/>
      <c r="B223" s="217"/>
      <c r="C223" s="218"/>
      <c r="D223" s="212" t="s">
        <v>115</v>
      </c>
      <c r="E223" s="219" t="s">
        <v>19</v>
      </c>
      <c r="F223" s="220" t="s">
        <v>254</v>
      </c>
      <c r="G223" s="218"/>
      <c r="H223" s="219" t="s">
        <v>19</v>
      </c>
      <c r="I223" s="221"/>
      <c r="J223" s="218"/>
      <c r="K223" s="218"/>
      <c r="L223" s="222"/>
      <c r="M223" s="223"/>
      <c r="N223" s="224"/>
      <c r="O223" s="224"/>
      <c r="P223" s="224"/>
      <c r="Q223" s="224"/>
      <c r="R223" s="224"/>
      <c r="S223" s="224"/>
      <c r="T223" s="224"/>
      <c r="U223" s="225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6" t="s">
        <v>115</v>
      </c>
      <c r="AU223" s="226" t="s">
        <v>80</v>
      </c>
      <c r="AV223" s="13" t="s">
        <v>78</v>
      </c>
      <c r="AW223" s="13" t="s">
        <v>35</v>
      </c>
      <c r="AX223" s="13" t="s">
        <v>73</v>
      </c>
      <c r="AY223" s="226" t="s">
        <v>105</v>
      </c>
    </row>
    <row r="224" s="13" customFormat="1">
      <c r="A224" s="13"/>
      <c r="B224" s="217"/>
      <c r="C224" s="218"/>
      <c r="D224" s="212" t="s">
        <v>115</v>
      </c>
      <c r="E224" s="219" t="s">
        <v>19</v>
      </c>
      <c r="F224" s="220" t="s">
        <v>255</v>
      </c>
      <c r="G224" s="218"/>
      <c r="H224" s="219" t="s">
        <v>19</v>
      </c>
      <c r="I224" s="221"/>
      <c r="J224" s="218"/>
      <c r="K224" s="218"/>
      <c r="L224" s="222"/>
      <c r="M224" s="223"/>
      <c r="N224" s="224"/>
      <c r="O224" s="224"/>
      <c r="P224" s="224"/>
      <c r="Q224" s="224"/>
      <c r="R224" s="224"/>
      <c r="S224" s="224"/>
      <c r="T224" s="224"/>
      <c r="U224" s="225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6" t="s">
        <v>115</v>
      </c>
      <c r="AU224" s="226" t="s">
        <v>80</v>
      </c>
      <c r="AV224" s="13" t="s">
        <v>78</v>
      </c>
      <c r="AW224" s="13" t="s">
        <v>35</v>
      </c>
      <c r="AX224" s="13" t="s">
        <v>73</v>
      </c>
      <c r="AY224" s="226" t="s">
        <v>105</v>
      </c>
    </row>
    <row r="225" s="13" customFormat="1">
      <c r="A225" s="13"/>
      <c r="B225" s="217"/>
      <c r="C225" s="218"/>
      <c r="D225" s="212" t="s">
        <v>115</v>
      </c>
      <c r="E225" s="219" t="s">
        <v>19</v>
      </c>
      <c r="F225" s="220" t="s">
        <v>256</v>
      </c>
      <c r="G225" s="218"/>
      <c r="H225" s="219" t="s">
        <v>19</v>
      </c>
      <c r="I225" s="221"/>
      <c r="J225" s="218"/>
      <c r="K225" s="218"/>
      <c r="L225" s="222"/>
      <c r="M225" s="223"/>
      <c r="N225" s="224"/>
      <c r="O225" s="224"/>
      <c r="P225" s="224"/>
      <c r="Q225" s="224"/>
      <c r="R225" s="224"/>
      <c r="S225" s="224"/>
      <c r="T225" s="224"/>
      <c r="U225" s="225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6" t="s">
        <v>115</v>
      </c>
      <c r="AU225" s="226" t="s">
        <v>80</v>
      </c>
      <c r="AV225" s="13" t="s">
        <v>78</v>
      </c>
      <c r="AW225" s="13" t="s">
        <v>35</v>
      </c>
      <c r="AX225" s="13" t="s">
        <v>73</v>
      </c>
      <c r="AY225" s="226" t="s">
        <v>105</v>
      </c>
    </row>
    <row r="226" s="13" customFormat="1">
      <c r="A226" s="13"/>
      <c r="B226" s="217"/>
      <c r="C226" s="218"/>
      <c r="D226" s="212" t="s">
        <v>115</v>
      </c>
      <c r="E226" s="219" t="s">
        <v>19</v>
      </c>
      <c r="F226" s="220" t="s">
        <v>246</v>
      </c>
      <c r="G226" s="218"/>
      <c r="H226" s="219" t="s">
        <v>19</v>
      </c>
      <c r="I226" s="221"/>
      <c r="J226" s="218"/>
      <c r="K226" s="218"/>
      <c r="L226" s="222"/>
      <c r="M226" s="223"/>
      <c r="N226" s="224"/>
      <c r="O226" s="224"/>
      <c r="P226" s="224"/>
      <c r="Q226" s="224"/>
      <c r="R226" s="224"/>
      <c r="S226" s="224"/>
      <c r="T226" s="224"/>
      <c r="U226" s="225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6" t="s">
        <v>115</v>
      </c>
      <c r="AU226" s="226" t="s">
        <v>80</v>
      </c>
      <c r="AV226" s="13" t="s">
        <v>78</v>
      </c>
      <c r="AW226" s="13" t="s">
        <v>35</v>
      </c>
      <c r="AX226" s="13" t="s">
        <v>73</v>
      </c>
      <c r="AY226" s="226" t="s">
        <v>105</v>
      </c>
    </row>
    <row r="227" s="13" customFormat="1">
      <c r="A227" s="13"/>
      <c r="B227" s="217"/>
      <c r="C227" s="218"/>
      <c r="D227" s="212" t="s">
        <v>115</v>
      </c>
      <c r="E227" s="219" t="s">
        <v>19</v>
      </c>
      <c r="F227" s="220" t="s">
        <v>257</v>
      </c>
      <c r="G227" s="218"/>
      <c r="H227" s="219" t="s">
        <v>19</v>
      </c>
      <c r="I227" s="221"/>
      <c r="J227" s="218"/>
      <c r="K227" s="218"/>
      <c r="L227" s="222"/>
      <c r="M227" s="223"/>
      <c r="N227" s="224"/>
      <c r="O227" s="224"/>
      <c r="P227" s="224"/>
      <c r="Q227" s="224"/>
      <c r="R227" s="224"/>
      <c r="S227" s="224"/>
      <c r="T227" s="224"/>
      <c r="U227" s="225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6" t="s">
        <v>115</v>
      </c>
      <c r="AU227" s="226" t="s">
        <v>80</v>
      </c>
      <c r="AV227" s="13" t="s">
        <v>78</v>
      </c>
      <c r="AW227" s="13" t="s">
        <v>35</v>
      </c>
      <c r="AX227" s="13" t="s">
        <v>73</v>
      </c>
      <c r="AY227" s="226" t="s">
        <v>105</v>
      </c>
    </row>
    <row r="228" s="14" customFormat="1">
      <c r="A228" s="14"/>
      <c r="B228" s="227"/>
      <c r="C228" s="228"/>
      <c r="D228" s="212" t="s">
        <v>115</v>
      </c>
      <c r="E228" s="229" t="s">
        <v>19</v>
      </c>
      <c r="F228" s="230" t="s">
        <v>78</v>
      </c>
      <c r="G228" s="228"/>
      <c r="H228" s="231">
        <v>1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5"/>
      <c r="U228" s="236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7" t="s">
        <v>115</v>
      </c>
      <c r="AU228" s="237" t="s">
        <v>80</v>
      </c>
      <c r="AV228" s="14" t="s">
        <v>80</v>
      </c>
      <c r="AW228" s="14" t="s">
        <v>35</v>
      </c>
      <c r="AX228" s="14" t="s">
        <v>73</v>
      </c>
      <c r="AY228" s="237" t="s">
        <v>105</v>
      </c>
    </row>
    <row r="229" s="13" customFormat="1">
      <c r="A229" s="13"/>
      <c r="B229" s="217"/>
      <c r="C229" s="218"/>
      <c r="D229" s="212" t="s">
        <v>115</v>
      </c>
      <c r="E229" s="219" t="s">
        <v>19</v>
      </c>
      <c r="F229" s="220" t="s">
        <v>258</v>
      </c>
      <c r="G229" s="218"/>
      <c r="H229" s="219" t="s">
        <v>19</v>
      </c>
      <c r="I229" s="221"/>
      <c r="J229" s="218"/>
      <c r="K229" s="218"/>
      <c r="L229" s="222"/>
      <c r="M229" s="223"/>
      <c r="N229" s="224"/>
      <c r="O229" s="224"/>
      <c r="P229" s="224"/>
      <c r="Q229" s="224"/>
      <c r="R229" s="224"/>
      <c r="S229" s="224"/>
      <c r="T229" s="224"/>
      <c r="U229" s="225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6" t="s">
        <v>115</v>
      </c>
      <c r="AU229" s="226" t="s">
        <v>80</v>
      </c>
      <c r="AV229" s="13" t="s">
        <v>78</v>
      </c>
      <c r="AW229" s="13" t="s">
        <v>35</v>
      </c>
      <c r="AX229" s="13" t="s">
        <v>73</v>
      </c>
      <c r="AY229" s="226" t="s">
        <v>105</v>
      </c>
    </row>
    <row r="230" s="13" customFormat="1">
      <c r="A230" s="13"/>
      <c r="B230" s="217"/>
      <c r="C230" s="218"/>
      <c r="D230" s="212" t="s">
        <v>115</v>
      </c>
      <c r="E230" s="219" t="s">
        <v>19</v>
      </c>
      <c r="F230" s="220" t="s">
        <v>253</v>
      </c>
      <c r="G230" s="218"/>
      <c r="H230" s="219" t="s">
        <v>19</v>
      </c>
      <c r="I230" s="221"/>
      <c r="J230" s="218"/>
      <c r="K230" s="218"/>
      <c r="L230" s="222"/>
      <c r="M230" s="223"/>
      <c r="N230" s="224"/>
      <c r="O230" s="224"/>
      <c r="P230" s="224"/>
      <c r="Q230" s="224"/>
      <c r="R230" s="224"/>
      <c r="S230" s="224"/>
      <c r="T230" s="224"/>
      <c r="U230" s="225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6" t="s">
        <v>115</v>
      </c>
      <c r="AU230" s="226" t="s">
        <v>80</v>
      </c>
      <c r="AV230" s="13" t="s">
        <v>78</v>
      </c>
      <c r="AW230" s="13" t="s">
        <v>35</v>
      </c>
      <c r="AX230" s="13" t="s">
        <v>73</v>
      </c>
      <c r="AY230" s="226" t="s">
        <v>105</v>
      </c>
    </row>
    <row r="231" s="13" customFormat="1">
      <c r="A231" s="13"/>
      <c r="B231" s="217"/>
      <c r="C231" s="218"/>
      <c r="D231" s="212" t="s">
        <v>115</v>
      </c>
      <c r="E231" s="219" t="s">
        <v>19</v>
      </c>
      <c r="F231" s="220" t="s">
        <v>254</v>
      </c>
      <c r="G231" s="218"/>
      <c r="H231" s="219" t="s">
        <v>19</v>
      </c>
      <c r="I231" s="221"/>
      <c r="J231" s="218"/>
      <c r="K231" s="218"/>
      <c r="L231" s="222"/>
      <c r="M231" s="223"/>
      <c r="N231" s="224"/>
      <c r="O231" s="224"/>
      <c r="P231" s="224"/>
      <c r="Q231" s="224"/>
      <c r="R231" s="224"/>
      <c r="S231" s="224"/>
      <c r="T231" s="224"/>
      <c r="U231" s="225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6" t="s">
        <v>115</v>
      </c>
      <c r="AU231" s="226" t="s">
        <v>80</v>
      </c>
      <c r="AV231" s="13" t="s">
        <v>78</v>
      </c>
      <c r="AW231" s="13" t="s">
        <v>35</v>
      </c>
      <c r="AX231" s="13" t="s">
        <v>73</v>
      </c>
      <c r="AY231" s="226" t="s">
        <v>105</v>
      </c>
    </row>
    <row r="232" s="13" customFormat="1">
      <c r="A232" s="13"/>
      <c r="B232" s="217"/>
      <c r="C232" s="218"/>
      <c r="D232" s="212" t="s">
        <v>115</v>
      </c>
      <c r="E232" s="219" t="s">
        <v>19</v>
      </c>
      <c r="F232" s="220" t="s">
        <v>255</v>
      </c>
      <c r="G232" s="218"/>
      <c r="H232" s="219" t="s">
        <v>19</v>
      </c>
      <c r="I232" s="221"/>
      <c r="J232" s="218"/>
      <c r="K232" s="218"/>
      <c r="L232" s="222"/>
      <c r="M232" s="223"/>
      <c r="N232" s="224"/>
      <c r="O232" s="224"/>
      <c r="P232" s="224"/>
      <c r="Q232" s="224"/>
      <c r="R232" s="224"/>
      <c r="S232" s="224"/>
      <c r="T232" s="224"/>
      <c r="U232" s="225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6" t="s">
        <v>115</v>
      </c>
      <c r="AU232" s="226" t="s">
        <v>80</v>
      </c>
      <c r="AV232" s="13" t="s">
        <v>78</v>
      </c>
      <c r="AW232" s="13" t="s">
        <v>35</v>
      </c>
      <c r="AX232" s="13" t="s">
        <v>73</v>
      </c>
      <c r="AY232" s="226" t="s">
        <v>105</v>
      </c>
    </row>
    <row r="233" s="13" customFormat="1">
      <c r="A233" s="13"/>
      <c r="B233" s="217"/>
      <c r="C233" s="218"/>
      <c r="D233" s="212" t="s">
        <v>115</v>
      </c>
      <c r="E233" s="219" t="s">
        <v>19</v>
      </c>
      <c r="F233" s="220" t="s">
        <v>256</v>
      </c>
      <c r="G233" s="218"/>
      <c r="H233" s="219" t="s">
        <v>19</v>
      </c>
      <c r="I233" s="221"/>
      <c r="J233" s="218"/>
      <c r="K233" s="218"/>
      <c r="L233" s="222"/>
      <c r="M233" s="223"/>
      <c r="N233" s="224"/>
      <c r="O233" s="224"/>
      <c r="P233" s="224"/>
      <c r="Q233" s="224"/>
      <c r="R233" s="224"/>
      <c r="S233" s="224"/>
      <c r="T233" s="224"/>
      <c r="U233" s="225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6" t="s">
        <v>115</v>
      </c>
      <c r="AU233" s="226" t="s">
        <v>80</v>
      </c>
      <c r="AV233" s="13" t="s">
        <v>78</v>
      </c>
      <c r="AW233" s="13" t="s">
        <v>35</v>
      </c>
      <c r="AX233" s="13" t="s">
        <v>73</v>
      </c>
      <c r="AY233" s="226" t="s">
        <v>105</v>
      </c>
    </row>
    <row r="234" s="13" customFormat="1">
      <c r="A234" s="13"/>
      <c r="B234" s="217"/>
      <c r="C234" s="218"/>
      <c r="D234" s="212" t="s">
        <v>115</v>
      </c>
      <c r="E234" s="219" t="s">
        <v>19</v>
      </c>
      <c r="F234" s="220" t="s">
        <v>246</v>
      </c>
      <c r="G234" s="218"/>
      <c r="H234" s="219" t="s">
        <v>19</v>
      </c>
      <c r="I234" s="221"/>
      <c r="J234" s="218"/>
      <c r="K234" s="218"/>
      <c r="L234" s="222"/>
      <c r="M234" s="223"/>
      <c r="N234" s="224"/>
      <c r="O234" s="224"/>
      <c r="P234" s="224"/>
      <c r="Q234" s="224"/>
      <c r="R234" s="224"/>
      <c r="S234" s="224"/>
      <c r="T234" s="224"/>
      <c r="U234" s="225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6" t="s">
        <v>115</v>
      </c>
      <c r="AU234" s="226" t="s">
        <v>80</v>
      </c>
      <c r="AV234" s="13" t="s">
        <v>78</v>
      </c>
      <c r="AW234" s="13" t="s">
        <v>35</v>
      </c>
      <c r="AX234" s="13" t="s">
        <v>73</v>
      </c>
      <c r="AY234" s="226" t="s">
        <v>105</v>
      </c>
    </row>
    <row r="235" s="13" customFormat="1">
      <c r="A235" s="13"/>
      <c r="B235" s="217"/>
      <c r="C235" s="218"/>
      <c r="D235" s="212" t="s">
        <v>115</v>
      </c>
      <c r="E235" s="219" t="s">
        <v>19</v>
      </c>
      <c r="F235" s="220" t="s">
        <v>257</v>
      </c>
      <c r="G235" s="218"/>
      <c r="H235" s="219" t="s">
        <v>19</v>
      </c>
      <c r="I235" s="221"/>
      <c r="J235" s="218"/>
      <c r="K235" s="218"/>
      <c r="L235" s="222"/>
      <c r="M235" s="223"/>
      <c r="N235" s="224"/>
      <c r="O235" s="224"/>
      <c r="P235" s="224"/>
      <c r="Q235" s="224"/>
      <c r="R235" s="224"/>
      <c r="S235" s="224"/>
      <c r="T235" s="224"/>
      <c r="U235" s="225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6" t="s">
        <v>115</v>
      </c>
      <c r="AU235" s="226" t="s">
        <v>80</v>
      </c>
      <c r="AV235" s="13" t="s">
        <v>78</v>
      </c>
      <c r="AW235" s="13" t="s">
        <v>35</v>
      </c>
      <c r="AX235" s="13" t="s">
        <v>73</v>
      </c>
      <c r="AY235" s="226" t="s">
        <v>105</v>
      </c>
    </row>
    <row r="236" s="14" customFormat="1">
      <c r="A236" s="14"/>
      <c r="B236" s="227"/>
      <c r="C236" s="228"/>
      <c r="D236" s="212" t="s">
        <v>115</v>
      </c>
      <c r="E236" s="229" t="s">
        <v>19</v>
      </c>
      <c r="F236" s="230" t="s">
        <v>78</v>
      </c>
      <c r="G236" s="228"/>
      <c r="H236" s="231">
        <v>1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5"/>
      <c r="U236" s="236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7" t="s">
        <v>115</v>
      </c>
      <c r="AU236" s="237" t="s">
        <v>80</v>
      </c>
      <c r="AV236" s="14" t="s">
        <v>80</v>
      </c>
      <c r="AW236" s="14" t="s">
        <v>35</v>
      </c>
      <c r="AX236" s="14" t="s">
        <v>73</v>
      </c>
      <c r="AY236" s="237" t="s">
        <v>105</v>
      </c>
    </row>
    <row r="237" s="15" customFormat="1">
      <c r="A237" s="15"/>
      <c r="B237" s="238"/>
      <c r="C237" s="239"/>
      <c r="D237" s="212" t="s">
        <v>115</v>
      </c>
      <c r="E237" s="240" t="s">
        <v>19</v>
      </c>
      <c r="F237" s="241" t="s">
        <v>259</v>
      </c>
      <c r="G237" s="239"/>
      <c r="H237" s="242">
        <v>2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6"/>
      <c r="U237" s="247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48" t="s">
        <v>115</v>
      </c>
      <c r="AU237" s="248" t="s">
        <v>80</v>
      </c>
      <c r="AV237" s="15" t="s">
        <v>112</v>
      </c>
      <c r="AW237" s="15" t="s">
        <v>35</v>
      </c>
      <c r="AX237" s="15" t="s">
        <v>78</v>
      </c>
      <c r="AY237" s="248" t="s">
        <v>105</v>
      </c>
    </row>
    <row r="238" s="2" customFormat="1" ht="16.5" customHeight="1">
      <c r="A238" s="40"/>
      <c r="B238" s="41"/>
      <c r="C238" s="199" t="s">
        <v>260</v>
      </c>
      <c r="D238" s="199" t="s">
        <v>108</v>
      </c>
      <c r="E238" s="200" t="s">
        <v>261</v>
      </c>
      <c r="F238" s="201" t="s">
        <v>262</v>
      </c>
      <c r="G238" s="202" t="s">
        <v>111</v>
      </c>
      <c r="H238" s="203">
        <v>1</v>
      </c>
      <c r="I238" s="204"/>
      <c r="J238" s="205">
        <f>ROUND(I238*H238,2)</f>
        <v>0</v>
      </c>
      <c r="K238" s="201" t="s">
        <v>19</v>
      </c>
      <c r="L238" s="46"/>
      <c r="M238" s="206" t="s">
        <v>19</v>
      </c>
      <c r="N238" s="207" t="s">
        <v>46</v>
      </c>
      <c r="O238" s="87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8">
        <f>S238*H238</f>
        <v>0</v>
      </c>
      <c r="U238" s="209" t="s">
        <v>19</v>
      </c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0" t="s">
        <v>112</v>
      </c>
      <c r="AT238" s="210" t="s">
        <v>108</v>
      </c>
      <c r="AU238" s="210" t="s">
        <v>80</v>
      </c>
      <c r="AY238" s="19" t="s">
        <v>105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9" t="s">
        <v>112</v>
      </c>
      <c r="BK238" s="211">
        <f>ROUND(I238*H238,2)</f>
        <v>0</v>
      </c>
      <c r="BL238" s="19" t="s">
        <v>112</v>
      </c>
      <c r="BM238" s="210" t="s">
        <v>263</v>
      </c>
    </row>
    <row r="239" s="2" customFormat="1">
      <c r="A239" s="40"/>
      <c r="B239" s="41"/>
      <c r="C239" s="42"/>
      <c r="D239" s="212" t="s">
        <v>114</v>
      </c>
      <c r="E239" s="42"/>
      <c r="F239" s="213" t="s">
        <v>262</v>
      </c>
      <c r="G239" s="42"/>
      <c r="H239" s="42"/>
      <c r="I239" s="214"/>
      <c r="J239" s="42"/>
      <c r="K239" s="42"/>
      <c r="L239" s="46"/>
      <c r="M239" s="215"/>
      <c r="N239" s="216"/>
      <c r="O239" s="87"/>
      <c r="P239" s="87"/>
      <c r="Q239" s="87"/>
      <c r="R239" s="87"/>
      <c r="S239" s="87"/>
      <c r="T239" s="87"/>
      <c r="U239" s="88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114</v>
      </c>
      <c r="AU239" s="19" t="s">
        <v>80</v>
      </c>
    </row>
    <row r="240" s="13" customFormat="1">
      <c r="A240" s="13"/>
      <c r="B240" s="217"/>
      <c r="C240" s="218"/>
      <c r="D240" s="212" t="s">
        <v>115</v>
      </c>
      <c r="E240" s="219" t="s">
        <v>19</v>
      </c>
      <c r="F240" s="220" t="s">
        <v>264</v>
      </c>
      <c r="G240" s="218"/>
      <c r="H240" s="219" t="s">
        <v>19</v>
      </c>
      <c r="I240" s="221"/>
      <c r="J240" s="218"/>
      <c r="K240" s="218"/>
      <c r="L240" s="222"/>
      <c r="M240" s="223"/>
      <c r="N240" s="224"/>
      <c r="O240" s="224"/>
      <c r="P240" s="224"/>
      <c r="Q240" s="224"/>
      <c r="R240" s="224"/>
      <c r="S240" s="224"/>
      <c r="T240" s="224"/>
      <c r="U240" s="225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6" t="s">
        <v>115</v>
      </c>
      <c r="AU240" s="226" t="s">
        <v>80</v>
      </c>
      <c r="AV240" s="13" t="s">
        <v>78</v>
      </c>
      <c r="AW240" s="13" t="s">
        <v>35</v>
      </c>
      <c r="AX240" s="13" t="s">
        <v>73</v>
      </c>
      <c r="AY240" s="226" t="s">
        <v>105</v>
      </c>
    </row>
    <row r="241" s="13" customFormat="1">
      <c r="A241" s="13"/>
      <c r="B241" s="217"/>
      <c r="C241" s="218"/>
      <c r="D241" s="212" t="s">
        <v>115</v>
      </c>
      <c r="E241" s="219" t="s">
        <v>19</v>
      </c>
      <c r="F241" s="220" t="s">
        <v>265</v>
      </c>
      <c r="G241" s="218"/>
      <c r="H241" s="219" t="s">
        <v>19</v>
      </c>
      <c r="I241" s="221"/>
      <c r="J241" s="218"/>
      <c r="K241" s="218"/>
      <c r="L241" s="222"/>
      <c r="M241" s="223"/>
      <c r="N241" s="224"/>
      <c r="O241" s="224"/>
      <c r="P241" s="224"/>
      <c r="Q241" s="224"/>
      <c r="R241" s="224"/>
      <c r="S241" s="224"/>
      <c r="T241" s="224"/>
      <c r="U241" s="225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6" t="s">
        <v>115</v>
      </c>
      <c r="AU241" s="226" t="s">
        <v>80</v>
      </c>
      <c r="AV241" s="13" t="s">
        <v>78</v>
      </c>
      <c r="AW241" s="13" t="s">
        <v>35</v>
      </c>
      <c r="AX241" s="13" t="s">
        <v>73</v>
      </c>
      <c r="AY241" s="226" t="s">
        <v>105</v>
      </c>
    </row>
    <row r="242" s="13" customFormat="1">
      <c r="A242" s="13"/>
      <c r="B242" s="217"/>
      <c r="C242" s="218"/>
      <c r="D242" s="212" t="s">
        <v>115</v>
      </c>
      <c r="E242" s="219" t="s">
        <v>19</v>
      </c>
      <c r="F242" s="220" t="s">
        <v>266</v>
      </c>
      <c r="G242" s="218"/>
      <c r="H242" s="219" t="s">
        <v>19</v>
      </c>
      <c r="I242" s="221"/>
      <c r="J242" s="218"/>
      <c r="K242" s="218"/>
      <c r="L242" s="222"/>
      <c r="M242" s="223"/>
      <c r="N242" s="224"/>
      <c r="O242" s="224"/>
      <c r="P242" s="224"/>
      <c r="Q242" s="224"/>
      <c r="R242" s="224"/>
      <c r="S242" s="224"/>
      <c r="T242" s="224"/>
      <c r="U242" s="225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6" t="s">
        <v>115</v>
      </c>
      <c r="AU242" s="226" t="s">
        <v>80</v>
      </c>
      <c r="AV242" s="13" t="s">
        <v>78</v>
      </c>
      <c r="AW242" s="13" t="s">
        <v>35</v>
      </c>
      <c r="AX242" s="13" t="s">
        <v>73</v>
      </c>
      <c r="AY242" s="226" t="s">
        <v>105</v>
      </c>
    </row>
    <row r="243" s="13" customFormat="1">
      <c r="A243" s="13"/>
      <c r="B243" s="217"/>
      <c r="C243" s="218"/>
      <c r="D243" s="212" t="s">
        <v>115</v>
      </c>
      <c r="E243" s="219" t="s">
        <v>19</v>
      </c>
      <c r="F243" s="220" t="s">
        <v>267</v>
      </c>
      <c r="G243" s="218"/>
      <c r="H243" s="219" t="s">
        <v>19</v>
      </c>
      <c r="I243" s="221"/>
      <c r="J243" s="218"/>
      <c r="K243" s="218"/>
      <c r="L243" s="222"/>
      <c r="M243" s="223"/>
      <c r="N243" s="224"/>
      <c r="O243" s="224"/>
      <c r="P243" s="224"/>
      <c r="Q243" s="224"/>
      <c r="R243" s="224"/>
      <c r="S243" s="224"/>
      <c r="T243" s="224"/>
      <c r="U243" s="225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6" t="s">
        <v>115</v>
      </c>
      <c r="AU243" s="226" t="s">
        <v>80</v>
      </c>
      <c r="AV243" s="13" t="s">
        <v>78</v>
      </c>
      <c r="AW243" s="13" t="s">
        <v>35</v>
      </c>
      <c r="AX243" s="13" t="s">
        <v>73</v>
      </c>
      <c r="AY243" s="226" t="s">
        <v>105</v>
      </c>
    </row>
    <row r="244" s="13" customFormat="1">
      <c r="A244" s="13"/>
      <c r="B244" s="217"/>
      <c r="C244" s="218"/>
      <c r="D244" s="212" t="s">
        <v>115</v>
      </c>
      <c r="E244" s="219" t="s">
        <v>19</v>
      </c>
      <c r="F244" s="220" t="s">
        <v>268</v>
      </c>
      <c r="G244" s="218"/>
      <c r="H244" s="219" t="s">
        <v>19</v>
      </c>
      <c r="I244" s="221"/>
      <c r="J244" s="218"/>
      <c r="K244" s="218"/>
      <c r="L244" s="222"/>
      <c r="M244" s="223"/>
      <c r="N244" s="224"/>
      <c r="O244" s="224"/>
      <c r="P244" s="224"/>
      <c r="Q244" s="224"/>
      <c r="R244" s="224"/>
      <c r="S244" s="224"/>
      <c r="T244" s="224"/>
      <c r="U244" s="225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6" t="s">
        <v>115</v>
      </c>
      <c r="AU244" s="226" t="s">
        <v>80</v>
      </c>
      <c r="AV244" s="13" t="s">
        <v>78</v>
      </c>
      <c r="AW244" s="13" t="s">
        <v>35</v>
      </c>
      <c r="AX244" s="13" t="s">
        <v>73</v>
      </c>
      <c r="AY244" s="226" t="s">
        <v>105</v>
      </c>
    </row>
    <row r="245" s="13" customFormat="1">
      <c r="A245" s="13"/>
      <c r="B245" s="217"/>
      <c r="C245" s="218"/>
      <c r="D245" s="212" t="s">
        <v>115</v>
      </c>
      <c r="E245" s="219" t="s">
        <v>19</v>
      </c>
      <c r="F245" s="220" t="s">
        <v>269</v>
      </c>
      <c r="G245" s="218"/>
      <c r="H245" s="219" t="s">
        <v>19</v>
      </c>
      <c r="I245" s="221"/>
      <c r="J245" s="218"/>
      <c r="K245" s="218"/>
      <c r="L245" s="222"/>
      <c r="M245" s="223"/>
      <c r="N245" s="224"/>
      <c r="O245" s="224"/>
      <c r="P245" s="224"/>
      <c r="Q245" s="224"/>
      <c r="R245" s="224"/>
      <c r="S245" s="224"/>
      <c r="T245" s="224"/>
      <c r="U245" s="225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6" t="s">
        <v>115</v>
      </c>
      <c r="AU245" s="226" t="s">
        <v>80</v>
      </c>
      <c r="AV245" s="13" t="s">
        <v>78</v>
      </c>
      <c r="AW245" s="13" t="s">
        <v>35</v>
      </c>
      <c r="AX245" s="13" t="s">
        <v>73</v>
      </c>
      <c r="AY245" s="226" t="s">
        <v>105</v>
      </c>
    </row>
    <row r="246" s="13" customFormat="1">
      <c r="A246" s="13"/>
      <c r="B246" s="217"/>
      <c r="C246" s="218"/>
      <c r="D246" s="212" t="s">
        <v>115</v>
      </c>
      <c r="E246" s="219" t="s">
        <v>19</v>
      </c>
      <c r="F246" s="220" t="s">
        <v>270</v>
      </c>
      <c r="G246" s="218"/>
      <c r="H246" s="219" t="s">
        <v>19</v>
      </c>
      <c r="I246" s="221"/>
      <c r="J246" s="218"/>
      <c r="K246" s="218"/>
      <c r="L246" s="222"/>
      <c r="M246" s="223"/>
      <c r="N246" s="224"/>
      <c r="O246" s="224"/>
      <c r="P246" s="224"/>
      <c r="Q246" s="224"/>
      <c r="R246" s="224"/>
      <c r="S246" s="224"/>
      <c r="T246" s="224"/>
      <c r="U246" s="225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6" t="s">
        <v>115</v>
      </c>
      <c r="AU246" s="226" t="s">
        <v>80</v>
      </c>
      <c r="AV246" s="13" t="s">
        <v>78</v>
      </c>
      <c r="AW246" s="13" t="s">
        <v>35</v>
      </c>
      <c r="AX246" s="13" t="s">
        <v>73</v>
      </c>
      <c r="AY246" s="226" t="s">
        <v>105</v>
      </c>
    </row>
    <row r="247" s="13" customFormat="1">
      <c r="A247" s="13"/>
      <c r="B247" s="217"/>
      <c r="C247" s="218"/>
      <c r="D247" s="212" t="s">
        <v>115</v>
      </c>
      <c r="E247" s="219" t="s">
        <v>19</v>
      </c>
      <c r="F247" s="220" t="s">
        <v>271</v>
      </c>
      <c r="G247" s="218"/>
      <c r="H247" s="219" t="s">
        <v>19</v>
      </c>
      <c r="I247" s="221"/>
      <c r="J247" s="218"/>
      <c r="K247" s="218"/>
      <c r="L247" s="222"/>
      <c r="M247" s="223"/>
      <c r="N247" s="224"/>
      <c r="O247" s="224"/>
      <c r="P247" s="224"/>
      <c r="Q247" s="224"/>
      <c r="R247" s="224"/>
      <c r="S247" s="224"/>
      <c r="T247" s="224"/>
      <c r="U247" s="225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6" t="s">
        <v>115</v>
      </c>
      <c r="AU247" s="226" t="s">
        <v>80</v>
      </c>
      <c r="AV247" s="13" t="s">
        <v>78</v>
      </c>
      <c r="AW247" s="13" t="s">
        <v>35</v>
      </c>
      <c r="AX247" s="13" t="s">
        <v>73</v>
      </c>
      <c r="AY247" s="226" t="s">
        <v>105</v>
      </c>
    </row>
    <row r="248" s="13" customFormat="1">
      <c r="A248" s="13"/>
      <c r="B248" s="217"/>
      <c r="C248" s="218"/>
      <c r="D248" s="212" t="s">
        <v>115</v>
      </c>
      <c r="E248" s="219" t="s">
        <v>19</v>
      </c>
      <c r="F248" s="220" t="s">
        <v>272</v>
      </c>
      <c r="G248" s="218"/>
      <c r="H248" s="219" t="s">
        <v>19</v>
      </c>
      <c r="I248" s="221"/>
      <c r="J248" s="218"/>
      <c r="K248" s="218"/>
      <c r="L248" s="222"/>
      <c r="M248" s="223"/>
      <c r="N248" s="224"/>
      <c r="O248" s="224"/>
      <c r="P248" s="224"/>
      <c r="Q248" s="224"/>
      <c r="R248" s="224"/>
      <c r="S248" s="224"/>
      <c r="T248" s="224"/>
      <c r="U248" s="225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6" t="s">
        <v>115</v>
      </c>
      <c r="AU248" s="226" t="s">
        <v>80</v>
      </c>
      <c r="AV248" s="13" t="s">
        <v>78</v>
      </c>
      <c r="AW248" s="13" t="s">
        <v>35</v>
      </c>
      <c r="AX248" s="13" t="s">
        <v>73</v>
      </c>
      <c r="AY248" s="226" t="s">
        <v>105</v>
      </c>
    </row>
    <row r="249" s="13" customFormat="1">
      <c r="A249" s="13"/>
      <c r="B249" s="217"/>
      <c r="C249" s="218"/>
      <c r="D249" s="212" t="s">
        <v>115</v>
      </c>
      <c r="E249" s="219" t="s">
        <v>19</v>
      </c>
      <c r="F249" s="220" t="s">
        <v>273</v>
      </c>
      <c r="G249" s="218"/>
      <c r="H249" s="219" t="s">
        <v>19</v>
      </c>
      <c r="I249" s="221"/>
      <c r="J249" s="218"/>
      <c r="K249" s="218"/>
      <c r="L249" s="222"/>
      <c r="M249" s="223"/>
      <c r="N249" s="224"/>
      <c r="O249" s="224"/>
      <c r="P249" s="224"/>
      <c r="Q249" s="224"/>
      <c r="R249" s="224"/>
      <c r="S249" s="224"/>
      <c r="T249" s="224"/>
      <c r="U249" s="225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6" t="s">
        <v>115</v>
      </c>
      <c r="AU249" s="226" t="s">
        <v>80</v>
      </c>
      <c r="AV249" s="13" t="s">
        <v>78</v>
      </c>
      <c r="AW249" s="13" t="s">
        <v>35</v>
      </c>
      <c r="AX249" s="13" t="s">
        <v>73</v>
      </c>
      <c r="AY249" s="226" t="s">
        <v>105</v>
      </c>
    </row>
    <row r="250" s="13" customFormat="1">
      <c r="A250" s="13"/>
      <c r="B250" s="217"/>
      <c r="C250" s="218"/>
      <c r="D250" s="212" t="s">
        <v>115</v>
      </c>
      <c r="E250" s="219" t="s">
        <v>19</v>
      </c>
      <c r="F250" s="220" t="s">
        <v>274</v>
      </c>
      <c r="G250" s="218"/>
      <c r="H250" s="219" t="s">
        <v>19</v>
      </c>
      <c r="I250" s="221"/>
      <c r="J250" s="218"/>
      <c r="K250" s="218"/>
      <c r="L250" s="222"/>
      <c r="M250" s="223"/>
      <c r="N250" s="224"/>
      <c r="O250" s="224"/>
      <c r="P250" s="224"/>
      <c r="Q250" s="224"/>
      <c r="R250" s="224"/>
      <c r="S250" s="224"/>
      <c r="T250" s="224"/>
      <c r="U250" s="225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6" t="s">
        <v>115</v>
      </c>
      <c r="AU250" s="226" t="s">
        <v>80</v>
      </c>
      <c r="AV250" s="13" t="s">
        <v>78</v>
      </c>
      <c r="AW250" s="13" t="s">
        <v>35</v>
      </c>
      <c r="AX250" s="13" t="s">
        <v>73</v>
      </c>
      <c r="AY250" s="226" t="s">
        <v>105</v>
      </c>
    </row>
    <row r="251" s="13" customFormat="1">
      <c r="A251" s="13"/>
      <c r="B251" s="217"/>
      <c r="C251" s="218"/>
      <c r="D251" s="212" t="s">
        <v>115</v>
      </c>
      <c r="E251" s="219" t="s">
        <v>19</v>
      </c>
      <c r="F251" s="220" t="s">
        <v>275</v>
      </c>
      <c r="G251" s="218"/>
      <c r="H251" s="219" t="s">
        <v>19</v>
      </c>
      <c r="I251" s="221"/>
      <c r="J251" s="218"/>
      <c r="K251" s="218"/>
      <c r="L251" s="222"/>
      <c r="M251" s="223"/>
      <c r="N251" s="224"/>
      <c r="O251" s="224"/>
      <c r="P251" s="224"/>
      <c r="Q251" s="224"/>
      <c r="R251" s="224"/>
      <c r="S251" s="224"/>
      <c r="T251" s="224"/>
      <c r="U251" s="225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6" t="s">
        <v>115</v>
      </c>
      <c r="AU251" s="226" t="s">
        <v>80</v>
      </c>
      <c r="AV251" s="13" t="s">
        <v>78</v>
      </c>
      <c r="AW251" s="13" t="s">
        <v>35</v>
      </c>
      <c r="AX251" s="13" t="s">
        <v>73</v>
      </c>
      <c r="AY251" s="226" t="s">
        <v>105</v>
      </c>
    </row>
    <row r="252" s="13" customFormat="1">
      <c r="A252" s="13"/>
      <c r="B252" s="217"/>
      <c r="C252" s="218"/>
      <c r="D252" s="212" t="s">
        <v>115</v>
      </c>
      <c r="E252" s="219" t="s">
        <v>19</v>
      </c>
      <c r="F252" s="220" t="s">
        <v>276</v>
      </c>
      <c r="G252" s="218"/>
      <c r="H252" s="219" t="s">
        <v>19</v>
      </c>
      <c r="I252" s="221"/>
      <c r="J252" s="218"/>
      <c r="K252" s="218"/>
      <c r="L252" s="222"/>
      <c r="M252" s="223"/>
      <c r="N252" s="224"/>
      <c r="O252" s="224"/>
      <c r="P252" s="224"/>
      <c r="Q252" s="224"/>
      <c r="R252" s="224"/>
      <c r="S252" s="224"/>
      <c r="T252" s="224"/>
      <c r="U252" s="225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6" t="s">
        <v>115</v>
      </c>
      <c r="AU252" s="226" t="s">
        <v>80</v>
      </c>
      <c r="AV252" s="13" t="s">
        <v>78</v>
      </c>
      <c r="AW252" s="13" t="s">
        <v>35</v>
      </c>
      <c r="AX252" s="13" t="s">
        <v>73</v>
      </c>
      <c r="AY252" s="226" t="s">
        <v>105</v>
      </c>
    </row>
    <row r="253" s="13" customFormat="1">
      <c r="A253" s="13"/>
      <c r="B253" s="217"/>
      <c r="C253" s="218"/>
      <c r="D253" s="212" t="s">
        <v>115</v>
      </c>
      <c r="E253" s="219" t="s">
        <v>19</v>
      </c>
      <c r="F253" s="220" t="s">
        <v>277</v>
      </c>
      <c r="G253" s="218"/>
      <c r="H253" s="219" t="s">
        <v>19</v>
      </c>
      <c r="I253" s="221"/>
      <c r="J253" s="218"/>
      <c r="K253" s="218"/>
      <c r="L253" s="222"/>
      <c r="M253" s="223"/>
      <c r="N253" s="224"/>
      <c r="O253" s="224"/>
      <c r="P253" s="224"/>
      <c r="Q253" s="224"/>
      <c r="R253" s="224"/>
      <c r="S253" s="224"/>
      <c r="T253" s="224"/>
      <c r="U253" s="225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6" t="s">
        <v>115</v>
      </c>
      <c r="AU253" s="226" t="s">
        <v>80</v>
      </c>
      <c r="AV253" s="13" t="s">
        <v>78</v>
      </c>
      <c r="AW253" s="13" t="s">
        <v>35</v>
      </c>
      <c r="AX253" s="13" t="s">
        <v>73</v>
      </c>
      <c r="AY253" s="226" t="s">
        <v>105</v>
      </c>
    </row>
    <row r="254" s="13" customFormat="1">
      <c r="A254" s="13"/>
      <c r="B254" s="217"/>
      <c r="C254" s="218"/>
      <c r="D254" s="212" t="s">
        <v>115</v>
      </c>
      <c r="E254" s="219" t="s">
        <v>19</v>
      </c>
      <c r="F254" s="220" t="s">
        <v>278</v>
      </c>
      <c r="G254" s="218"/>
      <c r="H254" s="219" t="s">
        <v>19</v>
      </c>
      <c r="I254" s="221"/>
      <c r="J254" s="218"/>
      <c r="K254" s="218"/>
      <c r="L254" s="222"/>
      <c r="M254" s="223"/>
      <c r="N254" s="224"/>
      <c r="O254" s="224"/>
      <c r="P254" s="224"/>
      <c r="Q254" s="224"/>
      <c r="R254" s="224"/>
      <c r="S254" s="224"/>
      <c r="T254" s="224"/>
      <c r="U254" s="225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6" t="s">
        <v>115</v>
      </c>
      <c r="AU254" s="226" t="s">
        <v>80</v>
      </c>
      <c r="AV254" s="13" t="s">
        <v>78</v>
      </c>
      <c r="AW254" s="13" t="s">
        <v>35</v>
      </c>
      <c r="AX254" s="13" t="s">
        <v>73</v>
      </c>
      <c r="AY254" s="226" t="s">
        <v>105</v>
      </c>
    </row>
    <row r="255" s="13" customFormat="1">
      <c r="A255" s="13"/>
      <c r="B255" s="217"/>
      <c r="C255" s="218"/>
      <c r="D255" s="212" t="s">
        <v>115</v>
      </c>
      <c r="E255" s="219" t="s">
        <v>19</v>
      </c>
      <c r="F255" s="220" t="s">
        <v>279</v>
      </c>
      <c r="G255" s="218"/>
      <c r="H255" s="219" t="s">
        <v>19</v>
      </c>
      <c r="I255" s="221"/>
      <c r="J255" s="218"/>
      <c r="K255" s="218"/>
      <c r="L255" s="222"/>
      <c r="M255" s="223"/>
      <c r="N255" s="224"/>
      <c r="O255" s="224"/>
      <c r="P255" s="224"/>
      <c r="Q255" s="224"/>
      <c r="R255" s="224"/>
      <c r="S255" s="224"/>
      <c r="T255" s="224"/>
      <c r="U255" s="225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6" t="s">
        <v>115</v>
      </c>
      <c r="AU255" s="226" t="s">
        <v>80</v>
      </c>
      <c r="AV255" s="13" t="s">
        <v>78</v>
      </c>
      <c r="AW255" s="13" t="s">
        <v>35</v>
      </c>
      <c r="AX255" s="13" t="s">
        <v>73</v>
      </c>
      <c r="AY255" s="226" t="s">
        <v>105</v>
      </c>
    </row>
    <row r="256" s="13" customFormat="1">
      <c r="A256" s="13"/>
      <c r="B256" s="217"/>
      <c r="C256" s="218"/>
      <c r="D256" s="212" t="s">
        <v>115</v>
      </c>
      <c r="E256" s="219" t="s">
        <v>19</v>
      </c>
      <c r="F256" s="220" t="s">
        <v>280</v>
      </c>
      <c r="G256" s="218"/>
      <c r="H256" s="219" t="s">
        <v>19</v>
      </c>
      <c r="I256" s="221"/>
      <c r="J256" s="218"/>
      <c r="K256" s="218"/>
      <c r="L256" s="222"/>
      <c r="M256" s="223"/>
      <c r="N256" s="224"/>
      <c r="O256" s="224"/>
      <c r="P256" s="224"/>
      <c r="Q256" s="224"/>
      <c r="R256" s="224"/>
      <c r="S256" s="224"/>
      <c r="T256" s="224"/>
      <c r="U256" s="225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6" t="s">
        <v>115</v>
      </c>
      <c r="AU256" s="226" t="s">
        <v>80</v>
      </c>
      <c r="AV256" s="13" t="s">
        <v>78</v>
      </c>
      <c r="AW256" s="13" t="s">
        <v>35</v>
      </c>
      <c r="AX256" s="13" t="s">
        <v>73</v>
      </c>
      <c r="AY256" s="226" t="s">
        <v>105</v>
      </c>
    </row>
    <row r="257" s="13" customFormat="1">
      <c r="A257" s="13"/>
      <c r="B257" s="217"/>
      <c r="C257" s="218"/>
      <c r="D257" s="212" t="s">
        <v>115</v>
      </c>
      <c r="E257" s="219" t="s">
        <v>19</v>
      </c>
      <c r="F257" s="220" t="s">
        <v>281</v>
      </c>
      <c r="G257" s="218"/>
      <c r="H257" s="219" t="s">
        <v>19</v>
      </c>
      <c r="I257" s="221"/>
      <c r="J257" s="218"/>
      <c r="K257" s="218"/>
      <c r="L257" s="222"/>
      <c r="M257" s="223"/>
      <c r="N257" s="224"/>
      <c r="O257" s="224"/>
      <c r="P257" s="224"/>
      <c r="Q257" s="224"/>
      <c r="R257" s="224"/>
      <c r="S257" s="224"/>
      <c r="T257" s="224"/>
      <c r="U257" s="225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6" t="s">
        <v>115</v>
      </c>
      <c r="AU257" s="226" t="s">
        <v>80</v>
      </c>
      <c r="AV257" s="13" t="s">
        <v>78</v>
      </c>
      <c r="AW257" s="13" t="s">
        <v>35</v>
      </c>
      <c r="AX257" s="13" t="s">
        <v>73</v>
      </c>
      <c r="AY257" s="226" t="s">
        <v>105</v>
      </c>
    </row>
    <row r="258" s="13" customFormat="1">
      <c r="A258" s="13"/>
      <c r="B258" s="217"/>
      <c r="C258" s="218"/>
      <c r="D258" s="212" t="s">
        <v>115</v>
      </c>
      <c r="E258" s="219" t="s">
        <v>19</v>
      </c>
      <c r="F258" s="220" t="s">
        <v>282</v>
      </c>
      <c r="G258" s="218"/>
      <c r="H258" s="219" t="s">
        <v>19</v>
      </c>
      <c r="I258" s="221"/>
      <c r="J258" s="218"/>
      <c r="K258" s="218"/>
      <c r="L258" s="222"/>
      <c r="M258" s="223"/>
      <c r="N258" s="224"/>
      <c r="O258" s="224"/>
      <c r="P258" s="224"/>
      <c r="Q258" s="224"/>
      <c r="R258" s="224"/>
      <c r="S258" s="224"/>
      <c r="T258" s="224"/>
      <c r="U258" s="225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6" t="s">
        <v>115</v>
      </c>
      <c r="AU258" s="226" t="s">
        <v>80</v>
      </c>
      <c r="AV258" s="13" t="s">
        <v>78</v>
      </c>
      <c r="AW258" s="13" t="s">
        <v>35</v>
      </c>
      <c r="AX258" s="13" t="s">
        <v>73</v>
      </c>
      <c r="AY258" s="226" t="s">
        <v>105</v>
      </c>
    </row>
    <row r="259" s="13" customFormat="1">
      <c r="A259" s="13"/>
      <c r="B259" s="217"/>
      <c r="C259" s="218"/>
      <c r="D259" s="212" t="s">
        <v>115</v>
      </c>
      <c r="E259" s="219" t="s">
        <v>19</v>
      </c>
      <c r="F259" s="220" t="s">
        <v>283</v>
      </c>
      <c r="G259" s="218"/>
      <c r="H259" s="219" t="s">
        <v>19</v>
      </c>
      <c r="I259" s="221"/>
      <c r="J259" s="218"/>
      <c r="K259" s="218"/>
      <c r="L259" s="222"/>
      <c r="M259" s="223"/>
      <c r="N259" s="224"/>
      <c r="O259" s="224"/>
      <c r="P259" s="224"/>
      <c r="Q259" s="224"/>
      <c r="R259" s="224"/>
      <c r="S259" s="224"/>
      <c r="T259" s="224"/>
      <c r="U259" s="225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6" t="s">
        <v>115</v>
      </c>
      <c r="AU259" s="226" t="s">
        <v>80</v>
      </c>
      <c r="AV259" s="13" t="s">
        <v>78</v>
      </c>
      <c r="AW259" s="13" t="s">
        <v>35</v>
      </c>
      <c r="AX259" s="13" t="s">
        <v>73</v>
      </c>
      <c r="AY259" s="226" t="s">
        <v>105</v>
      </c>
    </row>
    <row r="260" s="14" customFormat="1">
      <c r="A260" s="14"/>
      <c r="B260" s="227"/>
      <c r="C260" s="228"/>
      <c r="D260" s="212" t="s">
        <v>115</v>
      </c>
      <c r="E260" s="229" t="s">
        <v>19</v>
      </c>
      <c r="F260" s="230" t="s">
        <v>78</v>
      </c>
      <c r="G260" s="228"/>
      <c r="H260" s="231">
        <v>1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5"/>
      <c r="U260" s="236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7" t="s">
        <v>115</v>
      </c>
      <c r="AU260" s="237" t="s">
        <v>80</v>
      </c>
      <c r="AV260" s="14" t="s">
        <v>80</v>
      </c>
      <c r="AW260" s="14" t="s">
        <v>35</v>
      </c>
      <c r="AX260" s="14" t="s">
        <v>78</v>
      </c>
      <c r="AY260" s="237" t="s">
        <v>105</v>
      </c>
    </row>
    <row r="261" s="2" customFormat="1" ht="16.5" customHeight="1">
      <c r="A261" s="40"/>
      <c r="B261" s="41"/>
      <c r="C261" s="199" t="s">
        <v>284</v>
      </c>
      <c r="D261" s="199" t="s">
        <v>108</v>
      </c>
      <c r="E261" s="200" t="s">
        <v>285</v>
      </c>
      <c r="F261" s="201" t="s">
        <v>286</v>
      </c>
      <c r="G261" s="202" t="s">
        <v>111</v>
      </c>
      <c r="H261" s="203">
        <v>1</v>
      </c>
      <c r="I261" s="204"/>
      <c r="J261" s="205">
        <f>ROUND(I261*H261,2)</f>
        <v>0</v>
      </c>
      <c r="K261" s="201" t="s">
        <v>19</v>
      </c>
      <c r="L261" s="46"/>
      <c r="M261" s="206" t="s">
        <v>19</v>
      </c>
      <c r="N261" s="207" t="s">
        <v>46</v>
      </c>
      <c r="O261" s="87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8">
        <f>S261*H261</f>
        <v>0</v>
      </c>
      <c r="U261" s="209" t="s">
        <v>19</v>
      </c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0" t="s">
        <v>112</v>
      </c>
      <c r="AT261" s="210" t="s">
        <v>108</v>
      </c>
      <c r="AU261" s="210" t="s">
        <v>80</v>
      </c>
      <c r="AY261" s="19" t="s">
        <v>105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9" t="s">
        <v>112</v>
      </c>
      <c r="BK261" s="211">
        <f>ROUND(I261*H261,2)</f>
        <v>0</v>
      </c>
      <c r="BL261" s="19" t="s">
        <v>112</v>
      </c>
      <c r="BM261" s="210" t="s">
        <v>287</v>
      </c>
    </row>
    <row r="262" s="2" customFormat="1">
      <c r="A262" s="40"/>
      <c r="B262" s="41"/>
      <c r="C262" s="42"/>
      <c r="D262" s="212" t="s">
        <v>114</v>
      </c>
      <c r="E262" s="42"/>
      <c r="F262" s="213" t="s">
        <v>286</v>
      </c>
      <c r="G262" s="42"/>
      <c r="H262" s="42"/>
      <c r="I262" s="214"/>
      <c r="J262" s="42"/>
      <c r="K262" s="42"/>
      <c r="L262" s="46"/>
      <c r="M262" s="215"/>
      <c r="N262" s="216"/>
      <c r="O262" s="87"/>
      <c r="P262" s="87"/>
      <c r="Q262" s="87"/>
      <c r="R262" s="87"/>
      <c r="S262" s="87"/>
      <c r="T262" s="87"/>
      <c r="U262" s="88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114</v>
      </c>
      <c r="AU262" s="19" t="s">
        <v>80</v>
      </c>
    </row>
    <row r="263" s="13" customFormat="1">
      <c r="A263" s="13"/>
      <c r="B263" s="217"/>
      <c r="C263" s="218"/>
      <c r="D263" s="212" t="s">
        <v>115</v>
      </c>
      <c r="E263" s="219" t="s">
        <v>19</v>
      </c>
      <c r="F263" s="220" t="s">
        <v>288</v>
      </c>
      <c r="G263" s="218"/>
      <c r="H263" s="219" t="s">
        <v>19</v>
      </c>
      <c r="I263" s="221"/>
      <c r="J263" s="218"/>
      <c r="K263" s="218"/>
      <c r="L263" s="222"/>
      <c r="M263" s="223"/>
      <c r="N263" s="224"/>
      <c r="O263" s="224"/>
      <c r="P263" s="224"/>
      <c r="Q263" s="224"/>
      <c r="R263" s="224"/>
      <c r="S263" s="224"/>
      <c r="T263" s="224"/>
      <c r="U263" s="225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6" t="s">
        <v>115</v>
      </c>
      <c r="AU263" s="226" t="s">
        <v>80</v>
      </c>
      <c r="AV263" s="13" t="s">
        <v>78</v>
      </c>
      <c r="AW263" s="13" t="s">
        <v>35</v>
      </c>
      <c r="AX263" s="13" t="s">
        <v>73</v>
      </c>
      <c r="AY263" s="226" t="s">
        <v>105</v>
      </c>
    </row>
    <row r="264" s="13" customFormat="1">
      <c r="A264" s="13"/>
      <c r="B264" s="217"/>
      <c r="C264" s="218"/>
      <c r="D264" s="212" t="s">
        <v>115</v>
      </c>
      <c r="E264" s="219" t="s">
        <v>19</v>
      </c>
      <c r="F264" s="220" t="s">
        <v>216</v>
      </c>
      <c r="G264" s="218"/>
      <c r="H264" s="219" t="s">
        <v>19</v>
      </c>
      <c r="I264" s="221"/>
      <c r="J264" s="218"/>
      <c r="K264" s="218"/>
      <c r="L264" s="222"/>
      <c r="M264" s="223"/>
      <c r="N264" s="224"/>
      <c r="O264" s="224"/>
      <c r="P264" s="224"/>
      <c r="Q264" s="224"/>
      <c r="R264" s="224"/>
      <c r="S264" s="224"/>
      <c r="T264" s="224"/>
      <c r="U264" s="225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6" t="s">
        <v>115</v>
      </c>
      <c r="AU264" s="226" t="s">
        <v>80</v>
      </c>
      <c r="AV264" s="13" t="s">
        <v>78</v>
      </c>
      <c r="AW264" s="13" t="s">
        <v>35</v>
      </c>
      <c r="AX264" s="13" t="s">
        <v>73</v>
      </c>
      <c r="AY264" s="226" t="s">
        <v>105</v>
      </c>
    </row>
    <row r="265" s="13" customFormat="1">
      <c r="A265" s="13"/>
      <c r="B265" s="217"/>
      <c r="C265" s="218"/>
      <c r="D265" s="212" t="s">
        <v>115</v>
      </c>
      <c r="E265" s="219" t="s">
        <v>19</v>
      </c>
      <c r="F265" s="220" t="s">
        <v>289</v>
      </c>
      <c r="G265" s="218"/>
      <c r="H265" s="219" t="s">
        <v>19</v>
      </c>
      <c r="I265" s="221"/>
      <c r="J265" s="218"/>
      <c r="K265" s="218"/>
      <c r="L265" s="222"/>
      <c r="M265" s="223"/>
      <c r="N265" s="224"/>
      <c r="O265" s="224"/>
      <c r="P265" s="224"/>
      <c r="Q265" s="224"/>
      <c r="R265" s="224"/>
      <c r="S265" s="224"/>
      <c r="T265" s="224"/>
      <c r="U265" s="225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6" t="s">
        <v>115</v>
      </c>
      <c r="AU265" s="226" t="s">
        <v>80</v>
      </c>
      <c r="AV265" s="13" t="s">
        <v>78</v>
      </c>
      <c r="AW265" s="13" t="s">
        <v>35</v>
      </c>
      <c r="AX265" s="13" t="s">
        <v>73</v>
      </c>
      <c r="AY265" s="226" t="s">
        <v>105</v>
      </c>
    </row>
    <row r="266" s="13" customFormat="1">
      <c r="A266" s="13"/>
      <c r="B266" s="217"/>
      <c r="C266" s="218"/>
      <c r="D266" s="212" t="s">
        <v>115</v>
      </c>
      <c r="E266" s="219" t="s">
        <v>19</v>
      </c>
      <c r="F266" s="220" t="s">
        <v>290</v>
      </c>
      <c r="G266" s="218"/>
      <c r="H266" s="219" t="s">
        <v>19</v>
      </c>
      <c r="I266" s="221"/>
      <c r="J266" s="218"/>
      <c r="K266" s="218"/>
      <c r="L266" s="222"/>
      <c r="M266" s="223"/>
      <c r="N266" s="224"/>
      <c r="O266" s="224"/>
      <c r="P266" s="224"/>
      <c r="Q266" s="224"/>
      <c r="R266" s="224"/>
      <c r="S266" s="224"/>
      <c r="T266" s="224"/>
      <c r="U266" s="225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6" t="s">
        <v>115</v>
      </c>
      <c r="AU266" s="226" t="s">
        <v>80</v>
      </c>
      <c r="AV266" s="13" t="s">
        <v>78</v>
      </c>
      <c r="AW266" s="13" t="s">
        <v>35</v>
      </c>
      <c r="AX266" s="13" t="s">
        <v>73</v>
      </c>
      <c r="AY266" s="226" t="s">
        <v>105</v>
      </c>
    </row>
    <row r="267" s="13" customFormat="1">
      <c r="A267" s="13"/>
      <c r="B267" s="217"/>
      <c r="C267" s="218"/>
      <c r="D267" s="212" t="s">
        <v>115</v>
      </c>
      <c r="E267" s="219" t="s">
        <v>19</v>
      </c>
      <c r="F267" s="220" t="s">
        <v>291</v>
      </c>
      <c r="G267" s="218"/>
      <c r="H267" s="219" t="s">
        <v>19</v>
      </c>
      <c r="I267" s="221"/>
      <c r="J267" s="218"/>
      <c r="K267" s="218"/>
      <c r="L267" s="222"/>
      <c r="M267" s="223"/>
      <c r="N267" s="224"/>
      <c r="O267" s="224"/>
      <c r="P267" s="224"/>
      <c r="Q267" s="224"/>
      <c r="R267" s="224"/>
      <c r="S267" s="224"/>
      <c r="T267" s="224"/>
      <c r="U267" s="225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6" t="s">
        <v>115</v>
      </c>
      <c r="AU267" s="226" t="s">
        <v>80</v>
      </c>
      <c r="AV267" s="13" t="s">
        <v>78</v>
      </c>
      <c r="AW267" s="13" t="s">
        <v>35</v>
      </c>
      <c r="AX267" s="13" t="s">
        <v>73</v>
      </c>
      <c r="AY267" s="226" t="s">
        <v>105</v>
      </c>
    </row>
    <row r="268" s="13" customFormat="1">
      <c r="A268" s="13"/>
      <c r="B268" s="217"/>
      <c r="C268" s="218"/>
      <c r="D268" s="212" t="s">
        <v>115</v>
      </c>
      <c r="E268" s="219" t="s">
        <v>19</v>
      </c>
      <c r="F268" s="220" t="s">
        <v>292</v>
      </c>
      <c r="G268" s="218"/>
      <c r="H268" s="219" t="s">
        <v>19</v>
      </c>
      <c r="I268" s="221"/>
      <c r="J268" s="218"/>
      <c r="K268" s="218"/>
      <c r="L268" s="222"/>
      <c r="M268" s="223"/>
      <c r="N268" s="224"/>
      <c r="O268" s="224"/>
      <c r="P268" s="224"/>
      <c r="Q268" s="224"/>
      <c r="R268" s="224"/>
      <c r="S268" s="224"/>
      <c r="T268" s="224"/>
      <c r="U268" s="225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6" t="s">
        <v>115</v>
      </c>
      <c r="AU268" s="226" t="s">
        <v>80</v>
      </c>
      <c r="AV268" s="13" t="s">
        <v>78</v>
      </c>
      <c r="AW268" s="13" t="s">
        <v>35</v>
      </c>
      <c r="AX268" s="13" t="s">
        <v>73</v>
      </c>
      <c r="AY268" s="226" t="s">
        <v>105</v>
      </c>
    </row>
    <row r="269" s="13" customFormat="1">
      <c r="A269" s="13"/>
      <c r="B269" s="217"/>
      <c r="C269" s="218"/>
      <c r="D269" s="212" t="s">
        <v>115</v>
      </c>
      <c r="E269" s="219" t="s">
        <v>19</v>
      </c>
      <c r="F269" s="220" t="s">
        <v>293</v>
      </c>
      <c r="G269" s="218"/>
      <c r="H269" s="219" t="s">
        <v>19</v>
      </c>
      <c r="I269" s="221"/>
      <c r="J269" s="218"/>
      <c r="K269" s="218"/>
      <c r="L269" s="222"/>
      <c r="M269" s="223"/>
      <c r="N269" s="224"/>
      <c r="O269" s="224"/>
      <c r="P269" s="224"/>
      <c r="Q269" s="224"/>
      <c r="R269" s="224"/>
      <c r="S269" s="224"/>
      <c r="T269" s="224"/>
      <c r="U269" s="225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6" t="s">
        <v>115</v>
      </c>
      <c r="AU269" s="226" t="s">
        <v>80</v>
      </c>
      <c r="AV269" s="13" t="s">
        <v>78</v>
      </c>
      <c r="AW269" s="13" t="s">
        <v>35</v>
      </c>
      <c r="AX269" s="13" t="s">
        <v>73</v>
      </c>
      <c r="AY269" s="226" t="s">
        <v>105</v>
      </c>
    </row>
    <row r="270" s="13" customFormat="1">
      <c r="A270" s="13"/>
      <c r="B270" s="217"/>
      <c r="C270" s="218"/>
      <c r="D270" s="212" t="s">
        <v>115</v>
      </c>
      <c r="E270" s="219" t="s">
        <v>19</v>
      </c>
      <c r="F270" s="220" t="s">
        <v>281</v>
      </c>
      <c r="G270" s="218"/>
      <c r="H270" s="219" t="s">
        <v>19</v>
      </c>
      <c r="I270" s="221"/>
      <c r="J270" s="218"/>
      <c r="K270" s="218"/>
      <c r="L270" s="222"/>
      <c r="M270" s="223"/>
      <c r="N270" s="224"/>
      <c r="O270" s="224"/>
      <c r="P270" s="224"/>
      <c r="Q270" s="224"/>
      <c r="R270" s="224"/>
      <c r="S270" s="224"/>
      <c r="T270" s="224"/>
      <c r="U270" s="225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6" t="s">
        <v>115</v>
      </c>
      <c r="AU270" s="226" t="s">
        <v>80</v>
      </c>
      <c r="AV270" s="13" t="s">
        <v>78</v>
      </c>
      <c r="AW270" s="13" t="s">
        <v>35</v>
      </c>
      <c r="AX270" s="13" t="s">
        <v>73</v>
      </c>
      <c r="AY270" s="226" t="s">
        <v>105</v>
      </c>
    </row>
    <row r="271" s="13" customFormat="1">
      <c r="A271" s="13"/>
      <c r="B271" s="217"/>
      <c r="C271" s="218"/>
      <c r="D271" s="212" t="s">
        <v>115</v>
      </c>
      <c r="E271" s="219" t="s">
        <v>19</v>
      </c>
      <c r="F271" s="220" t="s">
        <v>294</v>
      </c>
      <c r="G271" s="218"/>
      <c r="H271" s="219" t="s">
        <v>19</v>
      </c>
      <c r="I271" s="221"/>
      <c r="J271" s="218"/>
      <c r="K271" s="218"/>
      <c r="L271" s="222"/>
      <c r="M271" s="223"/>
      <c r="N271" s="224"/>
      <c r="O271" s="224"/>
      <c r="P271" s="224"/>
      <c r="Q271" s="224"/>
      <c r="R271" s="224"/>
      <c r="S271" s="224"/>
      <c r="T271" s="224"/>
      <c r="U271" s="225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6" t="s">
        <v>115</v>
      </c>
      <c r="AU271" s="226" t="s">
        <v>80</v>
      </c>
      <c r="AV271" s="13" t="s">
        <v>78</v>
      </c>
      <c r="AW271" s="13" t="s">
        <v>35</v>
      </c>
      <c r="AX271" s="13" t="s">
        <v>73</v>
      </c>
      <c r="AY271" s="226" t="s">
        <v>105</v>
      </c>
    </row>
    <row r="272" s="14" customFormat="1">
      <c r="A272" s="14"/>
      <c r="B272" s="227"/>
      <c r="C272" s="228"/>
      <c r="D272" s="212" t="s">
        <v>115</v>
      </c>
      <c r="E272" s="229" t="s">
        <v>19</v>
      </c>
      <c r="F272" s="230" t="s">
        <v>78</v>
      </c>
      <c r="G272" s="228"/>
      <c r="H272" s="231">
        <v>1</v>
      </c>
      <c r="I272" s="232"/>
      <c r="J272" s="228"/>
      <c r="K272" s="228"/>
      <c r="L272" s="233"/>
      <c r="M272" s="249"/>
      <c r="N272" s="250"/>
      <c r="O272" s="250"/>
      <c r="P272" s="250"/>
      <c r="Q272" s="250"/>
      <c r="R272" s="250"/>
      <c r="S272" s="250"/>
      <c r="T272" s="250"/>
      <c r="U272" s="251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7" t="s">
        <v>115</v>
      </c>
      <c r="AU272" s="237" t="s">
        <v>80</v>
      </c>
      <c r="AV272" s="14" t="s">
        <v>80</v>
      </c>
      <c r="AW272" s="14" t="s">
        <v>35</v>
      </c>
      <c r="AX272" s="14" t="s">
        <v>78</v>
      </c>
      <c r="AY272" s="237" t="s">
        <v>105</v>
      </c>
    </row>
    <row r="273" s="2" customFormat="1" ht="6.96" customHeight="1">
      <c r="A273" s="40"/>
      <c r="B273" s="62"/>
      <c r="C273" s="63"/>
      <c r="D273" s="63"/>
      <c r="E273" s="63"/>
      <c r="F273" s="63"/>
      <c r="G273" s="63"/>
      <c r="H273" s="63"/>
      <c r="I273" s="63"/>
      <c r="J273" s="63"/>
      <c r="K273" s="63"/>
      <c r="L273" s="46"/>
      <c r="M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</row>
  </sheetData>
  <sheetProtection sheet="1" autoFilter="0" formatColumns="0" formatRows="0" objects="1" scenarios="1" spinCount="100000" saltValue="Ly6jdzSL/zcPHAhBOq7TkIZAje+J7+T2IPyTD9PwUcCpVrPKxw/Y8NIRSG8jy8Wd2SHFiCArvuJ+ucojbQXVaA==" hashValue="uYXLgVDcGqacLahkoPjp1pxpsUq6k7vTG1W21gvuG6yLz98YJiLNw6gL4Hz/MWKjOAVKP4nY8/zG41ItTIbUlQ==" algorithmName="SHA-512" password="CC35"/>
  <autoFilter ref="C76:K272"/>
  <mergeCells count="6">
    <mergeCell ref="E7:H7"/>
    <mergeCell ref="E16:H16"/>
    <mergeCell ref="E25:H25"/>
    <mergeCell ref="E46:H46"/>
    <mergeCell ref="E69:H6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52" customWidth="1"/>
    <col min="2" max="2" width="1.667969" style="252" customWidth="1"/>
    <col min="3" max="4" width="5" style="252" customWidth="1"/>
    <col min="5" max="5" width="11.66016" style="252" customWidth="1"/>
    <col min="6" max="6" width="9.160156" style="252" customWidth="1"/>
    <col min="7" max="7" width="5" style="252" customWidth="1"/>
    <col min="8" max="8" width="77.83203" style="252" customWidth="1"/>
    <col min="9" max="10" width="20" style="252" customWidth="1"/>
    <col min="11" max="11" width="1.667969" style="252" customWidth="1"/>
  </cols>
  <sheetData>
    <row r="1" s="1" customFormat="1" ht="37.5" customHeight="1"/>
    <row r="2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="16" customFormat="1" ht="45" customHeight="1">
      <c r="B3" s="256"/>
      <c r="C3" s="257" t="s">
        <v>295</v>
      </c>
      <c r="D3" s="257"/>
      <c r="E3" s="257"/>
      <c r="F3" s="257"/>
      <c r="G3" s="257"/>
      <c r="H3" s="257"/>
      <c r="I3" s="257"/>
      <c r="J3" s="257"/>
      <c r="K3" s="258"/>
    </row>
    <row r="4" s="1" customFormat="1" ht="25.5" customHeight="1">
      <c r="B4" s="259"/>
      <c r="C4" s="260" t="s">
        <v>296</v>
      </c>
      <c r="D4" s="260"/>
      <c r="E4" s="260"/>
      <c r="F4" s="260"/>
      <c r="G4" s="260"/>
      <c r="H4" s="260"/>
      <c r="I4" s="260"/>
      <c r="J4" s="260"/>
      <c r="K4" s="261"/>
    </row>
    <row r="5" s="1" customFormat="1" ht="5.25" customHeight="1">
      <c r="B5" s="259"/>
      <c r="C5" s="262"/>
      <c r="D5" s="262"/>
      <c r="E5" s="262"/>
      <c r="F5" s="262"/>
      <c r="G5" s="262"/>
      <c r="H5" s="262"/>
      <c r="I5" s="262"/>
      <c r="J5" s="262"/>
      <c r="K5" s="261"/>
    </row>
    <row r="6" s="1" customFormat="1" ht="15" customHeight="1">
      <c r="B6" s="259"/>
      <c r="C6" s="263" t="s">
        <v>297</v>
      </c>
      <c r="D6" s="263"/>
      <c r="E6" s="263"/>
      <c r="F6" s="263"/>
      <c r="G6" s="263"/>
      <c r="H6" s="263"/>
      <c r="I6" s="263"/>
      <c r="J6" s="263"/>
      <c r="K6" s="261"/>
    </row>
    <row r="7" s="1" customFormat="1" ht="15" customHeight="1">
      <c r="B7" s="264"/>
      <c r="C7" s="263" t="s">
        <v>298</v>
      </c>
      <c r="D7" s="263"/>
      <c r="E7" s="263"/>
      <c r="F7" s="263"/>
      <c r="G7" s="263"/>
      <c r="H7" s="263"/>
      <c r="I7" s="263"/>
      <c r="J7" s="263"/>
      <c r="K7" s="261"/>
    </row>
    <row r="8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="1" customFormat="1" ht="15" customHeight="1">
      <c r="B9" s="264"/>
      <c r="C9" s="263" t="s">
        <v>299</v>
      </c>
      <c r="D9" s="263"/>
      <c r="E9" s="263"/>
      <c r="F9" s="263"/>
      <c r="G9" s="263"/>
      <c r="H9" s="263"/>
      <c r="I9" s="263"/>
      <c r="J9" s="263"/>
      <c r="K9" s="261"/>
    </row>
    <row r="10" s="1" customFormat="1" ht="15" customHeight="1">
      <c r="B10" s="264"/>
      <c r="C10" s="263"/>
      <c r="D10" s="263" t="s">
        <v>300</v>
      </c>
      <c r="E10" s="263"/>
      <c r="F10" s="263"/>
      <c r="G10" s="263"/>
      <c r="H10" s="263"/>
      <c r="I10" s="263"/>
      <c r="J10" s="263"/>
      <c r="K10" s="261"/>
    </row>
    <row r="11" s="1" customFormat="1" ht="15" customHeight="1">
      <c r="B11" s="264"/>
      <c r="C11" s="265"/>
      <c r="D11" s="263" t="s">
        <v>301</v>
      </c>
      <c r="E11" s="263"/>
      <c r="F11" s="263"/>
      <c r="G11" s="263"/>
      <c r="H11" s="263"/>
      <c r="I11" s="263"/>
      <c r="J11" s="263"/>
      <c r="K11" s="261"/>
    </row>
    <row r="12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="1" customFormat="1" ht="15" customHeight="1">
      <c r="B13" s="264"/>
      <c r="C13" s="265"/>
      <c r="D13" s="266" t="s">
        <v>302</v>
      </c>
      <c r="E13" s="263"/>
      <c r="F13" s="263"/>
      <c r="G13" s="263"/>
      <c r="H13" s="263"/>
      <c r="I13" s="263"/>
      <c r="J13" s="263"/>
      <c r="K13" s="261"/>
    </row>
    <row r="14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="1" customFormat="1" ht="15" customHeight="1">
      <c r="B15" s="264"/>
      <c r="C15" s="265"/>
      <c r="D15" s="263" t="s">
        <v>303</v>
      </c>
      <c r="E15" s="263"/>
      <c r="F15" s="263"/>
      <c r="G15" s="263"/>
      <c r="H15" s="263"/>
      <c r="I15" s="263"/>
      <c r="J15" s="263"/>
      <c r="K15" s="261"/>
    </row>
    <row r="16" s="1" customFormat="1" ht="15" customHeight="1">
      <c r="B16" s="264"/>
      <c r="C16" s="265"/>
      <c r="D16" s="263" t="s">
        <v>304</v>
      </c>
      <c r="E16" s="263"/>
      <c r="F16" s="263"/>
      <c r="G16" s="263"/>
      <c r="H16" s="263"/>
      <c r="I16" s="263"/>
      <c r="J16" s="263"/>
      <c r="K16" s="261"/>
    </row>
    <row r="17" s="1" customFormat="1" ht="15" customHeight="1">
      <c r="B17" s="264"/>
      <c r="C17" s="265"/>
      <c r="D17" s="263" t="s">
        <v>305</v>
      </c>
      <c r="E17" s="263"/>
      <c r="F17" s="263"/>
      <c r="G17" s="263"/>
      <c r="H17" s="263"/>
      <c r="I17" s="263"/>
      <c r="J17" s="263"/>
      <c r="K17" s="261"/>
    </row>
    <row r="18" s="1" customFormat="1" ht="15" customHeight="1">
      <c r="B18" s="264"/>
      <c r="C18" s="265"/>
      <c r="D18" s="265"/>
      <c r="E18" s="267" t="s">
        <v>77</v>
      </c>
      <c r="F18" s="263" t="s">
        <v>306</v>
      </c>
      <c r="G18" s="263"/>
      <c r="H18" s="263"/>
      <c r="I18" s="263"/>
      <c r="J18" s="263"/>
      <c r="K18" s="261"/>
    </row>
    <row r="19" s="1" customFormat="1" ht="15" customHeight="1">
      <c r="B19" s="264"/>
      <c r="C19" s="265"/>
      <c r="D19" s="265"/>
      <c r="E19" s="267" t="s">
        <v>307</v>
      </c>
      <c r="F19" s="263" t="s">
        <v>308</v>
      </c>
      <c r="G19" s="263"/>
      <c r="H19" s="263"/>
      <c r="I19" s="263"/>
      <c r="J19" s="263"/>
      <c r="K19" s="261"/>
    </row>
    <row r="20" s="1" customFormat="1" ht="15" customHeight="1">
      <c r="B20" s="264"/>
      <c r="C20" s="265"/>
      <c r="D20" s="265"/>
      <c r="E20" s="267" t="s">
        <v>309</v>
      </c>
      <c r="F20" s="263" t="s">
        <v>310</v>
      </c>
      <c r="G20" s="263"/>
      <c r="H20" s="263"/>
      <c r="I20" s="263"/>
      <c r="J20" s="263"/>
      <c r="K20" s="261"/>
    </row>
    <row r="21" s="1" customFormat="1" ht="15" customHeight="1">
      <c r="B21" s="264"/>
      <c r="C21" s="265"/>
      <c r="D21" s="265"/>
      <c r="E21" s="267" t="s">
        <v>311</v>
      </c>
      <c r="F21" s="263" t="s">
        <v>312</v>
      </c>
      <c r="G21" s="263"/>
      <c r="H21" s="263"/>
      <c r="I21" s="263"/>
      <c r="J21" s="263"/>
      <c r="K21" s="261"/>
    </row>
    <row r="22" s="1" customFormat="1" ht="15" customHeight="1">
      <c r="B22" s="264"/>
      <c r="C22" s="265"/>
      <c r="D22" s="265"/>
      <c r="E22" s="267" t="s">
        <v>313</v>
      </c>
      <c r="F22" s="263" t="s">
        <v>314</v>
      </c>
      <c r="G22" s="263"/>
      <c r="H22" s="263"/>
      <c r="I22" s="263"/>
      <c r="J22" s="263"/>
      <c r="K22" s="261"/>
    </row>
    <row r="23" s="1" customFormat="1" ht="15" customHeight="1">
      <c r="B23" s="264"/>
      <c r="C23" s="265"/>
      <c r="D23" s="265"/>
      <c r="E23" s="267" t="s">
        <v>315</v>
      </c>
      <c r="F23" s="263" t="s">
        <v>316</v>
      </c>
      <c r="G23" s="263"/>
      <c r="H23" s="263"/>
      <c r="I23" s="263"/>
      <c r="J23" s="263"/>
      <c r="K23" s="261"/>
    </row>
    <row r="24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="1" customFormat="1" ht="15" customHeight="1">
      <c r="B25" s="264"/>
      <c r="C25" s="263" t="s">
        <v>317</v>
      </c>
      <c r="D25" s="263"/>
      <c r="E25" s="263"/>
      <c r="F25" s="263"/>
      <c r="G25" s="263"/>
      <c r="H25" s="263"/>
      <c r="I25" s="263"/>
      <c r="J25" s="263"/>
      <c r="K25" s="261"/>
    </row>
    <row r="26" s="1" customFormat="1" ht="15" customHeight="1">
      <c r="B26" s="264"/>
      <c r="C26" s="263" t="s">
        <v>318</v>
      </c>
      <c r="D26" s="263"/>
      <c r="E26" s="263"/>
      <c r="F26" s="263"/>
      <c r="G26" s="263"/>
      <c r="H26" s="263"/>
      <c r="I26" s="263"/>
      <c r="J26" s="263"/>
      <c r="K26" s="261"/>
    </row>
    <row r="27" s="1" customFormat="1" ht="15" customHeight="1">
      <c r="B27" s="264"/>
      <c r="C27" s="263"/>
      <c r="D27" s="263" t="s">
        <v>319</v>
      </c>
      <c r="E27" s="263"/>
      <c r="F27" s="263"/>
      <c r="G27" s="263"/>
      <c r="H27" s="263"/>
      <c r="I27" s="263"/>
      <c r="J27" s="263"/>
      <c r="K27" s="261"/>
    </row>
    <row r="28" s="1" customFormat="1" ht="15" customHeight="1">
      <c r="B28" s="264"/>
      <c r="C28" s="265"/>
      <c r="D28" s="263" t="s">
        <v>320</v>
      </c>
      <c r="E28" s="263"/>
      <c r="F28" s="263"/>
      <c r="G28" s="263"/>
      <c r="H28" s="263"/>
      <c r="I28" s="263"/>
      <c r="J28" s="263"/>
      <c r="K28" s="261"/>
    </row>
    <row r="29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="1" customFormat="1" ht="15" customHeight="1">
      <c r="B30" s="264"/>
      <c r="C30" s="265"/>
      <c r="D30" s="263" t="s">
        <v>321</v>
      </c>
      <c r="E30" s="263"/>
      <c r="F30" s="263"/>
      <c r="G30" s="263"/>
      <c r="H30" s="263"/>
      <c r="I30" s="263"/>
      <c r="J30" s="263"/>
      <c r="K30" s="261"/>
    </row>
    <row r="31" s="1" customFormat="1" ht="15" customHeight="1">
      <c r="B31" s="264"/>
      <c r="C31" s="265"/>
      <c r="D31" s="263" t="s">
        <v>322</v>
      </c>
      <c r="E31" s="263"/>
      <c r="F31" s="263"/>
      <c r="G31" s="263"/>
      <c r="H31" s="263"/>
      <c r="I31" s="263"/>
      <c r="J31" s="263"/>
      <c r="K31" s="261"/>
    </row>
    <row r="32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="1" customFormat="1" ht="15" customHeight="1">
      <c r="B33" s="264"/>
      <c r="C33" s="265"/>
      <c r="D33" s="263" t="s">
        <v>323</v>
      </c>
      <c r="E33" s="263"/>
      <c r="F33" s="263"/>
      <c r="G33" s="263"/>
      <c r="H33" s="263"/>
      <c r="I33" s="263"/>
      <c r="J33" s="263"/>
      <c r="K33" s="261"/>
    </row>
    <row r="34" s="1" customFormat="1" ht="15" customHeight="1">
      <c r="B34" s="264"/>
      <c r="C34" s="265"/>
      <c r="D34" s="263" t="s">
        <v>324</v>
      </c>
      <c r="E34" s="263"/>
      <c r="F34" s="263"/>
      <c r="G34" s="263"/>
      <c r="H34" s="263"/>
      <c r="I34" s="263"/>
      <c r="J34" s="263"/>
      <c r="K34" s="261"/>
    </row>
    <row r="35" s="1" customFormat="1" ht="15" customHeight="1">
      <c r="B35" s="264"/>
      <c r="C35" s="265"/>
      <c r="D35" s="263" t="s">
        <v>325</v>
      </c>
      <c r="E35" s="263"/>
      <c r="F35" s="263"/>
      <c r="G35" s="263"/>
      <c r="H35" s="263"/>
      <c r="I35" s="263"/>
      <c r="J35" s="263"/>
      <c r="K35" s="261"/>
    </row>
    <row r="36" s="1" customFormat="1" ht="15" customHeight="1">
      <c r="B36" s="264"/>
      <c r="C36" s="265"/>
      <c r="D36" s="263"/>
      <c r="E36" s="266" t="s">
        <v>91</v>
      </c>
      <c r="F36" s="263"/>
      <c r="G36" s="263" t="s">
        <v>326</v>
      </c>
      <c r="H36" s="263"/>
      <c r="I36" s="263"/>
      <c r="J36" s="263"/>
      <c r="K36" s="261"/>
    </row>
    <row r="37" s="1" customFormat="1" ht="30.75" customHeight="1">
      <c r="B37" s="264"/>
      <c r="C37" s="265"/>
      <c r="D37" s="263"/>
      <c r="E37" s="266" t="s">
        <v>327</v>
      </c>
      <c r="F37" s="263"/>
      <c r="G37" s="263" t="s">
        <v>328</v>
      </c>
      <c r="H37" s="263"/>
      <c r="I37" s="263"/>
      <c r="J37" s="263"/>
      <c r="K37" s="261"/>
    </row>
    <row r="38" s="1" customFormat="1" ht="15" customHeight="1">
      <c r="B38" s="264"/>
      <c r="C38" s="265"/>
      <c r="D38" s="263"/>
      <c r="E38" s="266" t="s">
        <v>54</v>
      </c>
      <c r="F38" s="263"/>
      <c r="G38" s="263" t="s">
        <v>329</v>
      </c>
      <c r="H38" s="263"/>
      <c r="I38" s="263"/>
      <c r="J38" s="263"/>
      <c r="K38" s="261"/>
    </row>
    <row r="39" s="1" customFormat="1" ht="15" customHeight="1">
      <c r="B39" s="264"/>
      <c r="C39" s="265"/>
      <c r="D39" s="263"/>
      <c r="E39" s="266" t="s">
        <v>55</v>
      </c>
      <c r="F39" s="263"/>
      <c r="G39" s="263" t="s">
        <v>330</v>
      </c>
      <c r="H39" s="263"/>
      <c r="I39" s="263"/>
      <c r="J39" s="263"/>
      <c r="K39" s="261"/>
    </row>
    <row r="40" s="1" customFormat="1" ht="15" customHeight="1">
      <c r="B40" s="264"/>
      <c r="C40" s="265"/>
      <c r="D40" s="263"/>
      <c r="E40" s="266" t="s">
        <v>92</v>
      </c>
      <c r="F40" s="263"/>
      <c r="G40" s="263" t="s">
        <v>331</v>
      </c>
      <c r="H40" s="263"/>
      <c r="I40" s="263"/>
      <c r="J40" s="263"/>
      <c r="K40" s="261"/>
    </row>
    <row r="41" s="1" customFormat="1" ht="15" customHeight="1">
      <c r="B41" s="264"/>
      <c r="C41" s="265"/>
      <c r="D41" s="263"/>
      <c r="E41" s="266" t="s">
        <v>93</v>
      </c>
      <c r="F41" s="263"/>
      <c r="G41" s="263" t="s">
        <v>332</v>
      </c>
      <c r="H41" s="263"/>
      <c r="I41" s="263"/>
      <c r="J41" s="263"/>
      <c r="K41" s="261"/>
    </row>
    <row r="42" s="1" customFormat="1" ht="15" customHeight="1">
      <c r="B42" s="264"/>
      <c r="C42" s="265"/>
      <c r="D42" s="263"/>
      <c r="E42" s="266" t="s">
        <v>333</v>
      </c>
      <c r="F42" s="263"/>
      <c r="G42" s="263" t="s">
        <v>334</v>
      </c>
      <c r="H42" s="263"/>
      <c r="I42" s="263"/>
      <c r="J42" s="263"/>
      <c r="K42" s="261"/>
    </row>
    <row r="43" s="1" customFormat="1" ht="15" customHeight="1">
      <c r="B43" s="264"/>
      <c r="C43" s="265"/>
      <c r="D43" s="263"/>
      <c r="E43" s="266"/>
      <c r="F43" s="263"/>
      <c r="G43" s="263" t="s">
        <v>335</v>
      </c>
      <c r="H43" s="263"/>
      <c r="I43" s="263"/>
      <c r="J43" s="263"/>
      <c r="K43" s="261"/>
    </row>
    <row r="44" s="1" customFormat="1" ht="15" customHeight="1">
      <c r="B44" s="264"/>
      <c r="C44" s="265"/>
      <c r="D44" s="263"/>
      <c r="E44" s="266" t="s">
        <v>336</v>
      </c>
      <c r="F44" s="263"/>
      <c r="G44" s="263" t="s">
        <v>337</v>
      </c>
      <c r="H44" s="263"/>
      <c r="I44" s="263"/>
      <c r="J44" s="263"/>
      <c r="K44" s="261"/>
    </row>
    <row r="45" s="1" customFormat="1" ht="15" customHeight="1">
      <c r="B45" s="264"/>
      <c r="C45" s="265"/>
      <c r="D45" s="263"/>
      <c r="E45" s="266" t="s">
        <v>95</v>
      </c>
      <c r="F45" s="263"/>
      <c r="G45" s="263" t="s">
        <v>338</v>
      </c>
      <c r="H45" s="263"/>
      <c r="I45" s="263"/>
      <c r="J45" s="263"/>
      <c r="K45" s="261"/>
    </row>
    <row r="46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="1" customFormat="1" ht="15" customHeight="1">
      <c r="B47" s="264"/>
      <c r="C47" s="265"/>
      <c r="D47" s="263" t="s">
        <v>339</v>
      </c>
      <c r="E47" s="263"/>
      <c r="F47" s="263"/>
      <c r="G47" s="263"/>
      <c r="H47" s="263"/>
      <c r="I47" s="263"/>
      <c r="J47" s="263"/>
      <c r="K47" s="261"/>
    </row>
    <row r="48" s="1" customFormat="1" ht="15" customHeight="1">
      <c r="B48" s="264"/>
      <c r="C48" s="265"/>
      <c r="D48" s="265"/>
      <c r="E48" s="263" t="s">
        <v>340</v>
      </c>
      <c r="F48" s="263"/>
      <c r="G48" s="263"/>
      <c r="H48" s="263"/>
      <c r="I48" s="263"/>
      <c r="J48" s="263"/>
      <c r="K48" s="261"/>
    </row>
    <row r="49" s="1" customFormat="1" ht="15" customHeight="1">
      <c r="B49" s="264"/>
      <c r="C49" s="265"/>
      <c r="D49" s="265"/>
      <c r="E49" s="263" t="s">
        <v>341</v>
      </c>
      <c r="F49" s="263"/>
      <c r="G49" s="263"/>
      <c r="H49" s="263"/>
      <c r="I49" s="263"/>
      <c r="J49" s="263"/>
      <c r="K49" s="261"/>
    </row>
    <row r="50" s="1" customFormat="1" ht="15" customHeight="1">
      <c r="B50" s="264"/>
      <c r="C50" s="265"/>
      <c r="D50" s="265"/>
      <c r="E50" s="263" t="s">
        <v>342</v>
      </c>
      <c r="F50" s="263"/>
      <c r="G50" s="263"/>
      <c r="H50" s="263"/>
      <c r="I50" s="263"/>
      <c r="J50" s="263"/>
      <c r="K50" s="261"/>
    </row>
    <row r="51" s="1" customFormat="1" ht="15" customHeight="1">
      <c r="B51" s="264"/>
      <c r="C51" s="265"/>
      <c r="D51" s="263" t="s">
        <v>343</v>
      </c>
      <c r="E51" s="263"/>
      <c r="F51" s="263"/>
      <c r="G51" s="263"/>
      <c r="H51" s="263"/>
      <c r="I51" s="263"/>
      <c r="J51" s="263"/>
      <c r="K51" s="261"/>
    </row>
    <row r="52" s="1" customFormat="1" ht="25.5" customHeight="1">
      <c r="B52" s="259"/>
      <c r="C52" s="260" t="s">
        <v>344</v>
      </c>
      <c r="D52" s="260"/>
      <c r="E52" s="260"/>
      <c r="F52" s="260"/>
      <c r="G52" s="260"/>
      <c r="H52" s="260"/>
      <c r="I52" s="260"/>
      <c r="J52" s="260"/>
      <c r="K52" s="261"/>
    </row>
    <row r="53" s="1" customFormat="1" ht="5.25" customHeight="1">
      <c r="B53" s="259"/>
      <c r="C53" s="262"/>
      <c r="D53" s="262"/>
      <c r="E53" s="262"/>
      <c r="F53" s="262"/>
      <c r="G53" s="262"/>
      <c r="H53" s="262"/>
      <c r="I53" s="262"/>
      <c r="J53" s="262"/>
      <c r="K53" s="261"/>
    </row>
    <row r="54" s="1" customFormat="1" ht="15" customHeight="1">
      <c r="B54" s="259"/>
      <c r="C54" s="263" t="s">
        <v>345</v>
      </c>
      <c r="D54" s="263"/>
      <c r="E54" s="263"/>
      <c r="F54" s="263"/>
      <c r="G54" s="263"/>
      <c r="H54" s="263"/>
      <c r="I54" s="263"/>
      <c r="J54" s="263"/>
      <c r="K54" s="261"/>
    </row>
    <row r="55" s="1" customFormat="1" ht="15" customHeight="1">
      <c r="B55" s="259"/>
      <c r="C55" s="263" t="s">
        <v>346</v>
      </c>
      <c r="D55" s="263"/>
      <c r="E55" s="263"/>
      <c r="F55" s="263"/>
      <c r="G55" s="263"/>
      <c r="H55" s="263"/>
      <c r="I55" s="263"/>
      <c r="J55" s="263"/>
      <c r="K55" s="261"/>
    </row>
    <row r="56" s="1" customFormat="1" ht="12.75" customHeight="1">
      <c r="B56" s="259"/>
      <c r="C56" s="263"/>
      <c r="D56" s="263"/>
      <c r="E56" s="263"/>
      <c r="F56" s="263"/>
      <c r="G56" s="263"/>
      <c r="H56" s="263"/>
      <c r="I56" s="263"/>
      <c r="J56" s="263"/>
      <c r="K56" s="261"/>
    </row>
    <row r="57" s="1" customFormat="1" ht="15" customHeight="1">
      <c r="B57" s="259"/>
      <c r="C57" s="263" t="s">
        <v>347</v>
      </c>
      <c r="D57" s="263"/>
      <c r="E57" s="263"/>
      <c r="F57" s="263"/>
      <c r="G57" s="263"/>
      <c r="H57" s="263"/>
      <c r="I57" s="263"/>
      <c r="J57" s="263"/>
      <c r="K57" s="261"/>
    </row>
    <row r="58" s="1" customFormat="1" ht="15" customHeight="1">
      <c r="B58" s="259"/>
      <c r="C58" s="265"/>
      <c r="D58" s="263" t="s">
        <v>348</v>
      </c>
      <c r="E58" s="263"/>
      <c r="F58" s="263"/>
      <c r="G58" s="263"/>
      <c r="H58" s="263"/>
      <c r="I58" s="263"/>
      <c r="J58" s="263"/>
      <c r="K58" s="261"/>
    </row>
    <row r="59" s="1" customFormat="1" ht="15" customHeight="1">
      <c r="B59" s="259"/>
      <c r="C59" s="265"/>
      <c r="D59" s="263" t="s">
        <v>349</v>
      </c>
      <c r="E59" s="263"/>
      <c r="F59" s="263"/>
      <c r="G59" s="263"/>
      <c r="H59" s="263"/>
      <c r="I59" s="263"/>
      <c r="J59" s="263"/>
      <c r="K59" s="261"/>
    </row>
    <row r="60" s="1" customFormat="1" ht="15" customHeight="1">
      <c r="B60" s="259"/>
      <c r="C60" s="265"/>
      <c r="D60" s="263" t="s">
        <v>350</v>
      </c>
      <c r="E60" s="263"/>
      <c r="F60" s="263"/>
      <c r="G60" s="263"/>
      <c r="H60" s="263"/>
      <c r="I60" s="263"/>
      <c r="J60" s="263"/>
      <c r="K60" s="261"/>
    </row>
    <row r="61" s="1" customFormat="1" ht="15" customHeight="1">
      <c r="B61" s="259"/>
      <c r="C61" s="265"/>
      <c r="D61" s="263" t="s">
        <v>351</v>
      </c>
      <c r="E61" s="263"/>
      <c r="F61" s="263"/>
      <c r="G61" s="263"/>
      <c r="H61" s="263"/>
      <c r="I61" s="263"/>
      <c r="J61" s="263"/>
      <c r="K61" s="261"/>
    </row>
    <row r="62" s="1" customFormat="1" ht="15" customHeight="1">
      <c r="B62" s="259"/>
      <c r="C62" s="265"/>
      <c r="D62" s="268" t="s">
        <v>352</v>
      </c>
      <c r="E62" s="268"/>
      <c r="F62" s="268"/>
      <c r="G62" s="268"/>
      <c r="H62" s="268"/>
      <c r="I62" s="268"/>
      <c r="J62" s="268"/>
      <c r="K62" s="261"/>
    </row>
    <row r="63" s="1" customFormat="1" ht="15" customHeight="1">
      <c r="B63" s="259"/>
      <c r="C63" s="265"/>
      <c r="D63" s="263" t="s">
        <v>353</v>
      </c>
      <c r="E63" s="263"/>
      <c r="F63" s="263"/>
      <c r="G63" s="263"/>
      <c r="H63" s="263"/>
      <c r="I63" s="263"/>
      <c r="J63" s="263"/>
      <c r="K63" s="261"/>
    </row>
    <row r="64" s="1" customFormat="1" ht="12.75" customHeight="1">
      <c r="B64" s="259"/>
      <c r="C64" s="265"/>
      <c r="D64" s="265"/>
      <c r="E64" s="269"/>
      <c r="F64" s="265"/>
      <c r="G64" s="265"/>
      <c r="H64" s="265"/>
      <c r="I64" s="265"/>
      <c r="J64" s="265"/>
      <c r="K64" s="261"/>
    </row>
    <row r="65" s="1" customFormat="1" ht="15" customHeight="1">
      <c r="B65" s="259"/>
      <c r="C65" s="265"/>
      <c r="D65" s="263" t="s">
        <v>354</v>
      </c>
      <c r="E65" s="263"/>
      <c r="F65" s="263"/>
      <c r="G65" s="263"/>
      <c r="H65" s="263"/>
      <c r="I65" s="263"/>
      <c r="J65" s="263"/>
      <c r="K65" s="261"/>
    </row>
    <row r="66" s="1" customFormat="1" ht="15" customHeight="1">
      <c r="B66" s="259"/>
      <c r="C66" s="265"/>
      <c r="D66" s="268" t="s">
        <v>355</v>
      </c>
      <c r="E66" s="268"/>
      <c r="F66" s="268"/>
      <c r="G66" s="268"/>
      <c r="H66" s="268"/>
      <c r="I66" s="268"/>
      <c r="J66" s="268"/>
      <c r="K66" s="261"/>
    </row>
    <row r="67" s="1" customFormat="1" ht="15" customHeight="1">
      <c r="B67" s="259"/>
      <c r="C67" s="265"/>
      <c r="D67" s="263" t="s">
        <v>356</v>
      </c>
      <c r="E67" s="263"/>
      <c r="F67" s="263"/>
      <c r="G67" s="263"/>
      <c r="H67" s="263"/>
      <c r="I67" s="263"/>
      <c r="J67" s="263"/>
      <c r="K67" s="261"/>
    </row>
    <row r="68" s="1" customFormat="1" ht="15" customHeight="1">
      <c r="B68" s="259"/>
      <c r="C68" s="265"/>
      <c r="D68" s="263" t="s">
        <v>357</v>
      </c>
      <c r="E68" s="263"/>
      <c r="F68" s="263"/>
      <c r="G68" s="263"/>
      <c r="H68" s="263"/>
      <c r="I68" s="263"/>
      <c r="J68" s="263"/>
      <c r="K68" s="261"/>
    </row>
    <row r="69" s="1" customFormat="1" ht="15" customHeight="1">
      <c r="B69" s="259"/>
      <c r="C69" s="265"/>
      <c r="D69" s="263" t="s">
        <v>358</v>
      </c>
      <c r="E69" s="263"/>
      <c r="F69" s="263"/>
      <c r="G69" s="263"/>
      <c r="H69" s="263"/>
      <c r="I69" s="263"/>
      <c r="J69" s="263"/>
      <c r="K69" s="261"/>
    </row>
    <row r="70" s="1" customFormat="1" ht="15" customHeight="1">
      <c r="B70" s="259"/>
      <c r="C70" s="265"/>
      <c r="D70" s="263" t="s">
        <v>359</v>
      </c>
      <c r="E70" s="263"/>
      <c r="F70" s="263"/>
      <c r="G70" s="263"/>
      <c r="H70" s="263"/>
      <c r="I70" s="263"/>
      <c r="J70" s="263"/>
      <c r="K70" s="261"/>
    </row>
    <row r="7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="1" customFormat="1" ht="45" customHeight="1">
      <c r="B75" s="278"/>
      <c r="C75" s="279" t="s">
        <v>360</v>
      </c>
      <c r="D75" s="279"/>
      <c r="E75" s="279"/>
      <c r="F75" s="279"/>
      <c r="G75" s="279"/>
      <c r="H75" s="279"/>
      <c r="I75" s="279"/>
      <c r="J75" s="279"/>
      <c r="K75" s="280"/>
    </row>
    <row r="76" s="1" customFormat="1" ht="17.25" customHeight="1">
      <c r="B76" s="278"/>
      <c r="C76" s="281" t="s">
        <v>361</v>
      </c>
      <c r="D76" s="281"/>
      <c r="E76" s="281"/>
      <c r="F76" s="281" t="s">
        <v>362</v>
      </c>
      <c r="G76" s="282"/>
      <c r="H76" s="281" t="s">
        <v>55</v>
      </c>
      <c r="I76" s="281" t="s">
        <v>58</v>
      </c>
      <c r="J76" s="281" t="s">
        <v>363</v>
      </c>
      <c r="K76" s="280"/>
    </row>
    <row r="77" s="1" customFormat="1" ht="17.25" customHeight="1">
      <c r="B77" s="278"/>
      <c r="C77" s="283" t="s">
        <v>364</v>
      </c>
      <c r="D77" s="283"/>
      <c r="E77" s="283"/>
      <c r="F77" s="284" t="s">
        <v>365</v>
      </c>
      <c r="G77" s="285"/>
      <c r="H77" s="283"/>
      <c r="I77" s="283"/>
      <c r="J77" s="283" t="s">
        <v>366</v>
      </c>
      <c r="K77" s="280"/>
    </row>
    <row r="78" s="1" customFormat="1" ht="5.25" customHeight="1">
      <c r="B78" s="278"/>
      <c r="C78" s="286"/>
      <c r="D78" s="286"/>
      <c r="E78" s="286"/>
      <c r="F78" s="286"/>
      <c r="G78" s="287"/>
      <c r="H78" s="286"/>
      <c r="I78" s="286"/>
      <c r="J78" s="286"/>
      <c r="K78" s="280"/>
    </row>
    <row r="79" s="1" customFormat="1" ht="15" customHeight="1">
      <c r="B79" s="278"/>
      <c r="C79" s="266" t="s">
        <v>54</v>
      </c>
      <c r="D79" s="288"/>
      <c r="E79" s="288"/>
      <c r="F79" s="289" t="s">
        <v>367</v>
      </c>
      <c r="G79" s="290"/>
      <c r="H79" s="266" t="s">
        <v>368</v>
      </c>
      <c r="I79" s="266" t="s">
        <v>369</v>
      </c>
      <c r="J79" s="266">
        <v>20</v>
      </c>
      <c r="K79" s="280"/>
    </row>
    <row r="80" s="1" customFormat="1" ht="15" customHeight="1">
      <c r="B80" s="278"/>
      <c r="C80" s="266" t="s">
        <v>370</v>
      </c>
      <c r="D80" s="266"/>
      <c r="E80" s="266"/>
      <c r="F80" s="289" t="s">
        <v>367</v>
      </c>
      <c r="G80" s="290"/>
      <c r="H80" s="266" t="s">
        <v>371</v>
      </c>
      <c r="I80" s="266" t="s">
        <v>369</v>
      </c>
      <c r="J80" s="266">
        <v>120</v>
      </c>
      <c r="K80" s="280"/>
    </row>
    <row r="81" s="1" customFormat="1" ht="15" customHeight="1">
      <c r="B81" s="291"/>
      <c r="C81" s="266" t="s">
        <v>372</v>
      </c>
      <c r="D81" s="266"/>
      <c r="E81" s="266"/>
      <c r="F81" s="289" t="s">
        <v>373</v>
      </c>
      <c r="G81" s="290"/>
      <c r="H81" s="266" t="s">
        <v>374</v>
      </c>
      <c r="I81" s="266" t="s">
        <v>369</v>
      </c>
      <c r="J81" s="266">
        <v>50</v>
      </c>
      <c r="K81" s="280"/>
    </row>
    <row r="82" s="1" customFormat="1" ht="15" customHeight="1">
      <c r="B82" s="291"/>
      <c r="C82" s="266" t="s">
        <v>375</v>
      </c>
      <c r="D82" s="266"/>
      <c r="E82" s="266"/>
      <c r="F82" s="289" t="s">
        <v>367</v>
      </c>
      <c r="G82" s="290"/>
      <c r="H82" s="266" t="s">
        <v>376</v>
      </c>
      <c r="I82" s="266" t="s">
        <v>377</v>
      </c>
      <c r="J82" s="266"/>
      <c r="K82" s="280"/>
    </row>
    <row r="83" s="1" customFormat="1" ht="15" customHeight="1">
      <c r="B83" s="291"/>
      <c r="C83" s="292" t="s">
        <v>378</v>
      </c>
      <c r="D83" s="292"/>
      <c r="E83" s="292"/>
      <c r="F83" s="293" t="s">
        <v>373</v>
      </c>
      <c r="G83" s="292"/>
      <c r="H83" s="292" t="s">
        <v>379</v>
      </c>
      <c r="I83" s="292" t="s">
        <v>369</v>
      </c>
      <c r="J83" s="292">
        <v>15</v>
      </c>
      <c r="K83" s="280"/>
    </row>
    <row r="84" s="1" customFormat="1" ht="15" customHeight="1">
      <c r="B84" s="291"/>
      <c r="C84" s="292" t="s">
        <v>380</v>
      </c>
      <c r="D84" s="292"/>
      <c r="E84" s="292"/>
      <c r="F84" s="293" t="s">
        <v>373</v>
      </c>
      <c r="G84" s="292"/>
      <c r="H84" s="292" t="s">
        <v>381</v>
      </c>
      <c r="I84" s="292" t="s">
        <v>369</v>
      </c>
      <c r="J84" s="292">
        <v>15</v>
      </c>
      <c r="K84" s="280"/>
    </row>
    <row r="85" s="1" customFormat="1" ht="15" customHeight="1">
      <c r="B85" s="291"/>
      <c r="C85" s="292" t="s">
        <v>382</v>
      </c>
      <c r="D85" s="292"/>
      <c r="E85" s="292"/>
      <c r="F85" s="293" t="s">
        <v>373</v>
      </c>
      <c r="G85" s="292"/>
      <c r="H85" s="292" t="s">
        <v>383</v>
      </c>
      <c r="I85" s="292" t="s">
        <v>369</v>
      </c>
      <c r="J85" s="292">
        <v>20</v>
      </c>
      <c r="K85" s="280"/>
    </row>
    <row r="86" s="1" customFormat="1" ht="15" customHeight="1">
      <c r="B86" s="291"/>
      <c r="C86" s="292" t="s">
        <v>384</v>
      </c>
      <c r="D86" s="292"/>
      <c r="E86" s="292"/>
      <c r="F86" s="293" t="s">
        <v>373</v>
      </c>
      <c r="G86" s="292"/>
      <c r="H86" s="292" t="s">
        <v>385</v>
      </c>
      <c r="I86" s="292" t="s">
        <v>369</v>
      </c>
      <c r="J86" s="292">
        <v>20</v>
      </c>
      <c r="K86" s="280"/>
    </row>
    <row r="87" s="1" customFormat="1" ht="15" customHeight="1">
      <c r="B87" s="291"/>
      <c r="C87" s="266" t="s">
        <v>386</v>
      </c>
      <c r="D87" s="266"/>
      <c r="E87" s="266"/>
      <c r="F87" s="289" t="s">
        <v>373</v>
      </c>
      <c r="G87" s="290"/>
      <c r="H87" s="266" t="s">
        <v>387</v>
      </c>
      <c r="I87" s="266" t="s">
        <v>369</v>
      </c>
      <c r="J87" s="266">
        <v>50</v>
      </c>
      <c r="K87" s="280"/>
    </row>
    <row r="88" s="1" customFormat="1" ht="15" customHeight="1">
      <c r="B88" s="291"/>
      <c r="C88" s="266" t="s">
        <v>388</v>
      </c>
      <c r="D88" s="266"/>
      <c r="E88" s="266"/>
      <c r="F88" s="289" t="s">
        <v>373</v>
      </c>
      <c r="G88" s="290"/>
      <c r="H88" s="266" t="s">
        <v>389</v>
      </c>
      <c r="I88" s="266" t="s">
        <v>369</v>
      </c>
      <c r="J88" s="266">
        <v>20</v>
      </c>
      <c r="K88" s="280"/>
    </row>
    <row r="89" s="1" customFormat="1" ht="15" customHeight="1">
      <c r="B89" s="291"/>
      <c r="C89" s="266" t="s">
        <v>390</v>
      </c>
      <c r="D89" s="266"/>
      <c r="E89" s="266"/>
      <c r="F89" s="289" t="s">
        <v>373</v>
      </c>
      <c r="G89" s="290"/>
      <c r="H89" s="266" t="s">
        <v>391</v>
      </c>
      <c r="I89" s="266" t="s">
        <v>369</v>
      </c>
      <c r="J89" s="266">
        <v>20</v>
      </c>
      <c r="K89" s="280"/>
    </row>
    <row r="90" s="1" customFormat="1" ht="15" customHeight="1">
      <c r="B90" s="291"/>
      <c r="C90" s="266" t="s">
        <v>392</v>
      </c>
      <c r="D90" s="266"/>
      <c r="E90" s="266"/>
      <c r="F90" s="289" t="s">
        <v>373</v>
      </c>
      <c r="G90" s="290"/>
      <c r="H90" s="266" t="s">
        <v>393</v>
      </c>
      <c r="I90" s="266" t="s">
        <v>369</v>
      </c>
      <c r="J90" s="266">
        <v>50</v>
      </c>
      <c r="K90" s="280"/>
    </row>
    <row r="91" s="1" customFormat="1" ht="15" customHeight="1">
      <c r="B91" s="291"/>
      <c r="C91" s="266" t="s">
        <v>394</v>
      </c>
      <c r="D91" s="266"/>
      <c r="E91" s="266"/>
      <c r="F91" s="289" t="s">
        <v>373</v>
      </c>
      <c r="G91" s="290"/>
      <c r="H91" s="266" t="s">
        <v>394</v>
      </c>
      <c r="I91" s="266" t="s">
        <v>369</v>
      </c>
      <c r="J91" s="266">
        <v>50</v>
      </c>
      <c r="K91" s="280"/>
    </row>
    <row r="92" s="1" customFormat="1" ht="15" customHeight="1">
      <c r="B92" s="291"/>
      <c r="C92" s="266" t="s">
        <v>395</v>
      </c>
      <c r="D92" s="266"/>
      <c r="E92" s="266"/>
      <c r="F92" s="289" t="s">
        <v>373</v>
      </c>
      <c r="G92" s="290"/>
      <c r="H92" s="266" t="s">
        <v>396</v>
      </c>
      <c r="I92" s="266" t="s">
        <v>369</v>
      </c>
      <c r="J92" s="266">
        <v>255</v>
      </c>
      <c r="K92" s="280"/>
    </row>
    <row r="93" s="1" customFormat="1" ht="15" customHeight="1">
      <c r="B93" s="291"/>
      <c r="C93" s="266" t="s">
        <v>397</v>
      </c>
      <c r="D93" s="266"/>
      <c r="E93" s="266"/>
      <c r="F93" s="289" t="s">
        <v>367</v>
      </c>
      <c r="G93" s="290"/>
      <c r="H93" s="266" t="s">
        <v>398</v>
      </c>
      <c r="I93" s="266" t="s">
        <v>399</v>
      </c>
      <c r="J93" s="266"/>
      <c r="K93" s="280"/>
    </row>
    <row r="94" s="1" customFormat="1" ht="15" customHeight="1">
      <c r="B94" s="291"/>
      <c r="C94" s="266" t="s">
        <v>400</v>
      </c>
      <c r="D94" s="266"/>
      <c r="E94" s="266"/>
      <c r="F94" s="289" t="s">
        <v>367</v>
      </c>
      <c r="G94" s="290"/>
      <c r="H94" s="266" t="s">
        <v>401</v>
      </c>
      <c r="I94" s="266" t="s">
        <v>402</v>
      </c>
      <c r="J94" s="266"/>
      <c r="K94" s="280"/>
    </row>
    <row r="95" s="1" customFormat="1" ht="15" customHeight="1">
      <c r="B95" s="291"/>
      <c r="C95" s="266" t="s">
        <v>403</v>
      </c>
      <c r="D95" s="266"/>
      <c r="E95" s="266"/>
      <c r="F95" s="289" t="s">
        <v>367</v>
      </c>
      <c r="G95" s="290"/>
      <c r="H95" s="266" t="s">
        <v>403</v>
      </c>
      <c r="I95" s="266" t="s">
        <v>402</v>
      </c>
      <c r="J95" s="266"/>
      <c r="K95" s="280"/>
    </row>
    <row r="96" s="1" customFormat="1" ht="15" customHeight="1">
      <c r="B96" s="291"/>
      <c r="C96" s="266" t="s">
        <v>39</v>
      </c>
      <c r="D96" s="266"/>
      <c r="E96" s="266"/>
      <c r="F96" s="289" t="s">
        <v>367</v>
      </c>
      <c r="G96" s="290"/>
      <c r="H96" s="266" t="s">
        <v>404</v>
      </c>
      <c r="I96" s="266" t="s">
        <v>402</v>
      </c>
      <c r="J96" s="266"/>
      <c r="K96" s="280"/>
    </row>
    <row r="97" s="1" customFormat="1" ht="15" customHeight="1">
      <c r="B97" s="291"/>
      <c r="C97" s="266" t="s">
        <v>49</v>
      </c>
      <c r="D97" s="266"/>
      <c r="E97" s="266"/>
      <c r="F97" s="289" t="s">
        <v>367</v>
      </c>
      <c r="G97" s="290"/>
      <c r="H97" s="266" t="s">
        <v>405</v>
      </c>
      <c r="I97" s="266" t="s">
        <v>402</v>
      </c>
      <c r="J97" s="266"/>
      <c r="K97" s="280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="1" customFormat="1" ht="45" customHeight="1">
      <c r="B102" s="278"/>
      <c r="C102" s="279" t="s">
        <v>406</v>
      </c>
      <c r="D102" s="279"/>
      <c r="E102" s="279"/>
      <c r="F102" s="279"/>
      <c r="G102" s="279"/>
      <c r="H102" s="279"/>
      <c r="I102" s="279"/>
      <c r="J102" s="279"/>
      <c r="K102" s="280"/>
    </row>
    <row r="103" s="1" customFormat="1" ht="17.25" customHeight="1">
      <c r="B103" s="278"/>
      <c r="C103" s="281" t="s">
        <v>361</v>
      </c>
      <c r="D103" s="281"/>
      <c r="E103" s="281"/>
      <c r="F103" s="281" t="s">
        <v>362</v>
      </c>
      <c r="G103" s="282"/>
      <c r="H103" s="281" t="s">
        <v>55</v>
      </c>
      <c r="I103" s="281" t="s">
        <v>58</v>
      </c>
      <c r="J103" s="281" t="s">
        <v>363</v>
      </c>
      <c r="K103" s="280"/>
    </row>
    <row r="104" s="1" customFormat="1" ht="17.25" customHeight="1">
      <c r="B104" s="278"/>
      <c r="C104" s="283" t="s">
        <v>364</v>
      </c>
      <c r="D104" s="283"/>
      <c r="E104" s="283"/>
      <c r="F104" s="284" t="s">
        <v>365</v>
      </c>
      <c r="G104" s="285"/>
      <c r="H104" s="283"/>
      <c r="I104" s="283"/>
      <c r="J104" s="283" t="s">
        <v>366</v>
      </c>
      <c r="K104" s="280"/>
    </row>
    <row r="105" s="1" customFormat="1" ht="5.25" customHeight="1">
      <c r="B105" s="278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="1" customFormat="1" ht="15" customHeight="1">
      <c r="B106" s="278"/>
      <c r="C106" s="266" t="s">
        <v>54</v>
      </c>
      <c r="D106" s="288"/>
      <c r="E106" s="288"/>
      <c r="F106" s="289" t="s">
        <v>367</v>
      </c>
      <c r="G106" s="266"/>
      <c r="H106" s="266" t="s">
        <v>407</v>
      </c>
      <c r="I106" s="266" t="s">
        <v>369</v>
      </c>
      <c r="J106" s="266">
        <v>20</v>
      </c>
      <c r="K106" s="280"/>
    </row>
    <row r="107" s="1" customFormat="1" ht="15" customHeight="1">
      <c r="B107" s="278"/>
      <c r="C107" s="266" t="s">
        <v>370</v>
      </c>
      <c r="D107" s="266"/>
      <c r="E107" s="266"/>
      <c r="F107" s="289" t="s">
        <v>367</v>
      </c>
      <c r="G107" s="266"/>
      <c r="H107" s="266" t="s">
        <v>407</v>
      </c>
      <c r="I107" s="266" t="s">
        <v>369</v>
      </c>
      <c r="J107" s="266">
        <v>120</v>
      </c>
      <c r="K107" s="280"/>
    </row>
    <row r="108" s="1" customFormat="1" ht="15" customHeight="1">
      <c r="B108" s="291"/>
      <c r="C108" s="266" t="s">
        <v>372</v>
      </c>
      <c r="D108" s="266"/>
      <c r="E108" s="266"/>
      <c r="F108" s="289" t="s">
        <v>373</v>
      </c>
      <c r="G108" s="266"/>
      <c r="H108" s="266" t="s">
        <v>407</v>
      </c>
      <c r="I108" s="266" t="s">
        <v>369</v>
      </c>
      <c r="J108" s="266">
        <v>50</v>
      </c>
      <c r="K108" s="280"/>
    </row>
    <row r="109" s="1" customFormat="1" ht="15" customHeight="1">
      <c r="B109" s="291"/>
      <c r="C109" s="266" t="s">
        <v>375</v>
      </c>
      <c r="D109" s="266"/>
      <c r="E109" s="266"/>
      <c r="F109" s="289" t="s">
        <v>367</v>
      </c>
      <c r="G109" s="266"/>
      <c r="H109" s="266" t="s">
        <v>407</v>
      </c>
      <c r="I109" s="266" t="s">
        <v>377</v>
      </c>
      <c r="J109" s="266"/>
      <c r="K109" s="280"/>
    </row>
    <row r="110" s="1" customFormat="1" ht="15" customHeight="1">
      <c r="B110" s="291"/>
      <c r="C110" s="266" t="s">
        <v>386</v>
      </c>
      <c r="D110" s="266"/>
      <c r="E110" s="266"/>
      <c r="F110" s="289" t="s">
        <v>373</v>
      </c>
      <c r="G110" s="266"/>
      <c r="H110" s="266" t="s">
        <v>407</v>
      </c>
      <c r="I110" s="266" t="s">
        <v>369</v>
      </c>
      <c r="J110" s="266">
        <v>50</v>
      </c>
      <c r="K110" s="280"/>
    </row>
    <row r="111" s="1" customFormat="1" ht="15" customHeight="1">
      <c r="B111" s="291"/>
      <c r="C111" s="266" t="s">
        <v>394</v>
      </c>
      <c r="D111" s="266"/>
      <c r="E111" s="266"/>
      <c r="F111" s="289" t="s">
        <v>373</v>
      </c>
      <c r="G111" s="266"/>
      <c r="H111" s="266" t="s">
        <v>407</v>
      </c>
      <c r="I111" s="266" t="s">
        <v>369</v>
      </c>
      <c r="J111" s="266">
        <v>50</v>
      </c>
      <c r="K111" s="280"/>
    </row>
    <row r="112" s="1" customFormat="1" ht="15" customHeight="1">
      <c r="B112" s="291"/>
      <c r="C112" s="266" t="s">
        <v>392</v>
      </c>
      <c r="D112" s="266"/>
      <c r="E112" s="266"/>
      <c r="F112" s="289" t="s">
        <v>373</v>
      </c>
      <c r="G112" s="266"/>
      <c r="H112" s="266" t="s">
        <v>407</v>
      </c>
      <c r="I112" s="266" t="s">
        <v>369</v>
      </c>
      <c r="J112" s="266">
        <v>50</v>
      </c>
      <c r="K112" s="280"/>
    </row>
    <row r="113" s="1" customFormat="1" ht="15" customHeight="1">
      <c r="B113" s="291"/>
      <c r="C113" s="266" t="s">
        <v>54</v>
      </c>
      <c r="D113" s="266"/>
      <c r="E113" s="266"/>
      <c r="F113" s="289" t="s">
        <v>367</v>
      </c>
      <c r="G113" s="266"/>
      <c r="H113" s="266" t="s">
        <v>408</v>
      </c>
      <c r="I113" s="266" t="s">
        <v>369</v>
      </c>
      <c r="J113" s="266">
        <v>20</v>
      </c>
      <c r="K113" s="280"/>
    </row>
    <row r="114" s="1" customFormat="1" ht="15" customHeight="1">
      <c r="B114" s="291"/>
      <c r="C114" s="266" t="s">
        <v>409</v>
      </c>
      <c r="D114" s="266"/>
      <c r="E114" s="266"/>
      <c r="F114" s="289" t="s">
        <v>367</v>
      </c>
      <c r="G114" s="266"/>
      <c r="H114" s="266" t="s">
        <v>410</v>
      </c>
      <c r="I114" s="266" t="s">
        <v>369</v>
      </c>
      <c r="J114" s="266">
        <v>120</v>
      </c>
      <c r="K114" s="280"/>
    </row>
    <row r="115" s="1" customFormat="1" ht="15" customHeight="1">
      <c r="B115" s="291"/>
      <c r="C115" s="266" t="s">
        <v>39</v>
      </c>
      <c r="D115" s="266"/>
      <c r="E115" s="266"/>
      <c r="F115" s="289" t="s">
        <v>367</v>
      </c>
      <c r="G115" s="266"/>
      <c r="H115" s="266" t="s">
        <v>411</v>
      </c>
      <c r="I115" s="266" t="s">
        <v>402</v>
      </c>
      <c r="J115" s="266"/>
      <c r="K115" s="280"/>
    </row>
    <row r="116" s="1" customFormat="1" ht="15" customHeight="1">
      <c r="B116" s="291"/>
      <c r="C116" s="266" t="s">
        <v>49</v>
      </c>
      <c r="D116" s="266"/>
      <c r="E116" s="266"/>
      <c r="F116" s="289" t="s">
        <v>367</v>
      </c>
      <c r="G116" s="266"/>
      <c r="H116" s="266" t="s">
        <v>412</v>
      </c>
      <c r="I116" s="266" t="s">
        <v>402</v>
      </c>
      <c r="J116" s="266"/>
      <c r="K116" s="280"/>
    </row>
    <row r="117" s="1" customFormat="1" ht="15" customHeight="1">
      <c r="B117" s="291"/>
      <c r="C117" s="266" t="s">
        <v>58</v>
      </c>
      <c r="D117" s="266"/>
      <c r="E117" s="266"/>
      <c r="F117" s="289" t="s">
        <v>367</v>
      </c>
      <c r="G117" s="266"/>
      <c r="H117" s="266" t="s">
        <v>413</v>
      </c>
      <c r="I117" s="266" t="s">
        <v>414</v>
      </c>
      <c r="J117" s="266"/>
      <c r="K117" s="280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57" t="s">
        <v>415</v>
      </c>
      <c r="D122" s="257"/>
      <c r="E122" s="257"/>
      <c r="F122" s="257"/>
      <c r="G122" s="257"/>
      <c r="H122" s="257"/>
      <c r="I122" s="257"/>
      <c r="J122" s="257"/>
      <c r="K122" s="308"/>
    </row>
    <row r="123" s="1" customFormat="1" ht="17.25" customHeight="1">
      <c r="B123" s="309"/>
      <c r="C123" s="281" t="s">
        <v>361</v>
      </c>
      <c r="D123" s="281"/>
      <c r="E123" s="281"/>
      <c r="F123" s="281" t="s">
        <v>362</v>
      </c>
      <c r="G123" s="282"/>
      <c r="H123" s="281" t="s">
        <v>55</v>
      </c>
      <c r="I123" s="281" t="s">
        <v>58</v>
      </c>
      <c r="J123" s="281" t="s">
        <v>363</v>
      </c>
      <c r="K123" s="310"/>
    </row>
    <row r="124" s="1" customFormat="1" ht="17.25" customHeight="1">
      <c r="B124" s="309"/>
      <c r="C124" s="283" t="s">
        <v>364</v>
      </c>
      <c r="D124" s="283"/>
      <c r="E124" s="283"/>
      <c r="F124" s="284" t="s">
        <v>365</v>
      </c>
      <c r="G124" s="285"/>
      <c r="H124" s="283"/>
      <c r="I124" s="283"/>
      <c r="J124" s="283" t="s">
        <v>366</v>
      </c>
      <c r="K124" s="310"/>
    </row>
    <row r="125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="1" customFormat="1" ht="15" customHeight="1">
      <c r="B126" s="311"/>
      <c r="C126" s="266" t="s">
        <v>370</v>
      </c>
      <c r="D126" s="288"/>
      <c r="E126" s="288"/>
      <c r="F126" s="289" t="s">
        <v>367</v>
      </c>
      <c r="G126" s="266"/>
      <c r="H126" s="266" t="s">
        <v>407</v>
      </c>
      <c r="I126" s="266" t="s">
        <v>369</v>
      </c>
      <c r="J126" s="266">
        <v>120</v>
      </c>
      <c r="K126" s="314"/>
    </row>
    <row r="127" s="1" customFormat="1" ht="15" customHeight="1">
      <c r="B127" s="311"/>
      <c r="C127" s="266" t="s">
        <v>416</v>
      </c>
      <c r="D127" s="266"/>
      <c r="E127" s="266"/>
      <c r="F127" s="289" t="s">
        <v>367</v>
      </c>
      <c r="G127" s="266"/>
      <c r="H127" s="266" t="s">
        <v>417</v>
      </c>
      <c r="I127" s="266" t="s">
        <v>369</v>
      </c>
      <c r="J127" s="266" t="s">
        <v>418</v>
      </c>
      <c r="K127" s="314"/>
    </row>
    <row r="128" s="1" customFormat="1" ht="15" customHeight="1">
      <c r="B128" s="311"/>
      <c r="C128" s="266" t="s">
        <v>315</v>
      </c>
      <c r="D128" s="266"/>
      <c r="E128" s="266"/>
      <c r="F128" s="289" t="s">
        <v>367</v>
      </c>
      <c r="G128" s="266"/>
      <c r="H128" s="266" t="s">
        <v>419</v>
      </c>
      <c r="I128" s="266" t="s">
        <v>369</v>
      </c>
      <c r="J128" s="266" t="s">
        <v>418</v>
      </c>
      <c r="K128" s="314"/>
    </row>
    <row r="129" s="1" customFormat="1" ht="15" customHeight="1">
      <c r="B129" s="311"/>
      <c r="C129" s="266" t="s">
        <v>378</v>
      </c>
      <c r="D129" s="266"/>
      <c r="E129" s="266"/>
      <c r="F129" s="289" t="s">
        <v>373</v>
      </c>
      <c r="G129" s="266"/>
      <c r="H129" s="266" t="s">
        <v>379</v>
      </c>
      <c r="I129" s="266" t="s">
        <v>369</v>
      </c>
      <c r="J129" s="266">
        <v>15</v>
      </c>
      <c r="K129" s="314"/>
    </row>
    <row r="130" s="1" customFormat="1" ht="15" customHeight="1">
      <c r="B130" s="311"/>
      <c r="C130" s="292" t="s">
        <v>380</v>
      </c>
      <c r="D130" s="292"/>
      <c r="E130" s="292"/>
      <c r="F130" s="293" t="s">
        <v>373</v>
      </c>
      <c r="G130" s="292"/>
      <c r="H130" s="292" t="s">
        <v>381</v>
      </c>
      <c r="I130" s="292" t="s">
        <v>369</v>
      </c>
      <c r="J130" s="292">
        <v>15</v>
      </c>
      <c r="K130" s="314"/>
    </row>
    <row r="131" s="1" customFormat="1" ht="15" customHeight="1">
      <c r="B131" s="311"/>
      <c r="C131" s="292" t="s">
        <v>382</v>
      </c>
      <c r="D131" s="292"/>
      <c r="E131" s="292"/>
      <c r="F131" s="293" t="s">
        <v>373</v>
      </c>
      <c r="G131" s="292"/>
      <c r="H131" s="292" t="s">
        <v>383</v>
      </c>
      <c r="I131" s="292" t="s">
        <v>369</v>
      </c>
      <c r="J131" s="292">
        <v>20</v>
      </c>
      <c r="K131" s="314"/>
    </row>
    <row r="132" s="1" customFormat="1" ht="15" customHeight="1">
      <c r="B132" s="311"/>
      <c r="C132" s="292" t="s">
        <v>384</v>
      </c>
      <c r="D132" s="292"/>
      <c r="E132" s="292"/>
      <c r="F132" s="293" t="s">
        <v>373</v>
      </c>
      <c r="G132" s="292"/>
      <c r="H132" s="292" t="s">
        <v>385</v>
      </c>
      <c r="I132" s="292" t="s">
        <v>369</v>
      </c>
      <c r="J132" s="292">
        <v>20</v>
      </c>
      <c r="K132" s="314"/>
    </row>
    <row r="133" s="1" customFormat="1" ht="15" customHeight="1">
      <c r="B133" s="311"/>
      <c r="C133" s="266" t="s">
        <v>372</v>
      </c>
      <c r="D133" s="266"/>
      <c r="E133" s="266"/>
      <c r="F133" s="289" t="s">
        <v>373</v>
      </c>
      <c r="G133" s="266"/>
      <c r="H133" s="266" t="s">
        <v>407</v>
      </c>
      <c r="I133" s="266" t="s">
        <v>369</v>
      </c>
      <c r="J133" s="266">
        <v>50</v>
      </c>
      <c r="K133" s="314"/>
    </row>
    <row r="134" s="1" customFormat="1" ht="15" customHeight="1">
      <c r="B134" s="311"/>
      <c r="C134" s="266" t="s">
        <v>386</v>
      </c>
      <c r="D134" s="266"/>
      <c r="E134" s="266"/>
      <c r="F134" s="289" t="s">
        <v>373</v>
      </c>
      <c r="G134" s="266"/>
      <c r="H134" s="266" t="s">
        <v>407</v>
      </c>
      <c r="I134" s="266" t="s">
        <v>369</v>
      </c>
      <c r="J134" s="266">
        <v>50</v>
      </c>
      <c r="K134" s="314"/>
    </row>
    <row r="135" s="1" customFormat="1" ht="15" customHeight="1">
      <c r="B135" s="311"/>
      <c r="C135" s="266" t="s">
        <v>392</v>
      </c>
      <c r="D135" s="266"/>
      <c r="E135" s="266"/>
      <c r="F135" s="289" t="s">
        <v>373</v>
      </c>
      <c r="G135" s="266"/>
      <c r="H135" s="266" t="s">
        <v>407</v>
      </c>
      <c r="I135" s="266" t="s">
        <v>369</v>
      </c>
      <c r="J135" s="266">
        <v>50</v>
      </c>
      <c r="K135" s="314"/>
    </row>
    <row r="136" s="1" customFormat="1" ht="15" customHeight="1">
      <c r="B136" s="311"/>
      <c r="C136" s="266" t="s">
        <v>394</v>
      </c>
      <c r="D136" s="266"/>
      <c r="E136" s="266"/>
      <c r="F136" s="289" t="s">
        <v>373</v>
      </c>
      <c r="G136" s="266"/>
      <c r="H136" s="266" t="s">
        <v>407</v>
      </c>
      <c r="I136" s="266" t="s">
        <v>369</v>
      </c>
      <c r="J136" s="266">
        <v>50</v>
      </c>
      <c r="K136" s="314"/>
    </row>
    <row r="137" s="1" customFormat="1" ht="15" customHeight="1">
      <c r="B137" s="311"/>
      <c r="C137" s="266" t="s">
        <v>395</v>
      </c>
      <c r="D137" s="266"/>
      <c r="E137" s="266"/>
      <c r="F137" s="289" t="s">
        <v>373</v>
      </c>
      <c r="G137" s="266"/>
      <c r="H137" s="266" t="s">
        <v>420</v>
      </c>
      <c r="I137" s="266" t="s">
        <v>369</v>
      </c>
      <c r="J137" s="266">
        <v>255</v>
      </c>
      <c r="K137" s="314"/>
    </row>
    <row r="138" s="1" customFormat="1" ht="15" customHeight="1">
      <c r="B138" s="311"/>
      <c r="C138" s="266" t="s">
        <v>397</v>
      </c>
      <c r="D138" s="266"/>
      <c r="E138" s="266"/>
      <c r="F138" s="289" t="s">
        <v>367</v>
      </c>
      <c r="G138" s="266"/>
      <c r="H138" s="266" t="s">
        <v>421</v>
      </c>
      <c r="I138" s="266" t="s">
        <v>399</v>
      </c>
      <c r="J138" s="266"/>
      <c r="K138" s="314"/>
    </row>
    <row r="139" s="1" customFormat="1" ht="15" customHeight="1">
      <c r="B139" s="311"/>
      <c r="C139" s="266" t="s">
        <v>400</v>
      </c>
      <c r="D139" s="266"/>
      <c r="E139" s="266"/>
      <c r="F139" s="289" t="s">
        <v>367</v>
      </c>
      <c r="G139" s="266"/>
      <c r="H139" s="266" t="s">
        <v>422</v>
      </c>
      <c r="I139" s="266" t="s">
        <v>402</v>
      </c>
      <c r="J139" s="266"/>
      <c r="K139" s="314"/>
    </row>
    <row r="140" s="1" customFormat="1" ht="15" customHeight="1">
      <c r="B140" s="311"/>
      <c r="C140" s="266" t="s">
        <v>403</v>
      </c>
      <c r="D140" s="266"/>
      <c r="E140" s="266"/>
      <c r="F140" s="289" t="s">
        <v>367</v>
      </c>
      <c r="G140" s="266"/>
      <c r="H140" s="266" t="s">
        <v>403</v>
      </c>
      <c r="I140" s="266" t="s">
        <v>402</v>
      </c>
      <c r="J140" s="266"/>
      <c r="K140" s="314"/>
    </row>
    <row r="141" s="1" customFormat="1" ht="15" customHeight="1">
      <c r="B141" s="311"/>
      <c r="C141" s="266" t="s">
        <v>39</v>
      </c>
      <c r="D141" s="266"/>
      <c r="E141" s="266"/>
      <c r="F141" s="289" t="s">
        <v>367</v>
      </c>
      <c r="G141" s="266"/>
      <c r="H141" s="266" t="s">
        <v>423</v>
      </c>
      <c r="I141" s="266" t="s">
        <v>402</v>
      </c>
      <c r="J141" s="266"/>
      <c r="K141" s="314"/>
    </row>
    <row r="142" s="1" customFormat="1" ht="15" customHeight="1">
      <c r="B142" s="311"/>
      <c r="C142" s="266" t="s">
        <v>424</v>
      </c>
      <c r="D142" s="266"/>
      <c r="E142" s="266"/>
      <c r="F142" s="289" t="s">
        <v>367</v>
      </c>
      <c r="G142" s="266"/>
      <c r="H142" s="266" t="s">
        <v>425</v>
      </c>
      <c r="I142" s="266" t="s">
        <v>402</v>
      </c>
      <c r="J142" s="266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="1" customFormat="1" ht="45" customHeight="1">
      <c r="B147" s="278"/>
      <c r="C147" s="279" t="s">
        <v>426</v>
      </c>
      <c r="D147" s="279"/>
      <c r="E147" s="279"/>
      <c r="F147" s="279"/>
      <c r="G147" s="279"/>
      <c r="H147" s="279"/>
      <c r="I147" s="279"/>
      <c r="J147" s="279"/>
      <c r="K147" s="280"/>
    </row>
    <row r="148" s="1" customFormat="1" ht="17.25" customHeight="1">
      <c r="B148" s="278"/>
      <c r="C148" s="281" t="s">
        <v>361</v>
      </c>
      <c r="D148" s="281"/>
      <c r="E148" s="281"/>
      <c r="F148" s="281" t="s">
        <v>362</v>
      </c>
      <c r="G148" s="282"/>
      <c r="H148" s="281" t="s">
        <v>55</v>
      </c>
      <c r="I148" s="281" t="s">
        <v>58</v>
      </c>
      <c r="J148" s="281" t="s">
        <v>363</v>
      </c>
      <c r="K148" s="280"/>
    </row>
    <row r="149" s="1" customFormat="1" ht="17.25" customHeight="1">
      <c r="B149" s="278"/>
      <c r="C149" s="283" t="s">
        <v>364</v>
      </c>
      <c r="D149" s="283"/>
      <c r="E149" s="283"/>
      <c r="F149" s="284" t="s">
        <v>365</v>
      </c>
      <c r="G149" s="285"/>
      <c r="H149" s="283"/>
      <c r="I149" s="283"/>
      <c r="J149" s="283" t="s">
        <v>366</v>
      </c>
      <c r="K149" s="280"/>
    </row>
    <row r="150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="1" customFormat="1" ht="15" customHeight="1">
      <c r="B151" s="291"/>
      <c r="C151" s="318" t="s">
        <v>370</v>
      </c>
      <c r="D151" s="266"/>
      <c r="E151" s="266"/>
      <c r="F151" s="319" t="s">
        <v>367</v>
      </c>
      <c r="G151" s="266"/>
      <c r="H151" s="318" t="s">
        <v>407</v>
      </c>
      <c r="I151" s="318" t="s">
        <v>369</v>
      </c>
      <c r="J151" s="318">
        <v>120</v>
      </c>
      <c r="K151" s="314"/>
    </row>
    <row r="152" s="1" customFormat="1" ht="15" customHeight="1">
      <c r="B152" s="291"/>
      <c r="C152" s="318" t="s">
        <v>416</v>
      </c>
      <c r="D152" s="266"/>
      <c r="E152" s="266"/>
      <c r="F152" s="319" t="s">
        <v>367</v>
      </c>
      <c r="G152" s="266"/>
      <c r="H152" s="318" t="s">
        <v>427</v>
      </c>
      <c r="I152" s="318" t="s">
        <v>369</v>
      </c>
      <c r="J152" s="318" t="s">
        <v>418</v>
      </c>
      <c r="K152" s="314"/>
    </row>
    <row r="153" s="1" customFormat="1" ht="15" customHeight="1">
      <c r="B153" s="291"/>
      <c r="C153" s="318" t="s">
        <v>315</v>
      </c>
      <c r="D153" s="266"/>
      <c r="E153" s="266"/>
      <c r="F153" s="319" t="s">
        <v>367</v>
      </c>
      <c r="G153" s="266"/>
      <c r="H153" s="318" t="s">
        <v>428</v>
      </c>
      <c r="I153" s="318" t="s">
        <v>369</v>
      </c>
      <c r="J153" s="318" t="s">
        <v>418</v>
      </c>
      <c r="K153" s="314"/>
    </row>
    <row r="154" s="1" customFormat="1" ht="15" customHeight="1">
      <c r="B154" s="291"/>
      <c r="C154" s="318" t="s">
        <v>372</v>
      </c>
      <c r="D154" s="266"/>
      <c r="E154" s="266"/>
      <c r="F154" s="319" t="s">
        <v>373</v>
      </c>
      <c r="G154" s="266"/>
      <c r="H154" s="318" t="s">
        <v>407</v>
      </c>
      <c r="I154" s="318" t="s">
        <v>369</v>
      </c>
      <c r="J154" s="318">
        <v>50</v>
      </c>
      <c r="K154" s="314"/>
    </row>
    <row r="155" s="1" customFormat="1" ht="15" customHeight="1">
      <c r="B155" s="291"/>
      <c r="C155" s="318" t="s">
        <v>375</v>
      </c>
      <c r="D155" s="266"/>
      <c r="E155" s="266"/>
      <c r="F155" s="319" t="s">
        <v>367</v>
      </c>
      <c r="G155" s="266"/>
      <c r="H155" s="318" t="s">
        <v>407</v>
      </c>
      <c r="I155" s="318" t="s">
        <v>377</v>
      </c>
      <c r="J155" s="318"/>
      <c r="K155" s="314"/>
    </row>
    <row r="156" s="1" customFormat="1" ht="15" customHeight="1">
      <c r="B156" s="291"/>
      <c r="C156" s="318" t="s">
        <v>386</v>
      </c>
      <c r="D156" s="266"/>
      <c r="E156" s="266"/>
      <c r="F156" s="319" t="s">
        <v>373</v>
      </c>
      <c r="G156" s="266"/>
      <c r="H156" s="318" t="s">
        <v>407</v>
      </c>
      <c r="I156" s="318" t="s">
        <v>369</v>
      </c>
      <c r="J156" s="318">
        <v>50</v>
      </c>
      <c r="K156" s="314"/>
    </row>
    <row r="157" s="1" customFormat="1" ht="15" customHeight="1">
      <c r="B157" s="291"/>
      <c r="C157" s="318" t="s">
        <v>394</v>
      </c>
      <c r="D157" s="266"/>
      <c r="E157" s="266"/>
      <c r="F157" s="319" t="s">
        <v>373</v>
      </c>
      <c r="G157" s="266"/>
      <c r="H157" s="318" t="s">
        <v>407</v>
      </c>
      <c r="I157" s="318" t="s">
        <v>369</v>
      </c>
      <c r="J157" s="318">
        <v>50</v>
      </c>
      <c r="K157" s="314"/>
    </row>
    <row r="158" s="1" customFormat="1" ht="15" customHeight="1">
      <c r="B158" s="291"/>
      <c r="C158" s="318" t="s">
        <v>392</v>
      </c>
      <c r="D158" s="266"/>
      <c r="E158" s="266"/>
      <c r="F158" s="319" t="s">
        <v>373</v>
      </c>
      <c r="G158" s="266"/>
      <c r="H158" s="318" t="s">
        <v>407</v>
      </c>
      <c r="I158" s="318" t="s">
        <v>369</v>
      </c>
      <c r="J158" s="318">
        <v>50</v>
      </c>
      <c r="K158" s="314"/>
    </row>
    <row r="159" s="1" customFormat="1" ht="15" customHeight="1">
      <c r="B159" s="291"/>
      <c r="C159" s="318" t="s">
        <v>83</v>
      </c>
      <c r="D159" s="266"/>
      <c r="E159" s="266"/>
      <c r="F159" s="319" t="s">
        <v>367</v>
      </c>
      <c r="G159" s="266"/>
      <c r="H159" s="318" t="s">
        <v>429</v>
      </c>
      <c r="I159" s="318" t="s">
        <v>369</v>
      </c>
      <c r="J159" s="318" t="s">
        <v>430</v>
      </c>
      <c r="K159" s="314"/>
    </row>
    <row r="160" s="1" customFormat="1" ht="15" customHeight="1">
      <c r="B160" s="291"/>
      <c r="C160" s="318" t="s">
        <v>431</v>
      </c>
      <c r="D160" s="266"/>
      <c r="E160" s="266"/>
      <c r="F160" s="319" t="s">
        <v>367</v>
      </c>
      <c r="G160" s="266"/>
      <c r="H160" s="318" t="s">
        <v>432</v>
      </c>
      <c r="I160" s="318" t="s">
        <v>402</v>
      </c>
      <c r="J160" s="318"/>
      <c r="K160" s="314"/>
    </row>
    <row r="161" s="1" customFormat="1" ht="15" customHeight="1">
      <c r="B161" s="320"/>
      <c r="C161" s="321"/>
      <c r="D161" s="321"/>
      <c r="E161" s="321"/>
      <c r="F161" s="321"/>
      <c r="G161" s="321"/>
      <c r="H161" s="321"/>
      <c r="I161" s="321"/>
      <c r="J161" s="321"/>
      <c r="K161" s="322"/>
    </row>
    <row r="162" s="1" customFormat="1" ht="18.75" customHeight="1">
      <c r="B162" s="302"/>
      <c r="C162" s="312"/>
      <c r="D162" s="312"/>
      <c r="E162" s="312"/>
      <c r="F162" s="323"/>
      <c r="G162" s="312"/>
      <c r="H162" s="312"/>
      <c r="I162" s="312"/>
      <c r="J162" s="312"/>
      <c r="K162" s="302"/>
    </row>
    <row r="163" s="1" customFormat="1" ht="18.75" customHeight="1">
      <c r="B163" s="302"/>
      <c r="C163" s="312"/>
      <c r="D163" s="312"/>
      <c r="E163" s="312"/>
      <c r="F163" s="323"/>
      <c r="G163" s="312"/>
      <c r="H163" s="312"/>
      <c r="I163" s="312"/>
      <c r="J163" s="312"/>
      <c r="K163" s="302"/>
    </row>
    <row r="164" s="1" customFormat="1" ht="18.75" customHeight="1">
      <c r="B164" s="302"/>
      <c r="C164" s="312"/>
      <c r="D164" s="312"/>
      <c r="E164" s="312"/>
      <c r="F164" s="323"/>
      <c r="G164" s="312"/>
      <c r="H164" s="312"/>
      <c r="I164" s="312"/>
      <c r="J164" s="312"/>
      <c r="K164" s="302"/>
    </row>
    <row r="165" s="1" customFormat="1" ht="18.75" customHeight="1">
      <c r="B165" s="302"/>
      <c r="C165" s="312"/>
      <c r="D165" s="312"/>
      <c r="E165" s="312"/>
      <c r="F165" s="323"/>
      <c r="G165" s="312"/>
      <c r="H165" s="312"/>
      <c r="I165" s="312"/>
      <c r="J165" s="312"/>
      <c r="K165" s="302"/>
    </row>
    <row r="166" s="1" customFormat="1" ht="18.75" customHeight="1">
      <c r="B166" s="302"/>
      <c r="C166" s="312"/>
      <c r="D166" s="312"/>
      <c r="E166" s="312"/>
      <c r="F166" s="323"/>
      <c r="G166" s="312"/>
      <c r="H166" s="312"/>
      <c r="I166" s="312"/>
      <c r="J166" s="312"/>
      <c r="K166" s="302"/>
    </row>
    <row r="167" s="1" customFormat="1" ht="18.75" customHeight="1">
      <c r="B167" s="302"/>
      <c r="C167" s="312"/>
      <c r="D167" s="312"/>
      <c r="E167" s="312"/>
      <c r="F167" s="323"/>
      <c r="G167" s="312"/>
      <c r="H167" s="312"/>
      <c r="I167" s="312"/>
      <c r="J167" s="312"/>
      <c r="K167" s="302"/>
    </row>
    <row r="168" s="1" customFormat="1" ht="18.75" customHeight="1">
      <c r="B168" s="302"/>
      <c r="C168" s="312"/>
      <c r="D168" s="312"/>
      <c r="E168" s="312"/>
      <c r="F168" s="323"/>
      <c r="G168" s="312"/>
      <c r="H168" s="312"/>
      <c r="I168" s="312"/>
      <c r="J168" s="312"/>
      <c r="K168" s="302"/>
    </row>
    <row r="169" s="1" customFormat="1" ht="18.75" customHeight="1">
      <c r="B169" s="274"/>
      <c r="C169" s="274"/>
      <c r="D169" s="274"/>
      <c r="E169" s="274"/>
      <c r="F169" s="274"/>
      <c r="G169" s="274"/>
      <c r="H169" s="274"/>
      <c r="I169" s="274"/>
      <c r="J169" s="274"/>
      <c r="K169" s="274"/>
    </row>
    <row r="170" s="1" customFormat="1" ht="7.5" customHeight="1">
      <c r="B170" s="253"/>
      <c r="C170" s="254"/>
      <c r="D170" s="254"/>
      <c r="E170" s="254"/>
      <c r="F170" s="254"/>
      <c r="G170" s="254"/>
      <c r="H170" s="254"/>
      <c r="I170" s="254"/>
      <c r="J170" s="254"/>
      <c r="K170" s="255"/>
    </row>
    <row r="171" s="1" customFormat="1" ht="45" customHeight="1">
      <c r="B171" s="256"/>
      <c r="C171" s="257" t="s">
        <v>433</v>
      </c>
      <c r="D171" s="257"/>
      <c r="E171" s="257"/>
      <c r="F171" s="257"/>
      <c r="G171" s="257"/>
      <c r="H171" s="257"/>
      <c r="I171" s="257"/>
      <c r="J171" s="257"/>
      <c r="K171" s="258"/>
    </row>
    <row r="172" s="1" customFormat="1" ht="17.25" customHeight="1">
      <c r="B172" s="256"/>
      <c r="C172" s="281" t="s">
        <v>361</v>
      </c>
      <c r="D172" s="281"/>
      <c r="E172" s="281"/>
      <c r="F172" s="281" t="s">
        <v>362</v>
      </c>
      <c r="G172" s="324"/>
      <c r="H172" s="325" t="s">
        <v>55</v>
      </c>
      <c r="I172" s="325" t="s">
        <v>58</v>
      </c>
      <c r="J172" s="281" t="s">
        <v>363</v>
      </c>
      <c r="K172" s="258"/>
    </row>
    <row r="173" s="1" customFormat="1" ht="17.25" customHeight="1">
      <c r="B173" s="259"/>
      <c r="C173" s="283" t="s">
        <v>364</v>
      </c>
      <c r="D173" s="283"/>
      <c r="E173" s="283"/>
      <c r="F173" s="284" t="s">
        <v>365</v>
      </c>
      <c r="G173" s="326"/>
      <c r="H173" s="327"/>
      <c r="I173" s="327"/>
      <c r="J173" s="283" t="s">
        <v>366</v>
      </c>
      <c r="K173" s="261"/>
    </row>
    <row r="174" s="1" customFormat="1" ht="5.25" customHeight="1">
      <c r="B174" s="291"/>
      <c r="C174" s="286"/>
      <c r="D174" s="286"/>
      <c r="E174" s="286"/>
      <c r="F174" s="286"/>
      <c r="G174" s="287"/>
      <c r="H174" s="286"/>
      <c r="I174" s="286"/>
      <c r="J174" s="286"/>
      <c r="K174" s="314"/>
    </row>
    <row r="175" s="1" customFormat="1" ht="15" customHeight="1">
      <c r="B175" s="291"/>
      <c r="C175" s="266" t="s">
        <v>370</v>
      </c>
      <c r="D175" s="266"/>
      <c r="E175" s="266"/>
      <c r="F175" s="289" t="s">
        <v>367</v>
      </c>
      <c r="G175" s="266"/>
      <c r="H175" s="266" t="s">
        <v>407</v>
      </c>
      <c r="I175" s="266" t="s">
        <v>369</v>
      </c>
      <c r="J175" s="266">
        <v>120</v>
      </c>
      <c r="K175" s="314"/>
    </row>
    <row r="176" s="1" customFormat="1" ht="15" customHeight="1">
      <c r="B176" s="291"/>
      <c r="C176" s="266" t="s">
        <v>416</v>
      </c>
      <c r="D176" s="266"/>
      <c r="E176" s="266"/>
      <c r="F176" s="289" t="s">
        <v>367</v>
      </c>
      <c r="G176" s="266"/>
      <c r="H176" s="266" t="s">
        <v>417</v>
      </c>
      <c r="I176" s="266" t="s">
        <v>369</v>
      </c>
      <c r="J176" s="266" t="s">
        <v>418</v>
      </c>
      <c r="K176" s="314"/>
    </row>
    <row r="177" s="1" customFormat="1" ht="15" customHeight="1">
      <c r="B177" s="291"/>
      <c r="C177" s="266" t="s">
        <v>315</v>
      </c>
      <c r="D177" s="266"/>
      <c r="E177" s="266"/>
      <c r="F177" s="289" t="s">
        <v>367</v>
      </c>
      <c r="G177" s="266"/>
      <c r="H177" s="266" t="s">
        <v>434</v>
      </c>
      <c r="I177" s="266" t="s">
        <v>369</v>
      </c>
      <c r="J177" s="266" t="s">
        <v>418</v>
      </c>
      <c r="K177" s="314"/>
    </row>
    <row r="178" s="1" customFormat="1" ht="15" customHeight="1">
      <c r="B178" s="291"/>
      <c r="C178" s="266" t="s">
        <v>372</v>
      </c>
      <c r="D178" s="266"/>
      <c r="E178" s="266"/>
      <c r="F178" s="289" t="s">
        <v>373</v>
      </c>
      <c r="G178" s="266"/>
      <c r="H178" s="266" t="s">
        <v>434</v>
      </c>
      <c r="I178" s="266" t="s">
        <v>369</v>
      </c>
      <c r="J178" s="266">
        <v>50</v>
      </c>
      <c r="K178" s="314"/>
    </row>
    <row r="179" s="1" customFormat="1" ht="15" customHeight="1">
      <c r="B179" s="291"/>
      <c r="C179" s="266" t="s">
        <v>375</v>
      </c>
      <c r="D179" s="266"/>
      <c r="E179" s="266"/>
      <c r="F179" s="289" t="s">
        <v>367</v>
      </c>
      <c r="G179" s="266"/>
      <c r="H179" s="266" t="s">
        <v>434</v>
      </c>
      <c r="I179" s="266" t="s">
        <v>377</v>
      </c>
      <c r="J179" s="266"/>
      <c r="K179" s="314"/>
    </row>
    <row r="180" s="1" customFormat="1" ht="15" customHeight="1">
      <c r="B180" s="291"/>
      <c r="C180" s="266" t="s">
        <v>386</v>
      </c>
      <c r="D180" s="266"/>
      <c r="E180" s="266"/>
      <c r="F180" s="289" t="s">
        <v>373</v>
      </c>
      <c r="G180" s="266"/>
      <c r="H180" s="266" t="s">
        <v>434</v>
      </c>
      <c r="I180" s="266" t="s">
        <v>369</v>
      </c>
      <c r="J180" s="266">
        <v>50</v>
      </c>
      <c r="K180" s="314"/>
    </row>
    <row r="181" s="1" customFormat="1" ht="15" customHeight="1">
      <c r="B181" s="291"/>
      <c r="C181" s="266" t="s">
        <v>394</v>
      </c>
      <c r="D181" s="266"/>
      <c r="E181" s="266"/>
      <c r="F181" s="289" t="s">
        <v>373</v>
      </c>
      <c r="G181" s="266"/>
      <c r="H181" s="266" t="s">
        <v>434</v>
      </c>
      <c r="I181" s="266" t="s">
        <v>369</v>
      </c>
      <c r="J181" s="266">
        <v>50</v>
      </c>
      <c r="K181" s="314"/>
    </row>
    <row r="182" s="1" customFormat="1" ht="15" customHeight="1">
      <c r="B182" s="291"/>
      <c r="C182" s="266" t="s">
        <v>392</v>
      </c>
      <c r="D182" s="266"/>
      <c r="E182" s="266"/>
      <c r="F182" s="289" t="s">
        <v>373</v>
      </c>
      <c r="G182" s="266"/>
      <c r="H182" s="266" t="s">
        <v>434</v>
      </c>
      <c r="I182" s="266" t="s">
        <v>369</v>
      </c>
      <c r="J182" s="266">
        <v>50</v>
      </c>
      <c r="K182" s="314"/>
    </row>
    <row r="183" s="1" customFormat="1" ht="15" customHeight="1">
      <c r="B183" s="291"/>
      <c r="C183" s="266" t="s">
        <v>91</v>
      </c>
      <c r="D183" s="266"/>
      <c r="E183" s="266"/>
      <c r="F183" s="289" t="s">
        <v>367</v>
      </c>
      <c r="G183" s="266"/>
      <c r="H183" s="266" t="s">
        <v>435</v>
      </c>
      <c r="I183" s="266" t="s">
        <v>436</v>
      </c>
      <c r="J183" s="266"/>
      <c r="K183" s="314"/>
    </row>
    <row r="184" s="1" customFormat="1" ht="15" customHeight="1">
      <c r="B184" s="291"/>
      <c r="C184" s="266" t="s">
        <v>58</v>
      </c>
      <c r="D184" s="266"/>
      <c r="E184" s="266"/>
      <c r="F184" s="289" t="s">
        <v>367</v>
      </c>
      <c r="G184" s="266"/>
      <c r="H184" s="266" t="s">
        <v>437</v>
      </c>
      <c r="I184" s="266" t="s">
        <v>438</v>
      </c>
      <c r="J184" s="266">
        <v>1</v>
      </c>
      <c r="K184" s="314"/>
    </row>
    <row r="185" s="1" customFormat="1" ht="15" customHeight="1">
      <c r="B185" s="291"/>
      <c r="C185" s="266" t="s">
        <v>54</v>
      </c>
      <c r="D185" s="266"/>
      <c r="E185" s="266"/>
      <c r="F185" s="289" t="s">
        <v>367</v>
      </c>
      <c r="G185" s="266"/>
      <c r="H185" s="266" t="s">
        <v>439</v>
      </c>
      <c r="I185" s="266" t="s">
        <v>369</v>
      </c>
      <c r="J185" s="266">
        <v>20</v>
      </c>
      <c r="K185" s="314"/>
    </row>
    <row r="186" s="1" customFormat="1" ht="15" customHeight="1">
      <c r="B186" s="291"/>
      <c r="C186" s="266" t="s">
        <v>55</v>
      </c>
      <c r="D186" s="266"/>
      <c r="E186" s="266"/>
      <c r="F186" s="289" t="s">
        <v>367</v>
      </c>
      <c r="G186" s="266"/>
      <c r="H186" s="266" t="s">
        <v>440</v>
      </c>
      <c r="I186" s="266" t="s">
        <v>369</v>
      </c>
      <c r="J186" s="266">
        <v>255</v>
      </c>
      <c r="K186" s="314"/>
    </row>
    <row r="187" s="1" customFormat="1" ht="15" customHeight="1">
      <c r="B187" s="291"/>
      <c r="C187" s="266" t="s">
        <v>92</v>
      </c>
      <c r="D187" s="266"/>
      <c r="E187" s="266"/>
      <c r="F187" s="289" t="s">
        <v>367</v>
      </c>
      <c r="G187" s="266"/>
      <c r="H187" s="266" t="s">
        <v>331</v>
      </c>
      <c r="I187" s="266" t="s">
        <v>369</v>
      </c>
      <c r="J187" s="266">
        <v>10</v>
      </c>
      <c r="K187" s="314"/>
    </row>
    <row r="188" s="1" customFormat="1" ht="15" customHeight="1">
      <c r="B188" s="291"/>
      <c r="C188" s="266" t="s">
        <v>93</v>
      </c>
      <c r="D188" s="266"/>
      <c r="E188" s="266"/>
      <c r="F188" s="289" t="s">
        <v>367</v>
      </c>
      <c r="G188" s="266"/>
      <c r="H188" s="266" t="s">
        <v>441</v>
      </c>
      <c r="I188" s="266" t="s">
        <v>402</v>
      </c>
      <c r="J188" s="266"/>
      <c r="K188" s="314"/>
    </row>
    <row r="189" s="1" customFormat="1" ht="15" customHeight="1">
      <c r="B189" s="291"/>
      <c r="C189" s="266" t="s">
        <v>442</v>
      </c>
      <c r="D189" s="266"/>
      <c r="E189" s="266"/>
      <c r="F189" s="289" t="s">
        <v>367</v>
      </c>
      <c r="G189" s="266"/>
      <c r="H189" s="266" t="s">
        <v>443</v>
      </c>
      <c r="I189" s="266" t="s">
        <v>402</v>
      </c>
      <c r="J189" s="266"/>
      <c r="K189" s="314"/>
    </row>
    <row r="190" s="1" customFormat="1" ht="15" customHeight="1">
      <c r="B190" s="291"/>
      <c r="C190" s="266" t="s">
        <v>431</v>
      </c>
      <c r="D190" s="266"/>
      <c r="E190" s="266"/>
      <c r="F190" s="289" t="s">
        <v>367</v>
      </c>
      <c r="G190" s="266"/>
      <c r="H190" s="266" t="s">
        <v>444</v>
      </c>
      <c r="I190" s="266" t="s">
        <v>402</v>
      </c>
      <c r="J190" s="266"/>
      <c r="K190" s="314"/>
    </row>
    <row r="191" s="1" customFormat="1" ht="15" customHeight="1">
      <c r="B191" s="291"/>
      <c r="C191" s="266" t="s">
        <v>95</v>
      </c>
      <c r="D191" s="266"/>
      <c r="E191" s="266"/>
      <c r="F191" s="289" t="s">
        <v>373</v>
      </c>
      <c r="G191" s="266"/>
      <c r="H191" s="266" t="s">
        <v>445</v>
      </c>
      <c r="I191" s="266" t="s">
        <v>369</v>
      </c>
      <c r="J191" s="266">
        <v>50</v>
      </c>
      <c r="K191" s="314"/>
    </row>
    <row r="192" s="1" customFormat="1" ht="15" customHeight="1">
      <c r="B192" s="291"/>
      <c r="C192" s="266" t="s">
        <v>446</v>
      </c>
      <c r="D192" s="266"/>
      <c r="E192" s="266"/>
      <c r="F192" s="289" t="s">
        <v>373</v>
      </c>
      <c r="G192" s="266"/>
      <c r="H192" s="266" t="s">
        <v>447</v>
      </c>
      <c r="I192" s="266" t="s">
        <v>448</v>
      </c>
      <c r="J192" s="266"/>
      <c r="K192" s="314"/>
    </row>
    <row r="193" s="1" customFormat="1" ht="15" customHeight="1">
      <c r="B193" s="291"/>
      <c r="C193" s="266" t="s">
        <v>449</v>
      </c>
      <c r="D193" s="266"/>
      <c r="E193" s="266"/>
      <c r="F193" s="289" t="s">
        <v>373</v>
      </c>
      <c r="G193" s="266"/>
      <c r="H193" s="266" t="s">
        <v>450</v>
      </c>
      <c r="I193" s="266" t="s">
        <v>448</v>
      </c>
      <c r="J193" s="266"/>
      <c r="K193" s="314"/>
    </row>
    <row r="194" s="1" customFormat="1" ht="15" customHeight="1">
      <c r="B194" s="291"/>
      <c r="C194" s="266" t="s">
        <v>451</v>
      </c>
      <c r="D194" s="266"/>
      <c r="E194" s="266"/>
      <c r="F194" s="289" t="s">
        <v>373</v>
      </c>
      <c r="G194" s="266"/>
      <c r="H194" s="266" t="s">
        <v>452</v>
      </c>
      <c r="I194" s="266" t="s">
        <v>448</v>
      </c>
      <c r="J194" s="266"/>
      <c r="K194" s="314"/>
    </row>
    <row r="195" s="1" customFormat="1" ht="15" customHeight="1">
      <c r="B195" s="291"/>
      <c r="C195" s="328" t="s">
        <v>453</v>
      </c>
      <c r="D195" s="266"/>
      <c r="E195" s="266"/>
      <c r="F195" s="289" t="s">
        <v>373</v>
      </c>
      <c r="G195" s="266"/>
      <c r="H195" s="266" t="s">
        <v>454</v>
      </c>
      <c r="I195" s="266" t="s">
        <v>455</v>
      </c>
      <c r="J195" s="329" t="s">
        <v>456</v>
      </c>
      <c r="K195" s="314"/>
    </row>
    <row r="196" s="17" customFormat="1" ht="15" customHeight="1">
      <c r="B196" s="330"/>
      <c r="C196" s="331" t="s">
        <v>457</v>
      </c>
      <c r="D196" s="332"/>
      <c r="E196" s="332"/>
      <c r="F196" s="333" t="s">
        <v>373</v>
      </c>
      <c r="G196" s="332"/>
      <c r="H196" s="332" t="s">
        <v>458</v>
      </c>
      <c r="I196" s="332" t="s">
        <v>455</v>
      </c>
      <c r="J196" s="334" t="s">
        <v>456</v>
      </c>
      <c r="K196" s="335"/>
    </row>
    <row r="197" s="1" customFormat="1" ht="15" customHeight="1">
      <c r="B197" s="291"/>
      <c r="C197" s="328" t="s">
        <v>43</v>
      </c>
      <c r="D197" s="266"/>
      <c r="E197" s="266"/>
      <c r="F197" s="289" t="s">
        <v>367</v>
      </c>
      <c r="G197" s="266"/>
      <c r="H197" s="263" t="s">
        <v>459</v>
      </c>
      <c r="I197" s="266" t="s">
        <v>460</v>
      </c>
      <c r="J197" s="266"/>
      <c r="K197" s="314"/>
    </row>
    <row r="198" s="1" customFormat="1" ht="15" customHeight="1">
      <c r="B198" s="291"/>
      <c r="C198" s="328" t="s">
        <v>461</v>
      </c>
      <c r="D198" s="266"/>
      <c r="E198" s="266"/>
      <c r="F198" s="289" t="s">
        <v>367</v>
      </c>
      <c r="G198" s="266"/>
      <c r="H198" s="266" t="s">
        <v>462</v>
      </c>
      <c r="I198" s="266" t="s">
        <v>402</v>
      </c>
      <c r="J198" s="266"/>
      <c r="K198" s="314"/>
    </row>
    <row r="199" s="1" customFormat="1" ht="15" customHeight="1">
      <c r="B199" s="291"/>
      <c r="C199" s="328" t="s">
        <v>463</v>
      </c>
      <c r="D199" s="266"/>
      <c r="E199" s="266"/>
      <c r="F199" s="289" t="s">
        <v>367</v>
      </c>
      <c r="G199" s="266"/>
      <c r="H199" s="266" t="s">
        <v>464</v>
      </c>
      <c r="I199" s="266" t="s">
        <v>402</v>
      </c>
      <c r="J199" s="266"/>
      <c r="K199" s="314"/>
    </row>
    <row r="200" s="1" customFormat="1" ht="15" customHeight="1">
      <c r="B200" s="291"/>
      <c r="C200" s="328" t="s">
        <v>465</v>
      </c>
      <c r="D200" s="266"/>
      <c r="E200" s="266"/>
      <c r="F200" s="289" t="s">
        <v>373</v>
      </c>
      <c r="G200" s="266"/>
      <c r="H200" s="266" t="s">
        <v>466</v>
      </c>
      <c r="I200" s="266" t="s">
        <v>402</v>
      </c>
      <c r="J200" s="266"/>
      <c r="K200" s="314"/>
    </row>
    <row r="201" s="1" customFormat="1" ht="15" customHeight="1">
      <c r="B201" s="320"/>
      <c r="C201" s="336"/>
      <c r="D201" s="321"/>
      <c r="E201" s="321"/>
      <c r="F201" s="321"/>
      <c r="G201" s="321"/>
      <c r="H201" s="321"/>
      <c r="I201" s="321"/>
      <c r="J201" s="321"/>
      <c r="K201" s="322"/>
    </row>
    <row r="202" s="1" customFormat="1" ht="18.75" customHeight="1">
      <c r="B202" s="302"/>
      <c r="C202" s="312"/>
      <c r="D202" s="312"/>
      <c r="E202" s="312"/>
      <c r="F202" s="323"/>
      <c r="G202" s="312"/>
      <c r="H202" s="312"/>
      <c r="I202" s="312"/>
      <c r="J202" s="312"/>
      <c r="K202" s="302"/>
    </row>
    <row r="203" s="1" customFormat="1" ht="18.75" customHeight="1">
      <c r="B203" s="274"/>
      <c r="C203" s="274"/>
      <c r="D203" s="274"/>
      <c r="E203" s="274"/>
      <c r="F203" s="274"/>
      <c r="G203" s="274"/>
      <c r="H203" s="274"/>
      <c r="I203" s="274"/>
      <c r="J203" s="274"/>
      <c r="K203" s="274"/>
    </row>
    <row r="204" s="1" customFormat="1" ht="13.5">
      <c r="B204" s="253"/>
      <c r="C204" s="254"/>
      <c r="D204" s="254"/>
      <c r="E204" s="254"/>
      <c r="F204" s="254"/>
      <c r="G204" s="254"/>
      <c r="H204" s="254"/>
      <c r="I204" s="254"/>
      <c r="J204" s="254"/>
      <c r="K204" s="255"/>
    </row>
    <row r="205" s="1" customFormat="1" ht="21" customHeight="1">
      <c r="B205" s="256"/>
      <c r="C205" s="257" t="s">
        <v>467</v>
      </c>
      <c r="D205" s="257"/>
      <c r="E205" s="257"/>
      <c r="F205" s="257"/>
      <c r="G205" s="257"/>
      <c r="H205" s="257"/>
      <c r="I205" s="257"/>
      <c r="J205" s="257"/>
      <c r="K205" s="258"/>
    </row>
    <row r="206" s="1" customFormat="1" ht="25.5" customHeight="1">
      <c r="B206" s="256"/>
      <c r="C206" s="337" t="s">
        <v>468</v>
      </c>
      <c r="D206" s="337"/>
      <c r="E206" s="337"/>
      <c r="F206" s="337" t="s">
        <v>469</v>
      </c>
      <c r="G206" s="338"/>
      <c r="H206" s="337" t="s">
        <v>470</v>
      </c>
      <c r="I206" s="337"/>
      <c r="J206" s="337"/>
      <c r="K206" s="258"/>
    </row>
    <row r="207" s="1" customFormat="1" ht="5.25" customHeight="1">
      <c r="B207" s="291"/>
      <c r="C207" s="286"/>
      <c r="D207" s="286"/>
      <c r="E207" s="286"/>
      <c r="F207" s="286"/>
      <c r="G207" s="312"/>
      <c r="H207" s="286"/>
      <c r="I207" s="286"/>
      <c r="J207" s="286"/>
      <c r="K207" s="314"/>
    </row>
    <row r="208" s="1" customFormat="1" ht="15" customHeight="1">
      <c r="B208" s="291"/>
      <c r="C208" s="266" t="s">
        <v>460</v>
      </c>
      <c r="D208" s="266"/>
      <c r="E208" s="266"/>
      <c r="F208" s="289" t="s">
        <v>44</v>
      </c>
      <c r="G208" s="266"/>
      <c r="H208" s="266" t="s">
        <v>471</v>
      </c>
      <c r="I208" s="266"/>
      <c r="J208" s="266"/>
      <c r="K208" s="314"/>
    </row>
    <row r="209" s="1" customFormat="1" ht="15" customHeight="1">
      <c r="B209" s="291"/>
      <c r="C209" s="266"/>
      <c r="D209" s="266"/>
      <c r="E209" s="266"/>
      <c r="F209" s="289" t="s">
        <v>45</v>
      </c>
      <c r="G209" s="266"/>
      <c r="H209" s="266" t="s">
        <v>472</v>
      </c>
      <c r="I209" s="266"/>
      <c r="J209" s="266"/>
      <c r="K209" s="314"/>
    </row>
    <row r="210" s="1" customFormat="1" ht="15" customHeight="1">
      <c r="B210" s="291"/>
      <c r="C210" s="266"/>
      <c r="D210" s="266"/>
      <c r="E210" s="266"/>
      <c r="F210" s="289" t="s">
        <v>48</v>
      </c>
      <c r="G210" s="266"/>
      <c r="H210" s="266" t="s">
        <v>473</v>
      </c>
      <c r="I210" s="266"/>
      <c r="J210" s="266"/>
      <c r="K210" s="314"/>
    </row>
    <row r="211" s="1" customFormat="1" ht="15" customHeight="1">
      <c r="B211" s="291"/>
      <c r="C211" s="266"/>
      <c r="D211" s="266"/>
      <c r="E211" s="266"/>
      <c r="F211" s="289" t="s">
        <v>46</v>
      </c>
      <c r="G211" s="266"/>
      <c r="H211" s="266" t="s">
        <v>474</v>
      </c>
      <c r="I211" s="266"/>
      <c r="J211" s="266"/>
      <c r="K211" s="314"/>
    </row>
    <row r="212" s="1" customFormat="1" ht="15" customHeight="1">
      <c r="B212" s="291"/>
      <c r="C212" s="266"/>
      <c r="D212" s="266"/>
      <c r="E212" s="266"/>
      <c r="F212" s="289" t="s">
        <v>47</v>
      </c>
      <c r="G212" s="266"/>
      <c r="H212" s="266" t="s">
        <v>475</v>
      </c>
      <c r="I212" s="266"/>
      <c r="J212" s="266"/>
      <c r="K212" s="314"/>
    </row>
    <row r="213" s="1" customFormat="1" ht="15" customHeight="1">
      <c r="B213" s="291"/>
      <c r="C213" s="266"/>
      <c r="D213" s="266"/>
      <c r="E213" s="266"/>
      <c r="F213" s="289"/>
      <c r="G213" s="266"/>
      <c r="H213" s="266"/>
      <c r="I213" s="266"/>
      <c r="J213" s="266"/>
      <c r="K213" s="314"/>
    </row>
    <row r="214" s="1" customFormat="1" ht="15" customHeight="1">
      <c r="B214" s="291"/>
      <c r="C214" s="266" t="s">
        <v>414</v>
      </c>
      <c r="D214" s="266"/>
      <c r="E214" s="266"/>
      <c r="F214" s="289" t="s">
        <v>77</v>
      </c>
      <c r="G214" s="266"/>
      <c r="H214" s="266" t="s">
        <v>476</v>
      </c>
      <c r="I214" s="266"/>
      <c r="J214" s="266"/>
      <c r="K214" s="314"/>
    </row>
    <row r="215" s="1" customFormat="1" ht="15" customHeight="1">
      <c r="B215" s="291"/>
      <c r="C215" s="266"/>
      <c r="D215" s="266"/>
      <c r="E215" s="266"/>
      <c r="F215" s="289" t="s">
        <v>309</v>
      </c>
      <c r="G215" s="266"/>
      <c r="H215" s="266" t="s">
        <v>310</v>
      </c>
      <c r="I215" s="266"/>
      <c r="J215" s="266"/>
      <c r="K215" s="314"/>
    </row>
    <row r="216" s="1" customFormat="1" ht="15" customHeight="1">
      <c r="B216" s="291"/>
      <c r="C216" s="266"/>
      <c r="D216" s="266"/>
      <c r="E216" s="266"/>
      <c r="F216" s="289" t="s">
        <v>307</v>
      </c>
      <c r="G216" s="266"/>
      <c r="H216" s="266" t="s">
        <v>477</v>
      </c>
      <c r="I216" s="266"/>
      <c r="J216" s="266"/>
      <c r="K216" s="314"/>
    </row>
    <row r="217" s="1" customFormat="1" ht="15" customHeight="1">
      <c r="B217" s="339"/>
      <c r="C217" s="266"/>
      <c r="D217" s="266"/>
      <c r="E217" s="266"/>
      <c r="F217" s="289" t="s">
        <v>311</v>
      </c>
      <c r="G217" s="328"/>
      <c r="H217" s="318" t="s">
        <v>312</v>
      </c>
      <c r="I217" s="318"/>
      <c r="J217" s="318"/>
      <c r="K217" s="340"/>
    </row>
    <row r="218" s="1" customFormat="1" ht="15" customHeight="1">
      <c r="B218" s="339"/>
      <c r="C218" s="266"/>
      <c r="D218" s="266"/>
      <c r="E218" s="266"/>
      <c r="F218" s="289" t="s">
        <v>313</v>
      </c>
      <c r="G218" s="328"/>
      <c r="H218" s="318" t="s">
        <v>478</v>
      </c>
      <c r="I218" s="318"/>
      <c r="J218" s="318"/>
      <c r="K218" s="340"/>
    </row>
    <row r="219" s="1" customFormat="1" ht="15" customHeight="1">
      <c r="B219" s="339"/>
      <c r="C219" s="266"/>
      <c r="D219" s="266"/>
      <c r="E219" s="266"/>
      <c r="F219" s="289"/>
      <c r="G219" s="328"/>
      <c r="H219" s="318"/>
      <c r="I219" s="318"/>
      <c r="J219" s="318"/>
      <c r="K219" s="340"/>
    </row>
    <row r="220" s="1" customFormat="1" ht="15" customHeight="1">
      <c r="B220" s="339"/>
      <c r="C220" s="266" t="s">
        <v>438</v>
      </c>
      <c r="D220" s="266"/>
      <c r="E220" s="266"/>
      <c r="F220" s="289">
        <v>1</v>
      </c>
      <c r="G220" s="328"/>
      <c r="H220" s="318" t="s">
        <v>479</v>
      </c>
      <c r="I220" s="318"/>
      <c r="J220" s="318"/>
      <c r="K220" s="340"/>
    </row>
    <row r="221" s="1" customFormat="1" ht="15" customHeight="1">
      <c r="B221" s="339"/>
      <c r="C221" s="266"/>
      <c r="D221" s="266"/>
      <c r="E221" s="266"/>
      <c r="F221" s="289">
        <v>2</v>
      </c>
      <c r="G221" s="328"/>
      <c r="H221" s="318" t="s">
        <v>480</v>
      </c>
      <c r="I221" s="318"/>
      <c r="J221" s="318"/>
      <c r="K221" s="340"/>
    </row>
    <row r="222" s="1" customFormat="1" ht="15" customHeight="1">
      <c r="B222" s="339"/>
      <c r="C222" s="266"/>
      <c r="D222" s="266"/>
      <c r="E222" s="266"/>
      <c r="F222" s="289">
        <v>3</v>
      </c>
      <c r="G222" s="328"/>
      <c r="H222" s="318" t="s">
        <v>481</v>
      </c>
      <c r="I222" s="318"/>
      <c r="J222" s="318"/>
      <c r="K222" s="340"/>
    </row>
    <row r="223" s="1" customFormat="1" ht="15" customHeight="1">
      <c r="B223" s="339"/>
      <c r="C223" s="266"/>
      <c r="D223" s="266"/>
      <c r="E223" s="266"/>
      <c r="F223" s="289">
        <v>4</v>
      </c>
      <c r="G223" s="328"/>
      <c r="H223" s="318" t="s">
        <v>482</v>
      </c>
      <c r="I223" s="318"/>
      <c r="J223" s="318"/>
      <c r="K223" s="340"/>
    </row>
    <row r="224" s="1" customFormat="1" ht="12.75" customHeight="1">
      <c r="B224" s="341"/>
      <c r="C224" s="342"/>
      <c r="D224" s="342"/>
      <c r="E224" s="342"/>
      <c r="F224" s="342"/>
      <c r="G224" s="342"/>
      <c r="H224" s="342"/>
      <c r="I224" s="342"/>
      <c r="J224" s="342"/>
      <c r="K224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2024-02-29T08:15:46Z</dcterms:created>
  <dcterms:modified xsi:type="dcterms:W3CDTF">2024-02-29T08:15:50Z</dcterms:modified>
</cp:coreProperties>
</file>