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showInkAnnotation="0" codeName="ThisWorkbook"/>
  <mc:AlternateContent xmlns:mc="http://schemas.openxmlformats.org/markup-compatibility/2006">
    <mc:Choice Requires="x15">
      <x15ac:absPath xmlns:x15ac="http://schemas.microsoft.com/office/spreadsheetml/2010/11/ac" url="D:\Práce\2024\03_2024\"/>
    </mc:Choice>
  </mc:AlternateContent>
  <xr:revisionPtr revIDLastSave="0" documentId="13_ncr:1_{29EECE18-F083-478C-AC8C-001183FCF573}" xr6:coauthVersionLast="47" xr6:coauthVersionMax="47" xr10:uidLastSave="{00000000-0000-0000-0000-000000000000}"/>
  <bookViews>
    <workbookView xWindow="-120" yWindow="-120" windowWidth="57840" windowHeight="23640" xr2:uid="{00000000-000D-0000-FFFF-FFFF00000000}"/>
  </bookViews>
  <sheets>
    <sheet name="PS 1301"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'PS 1301'!$A$12:$L$12</definedName>
    <definedName name="_xlnm.Print_Titles" localSheetId="0">'PS 1301'!$9:$12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10" i="1" l="1"/>
  <c r="J310" i="1"/>
  <c r="L306" i="1"/>
  <c r="J306" i="1"/>
  <c r="L302" i="1"/>
  <c r="J302" i="1"/>
  <c r="L294" i="1" l="1"/>
  <c r="J294" i="1"/>
  <c r="L298" i="1"/>
  <c r="J298" i="1"/>
  <c r="L290" i="1" l="1"/>
  <c r="J290" i="1"/>
  <c r="L286" i="1"/>
  <c r="J286"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F4" i="1"/>
  <c r="J14" i="1" l="1"/>
  <c r="J1" i="4"/>
  <c r="B14" i="1" l="1"/>
  <c r="L14" i="1"/>
  <c r="L314" i="1" s="1"/>
  <c r="B18" i="1" l="1"/>
  <c r="L1" i="4"/>
  <c r="B22" i="1" l="1"/>
  <c r="L9" i="1"/>
  <c r="B9" i="1"/>
  <c r="B26" i="1" l="1"/>
  <c r="L1" i="1"/>
  <c r="B30" i="1" l="1"/>
  <c r="K9" i="1"/>
  <c r="B34" i="1" l="1"/>
  <c r="F5" i="1"/>
  <c r="B38" i="1" l="1"/>
  <c r="B42" i="1" s="1"/>
  <c r="B46" i="1" s="1"/>
  <c r="B50" i="1" s="1"/>
  <c r="B54" i="1" s="1"/>
  <c r="B58" i="1" s="1"/>
  <c r="B62" i="1" s="1"/>
  <c r="B66" i="1" s="1"/>
  <c r="B70" i="1" l="1"/>
  <c r="B74" i="1" s="1"/>
  <c r="B78" i="1" l="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l="1"/>
  <c r="B286" i="1" s="1"/>
  <c r="B290" i="1" l="1"/>
  <c r="B294" i="1" l="1"/>
  <c r="B298" i="1" l="1"/>
  <c r="K2" i="1" l="1"/>
  <c r="B302" i="1"/>
  <c r="B306" i="1" s="1"/>
  <c r="B310" i="1" s="1"/>
  <c r="B31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<sst xmlns="http://schemas.openxmlformats.org/spreadsheetml/2006/main" count="800" uniqueCount="287">
  <si>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</si>
  <si>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</si>
  <si>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</si>
  <si>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</si>
  <si>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</si>
  <si>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</si>
  <si>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</si>
  <si>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</si>
  <si>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</si>
  <si>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</si>
  <si>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</si>
  <si>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</si>
  <si>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</si>
  <si>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</si>
  <si>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</si>
  <si>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</si>
  <si>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</si>
  <si>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</si>
  <si>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</si>
  <si>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</si>
  <si>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</si>
  <si>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</si>
  <si>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</si>
  <si>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</si>
  <si>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</si>
  <si>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</si>
  <si>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</si>
  <si>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</si>
  <si>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</si>
  <si>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</si>
  <si>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</si>
  <si>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</si>
  <si>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</si>
  <si>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</si>
  <si>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</si>
  <si>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</si>
  <si>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</si>
  <si>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</si>
  <si>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</si>
  <si>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</si>
  <si>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</si>
  <si>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</si>
  <si>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</si>
  <si>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</si>
  <si>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</si>
  <si>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</si>
  <si>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</si>
  <si>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</si>
  <si>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</si>
  <si>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</si>
  <si>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</si>
  <si>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</si>
  <si>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</si>
  <si>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</si>
  <si>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</si>
  <si>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</si>
  <si>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</si>
  <si>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</si>
  <si>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</si>
  <si>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</si>
  <si>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</si>
  <si>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</si>
  <si>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</si>
  <si>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</si>
  <si>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</si>
  <si>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</si>
  <si>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</si>
  <si>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</si>
  <si>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</si>
  <si>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</si>
  <si>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</si>
  <si>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</si>
  <si>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</si>
  <si>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</si>
  <si>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</si>
  <si>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</si>
  <si>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</si>
  <si>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</si>
  <si>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</si>
  <si>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</si>
  <si>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</si>
  <si>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</si>
  <si>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</si>
  <si>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</si>
  <si>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</si>
  <si>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</si>
  <si>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</si>
  <si>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</si>
  <si>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</si>
  <si>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</si>
  <si>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</si>
  <si>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</si>
  <si>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</si>
  <si>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</si>
  <si>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</si>
  <si>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</si>
  <si>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</si>
  <si>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</si>
  <si>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</si>
  <si>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</si>
  <si>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</si>
  <si>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</si>
  <si>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</si>
  <si>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</si>
  <si>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</si>
  <si>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</si>
  <si>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</si>
  <si>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Doplnění závor na přejezdu P7806 v km 1,349 trati Opava východ - Hradec nad Moravicí</t>
  </si>
  <si>
    <t>P7806, Výstavba PZS</t>
  </si>
  <si>
    <t>D.1</t>
  </si>
  <si>
    <t>SŽDC s.o.</t>
  </si>
  <si>
    <t>SUDOP PRAHA a.s.</t>
  </si>
  <si>
    <t>Ing. Martin Raibr</t>
  </si>
  <si>
    <t>3273514800</t>
  </si>
  <si>
    <t>ZABEZPEČOVACÍ ZAŘÍZENÍ</t>
  </si>
  <si>
    <t>R015111</t>
  </si>
  <si>
    <t>R-položka</t>
  </si>
  <si>
    <t>POPLATKY ZA LIKVIDACI ODPADŮ NEKONTAMINOVANÝCH - 17 05 04 VYTĚŽENÉ ZEMINY A HORNINY - I. TŘÍDA TĚŽITELNOSTI VČETNĚ DOPRAV VČETNĚ DOPRAVY</t>
  </si>
  <si>
    <t>T</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</si>
  <si>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tuna určující množství odpadu vytříděného v souladu se zákonem č. 185/2001 Sb., o nakládání s odpady, v platném znění</t>
  </si>
  <si>
    <t>R015112</t>
  </si>
  <si>
    <t>POPLATKY ZA LIKVIDACI ODPADŮ NEKONTAMINOVANÝCH - 17 05 04 VYTĚŽENÉ ZEMINY A HORNINY - II. TŘÍDA TĚŽITELNOSTI VČETNĚ DOPRAV VČETNĚ DOPRAVY</t>
  </si>
  <si>
    <t>R015113</t>
  </si>
  <si>
    <t>POPLATKY ZA LIKVIDACI ODPADŮ NEKONTAMINOVANÝCH - 17 05 04 VYTĚŽENÉ ZEMINY A HORNINY - III. TŘÍDA TĚŽITELNOSTI VČETNĚ DOPRAV VČETNĚ DOPRAVY</t>
  </si>
  <si>
    <t>R015130</t>
  </si>
  <si>
    <t>POPLATKY ZA LIKVIDACI ODPADŮ NEKONTAMINOVANÝCH - 17 03 02 VYBOURANÝ ASFALTOVÝ BETON BEZ DEHTU VČETNĚ DOPRAV VČETNĚ DOPRAVY</t>
  </si>
  <si>
    <t>R015240</t>
  </si>
  <si>
    <t>POPLATKY ZA LIKVIDACI ODPADŮ NEKONTAMINOVANÝCH - 20 03 99 ODPAD PODOBNÝ KOMUNÁLNÍMU ODPADU VČETNĚ DOPRAV VČETNĚ DOPRAVY</t>
  </si>
  <si>
    <t>R015310</t>
  </si>
  <si>
    <t>POPLATKY ZA LIKVIDACI ODPADŮ NEKONTAMINOVANÝCH - 16 02 14 ELEKTROŠROT (VYŘAZENÁ EL. ZAŘÍZENÍ A PŘÍSTR. - AL, CU A VZ. KOVY) VČETNĚ DOPRAV VČETNĚ DOPRAVY</t>
  </si>
  <si>
    <t>R015420</t>
  </si>
  <si>
    <t>POPLATKY ZA LIKVIDACI ODPADŮ NEKONTAMINOVANÝCH - 17 06 04 ZBYTKY IZOLAČNÍCH MATERIÁLŮ VČETNĚ DOPRAV VČETNĚ DOPRAVY</t>
  </si>
  <si>
    <t>R015590</t>
  </si>
  <si>
    <t>POPLATKY ZA LIKVIDACI ODPADŮ NEBEZPEČNÝCH - 08 01 11* ODPADNÍ NÁTĚROVÉ HMOTY VČETNĚ DOPRAV VČETNĚ DOPRAVY</t>
  </si>
  <si>
    <t>R015640</t>
  </si>
  <si>
    <t>POPLATKY ZA LIKVIDACI ODPADŮ NEBEZPEČNÝCH - 16 06 01* OLOVĚNÉ AKUMULÁTORY VČETNĚ DOPRAV VČETNĚ DOPRAVY</t>
  </si>
  <si>
    <t>R015670</t>
  </si>
  <si>
    <t>POPLATKY ZA LIKVIDACI ODPADŮ NEBEZPEČNÝCH - 17 01 06* KONTAMINOVANÁ STAVEBNÍ SUŤ A BETONY Z DEMOLIC VČETNĚ DOPRAV VČETNĚ DOPRAVY</t>
  </si>
  <si>
    <t>13193A</t>
  </si>
  <si>
    <t>2022_OTSKP</t>
  </si>
  <si>
    <t>HLOUBENÍ JAM ZAPAŽ I NEPAŽ TŘ III - BEZ DOPRAVY</t>
  </si>
  <si>
    <t>M3</t>
  </si>
  <si>
    <t>Technická specifikace položky odpovídá příslušné cenové soustavě.</t>
  </si>
  <si>
    <t>132737</t>
  </si>
  <si>
    <t>HLOUBENÍ RÝH ŠÍŘ DO 2M PAŽ I NEPAŽ TŘ. I, ODVOZ DO 16KM</t>
  </si>
  <si>
    <t>132837</t>
  </si>
  <si>
    <t>HLOUBENÍ RÝH ŠÍŘ DO 2M PAŽ I NEPAŽ TŘ. II, ODVOZ DO 16KM</t>
  </si>
  <si>
    <t>132937</t>
  </si>
  <si>
    <t>HLOUBENÍ RÝH ŠÍŘ DO 2M PAŽ I NEPAŽ TŘ. III, ODVOZ DO 16KM</t>
  </si>
  <si>
    <t>141146</t>
  </si>
  <si>
    <t>PROTLAČOVÁNÍ OCELOVÉHO POTRUBÍ DN DO 400MM</t>
  </si>
  <si>
    <t>M</t>
  </si>
  <si>
    <t>702212</t>
  </si>
  <si>
    <t>KABELOVÁ CHRÁNIČKA ZEMNÍ DN PŘES 100 DO 200 MM</t>
  </si>
  <si>
    <t>702312</t>
  </si>
  <si>
    <t>ZAKRYTÍ KABELŮ VÝSTRAŽNOU FÓLIÍ ŠÍŘKY PŘES 20 DO 40 CM</t>
  </si>
  <si>
    <t>709110</t>
  </si>
  <si>
    <t>PROVIZORNÍ ZAJIŠTĚNÍ KABELU VE VÝKOPU</t>
  </si>
  <si>
    <t>KUS</t>
  </si>
  <si>
    <t>742G12</t>
  </si>
  <si>
    <t>KABEL NN DVOU- A TŘÍŽÍLOVÝ CU S PLASTOVOU IZOLACÍ OD 4 DO 16 MM2</t>
  </si>
  <si>
    <t>742H12</t>
  </si>
  <si>
    <t>KABEL NN ČTYŘ- A PĚTIŽÍLOVÝ CU S PLASTOVOU IZOLACÍ OD 4 DO 16 MM2</t>
  </si>
  <si>
    <t>742I21</t>
  </si>
  <si>
    <t>KABEL NN CU OVLÁDACÍ 19-24ŽÍLOVÝ DO 2,5 MM2</t>
  </si>
  <si>
    <t>742L12</t>
  </si>
  <si>
    <t>UKONČENÍ DVOU AŽ PĚTIŽÍLOVÉHO KABELU V ROZVADĚČI NEBO NA PŘÍSTROJI OD 4 DO 16 MM2</t>
  </si>
  <si>
    <t>742N11</t>
  </si>
  <si>
    <t>UKONČENÍ 19-24ŽÍLOVÉHO KABELU V ROZVADĚČI NEBO NA PŘÍSTROJI DO 2,5 MM2</t>
  </si>
  <si>
    <t>75A131</t>
  </si>
  <si>
    <t>KABEL METALICKÝ DVOUPLÁŠŤOVÝ DO 12 PÁRŮ - DODÁVKA</t>
  </si>
  <si>
    <t>KMPÁR</t>
  </si>
  <si>
    <t>75A217</t>
  </si>
  <si>
    <t>ZATAŽENÍ A SPOJKOVÁNÍ KABELŮ DO 12 PÁRŮ - MONTÁŽ</t>
  </si>
  <si>
    <t>75B229</t>
  </si>
  <si>
    <t>SERVISNÍ A DIAGNOSTICKÉ PRACOVIŠTĚ,  TECHNOLOGIE - ÚPRAVA</t>
  </si>
  <si>
    <t>75B351</t>
  </si>
  <si>
    <t>KONTROLNÍ SKŘÍŇ S POMOCNÝMI TLAČÍTKY - DODÁVKA</t>
  </si>
  <si>
    <t>75B357</t>
  </si>
  <si>
    <t>KONTROLNÍ SKŘÍŇ S POMOCNÝMI TLAČÍTKY - MONTÁŽ</t>
  </si>
  <si>
    <t>75B569</t>
  </si>
  <si>
    <t>ÚPRAVA RELÉOVÝCH, NAPÁJECÍCH NEBO KABELOVÝCH STOJANŮ NEBO SKŘÍNÍ</t>
  </si>
  <si>
    <t>75B949</t>
  </si>
  <si>
    <t>INDIVIDUÁLNÍ SW ELEKTRONICKÉHO STAVĚDLA S ELEKTRONICKÝM ROZHRANÍM - ÚPRAVA</t>
  </si>
  <si>
    <t>V. J.</t>
  </si>
  <si>
    <t>75B951</t>
  </si>
  <si>
    <t>SW PRO ELEKTRONICKÉ PŘEJEZDOVÉ ZABEZPEČOVACÍ ZAŘÍZENÍ NA JEDNOKOLEJNÉ TRATI - DODÁVKA</t>
  </si>
  <si>
    <t>75B957</t>
  </si>
  <si>
    <t>SW PRO ELEKTRONICKÉ PŘEJEZDOVÉ ZABEZPEČOVACÍ ZAŘÍZENÍ NA JEDNOKOLEJNÉ TRATI - MONTÁŽ</t>
  </si>
  <si>
    <t>75B999</t>
  </si>
  <si>
    <t>SW PRO DOZ JEDNÉ STANICE - ÚPRAVA</t>
  </si>
  <si>
    <t>75C871</t>
  </si>
  <si>
    <t>KOLEJOVÁ PROPOJKA VÝHYBKOVÁ - DODÁVKA</t>
  </si>
  <si>
    <t>75C877</t>
  </si>
  <si>
    <t>KOLEJOVÁ PROPOJKA VÝHYBKOVÁ - MONTÁŽ</t>
  </si>
  <si>
    <t>75C878</t>
  </si>
  <si>
    <t>KOLEJOVÁ PROPOJKA VÝHYBKOVÁ - DEMONTÁŽ</t>
  </si>
  <si>
    <t>75C917</t>
  </si>
  <si>
    <t>SNÍMAČ POČÍTAČE NÁPRAV - MONTÁŽ</t>
  </si>
  <si>
    <t>75C918</t>
  </si>
  <si>
    <t>SNÍMAČ POČÍTAČE NÁPRAV - DEMONTÁŽ</t>
  </si>
  <si>
    <t>75C941</t>
  </si>
  <si>
    <t>DOŘEŠENÍ DALŠÍHO JEDNOHO BODU VE SKŘÍNI S POČÍTAČI NÁPRAV - DODÁVKA</t>
  </si>
  <si>
    <t>75D118</t>
  </si>
  <si>
    <t>SKŘÍŇ LOGIKY RELÉOVÉHO PŘEJEZDOVÉHO ZABEZPEČOVACÍHO ZAŘÍZENÍ - DEMONTÁŽ</t>
  </si>
  <si>
    <t>75D121</t>
  </si>
  <si>
    <t>SKŘÍŇ LOGIKY ELEKTRONICKÉHO PŘEJEZDOVÉHO ZABEZPEČOVACÍHO ZAŘÍZENÍ - DODÁVKA</t>
  </si>
  <si>
    <t>75D127</t>
  </si>
  <si>
    <t>SKŘÍŇ LOGIKY ELEKTRONICKÉHO PŘEJEZDOVÉHO ZABEZPEČOVACÍHO ZAŘÍZENÍ - MONTÁŽ</t>
  </si>
  <si>
    <t>75D161</t>
  </si>
  <si>
    <t>RELÉOVÝ DOMEK (DO 18 M2) PREFABRIKOVANÝ, IZOLOVANÝ, S KLIMATIZACÍ A VNITŘNÍ KABELIZACÍ - DODÁVKA</t>
  </si>
  <si>
    <t>75D167</t>
  </si>
  <si>
    <t>RELÉOVÝ DOMEK (DO 18 M2) PREFABRIKOVANÝ - MONTÁŽ</t>
  </si>
  <si>
    <t>75D168</t>
  </si>
  <si>
    <t>RELÉOVÝ DOMEK (DO 18 M2) PREFABRIKOVANÝ - DEMONTÁŽ</t>
  </si>
  <si>
    <t>NAPÁJECÍ SKŘÍŇ PŘEJEZDOVÉHO ZABEZPEČOVACÍHO ZAŘÍZENÍ - DODÁVKA</t>
  </si>
  <si>
    <t>NAPÁJECÍ SKŘÍŇ PŘEJEZDOVÉHO ZABEZPEČOVACÍHO ZAŘÍZENÍ - MONTÁŽ</t>
  </si>
  <si>
    <t>75D188</t>
  </si>
  <si>
    <t>NAPÁJECÍ SKŘÍŇ PŘEJEZDOVÉHO ZABEZPEČOVACÍHO ZAŘÍZENÍ - DEMONTÁŽ</t>
  </si>
  <si>
    <t>75D211</t>
  </si>
  <si>
    <t>VÝSTRAŽNÍK SE ZÁVOROU, 1 SKŘÍŇ - DODÁVKA</t>
  </si>
  <si>
    <t>75D217</t>
  </si>
  <si>
    <t>VÝSTRAŽNÍK SE ZÁVOROU, 1 SKŘÍŇ - MONTÁŽ</t>
  </si>
  <si>
    <t>75D228</t>
  </si>
  <si>
    <t>VÝSTRAŽNÍK BEZ ZÁVORY, 1 SKŘÍŇ - DEMONTÁŽ</t>
  </si>
  <si>
    <t>75D271</t>
  </si>
  <si>
    <t>ZAŘÍZENÍ (PZZ) PRO NEVIDOMÉ - DODÁVKA</t>
  </si>
  <si>
    <t>75D277</t>
  </si>
  <si>
    <t>ZAŘÍZENÍ (PZZ) PRO NEVIDOMÉ - MONTÁŽ</t>
  </si>
  <si>
    <t>75E117</t>
  </si>
  <si>
    <t>DOZOR PRACOVNÍKŮ PROVOZOVATELE PŘI PRÁCI NA ŽIVÉM ZAŘÍZENÍ</t>
  </si>
  <si>
    <t>HOD</t>
  </si>
  <si>
    <t>CELKOVÁ PROHLÍDKA ZAŘÍZENÍ A VYHOTOVENÍ REVIZNÍ ZPRÁVY</t>
  </si>
  <si>
    <t>75E137</t>
  </si>
  <si>
    <t>PŘEZKOUŠENÍ VLAKOVÝCH CEST</t>
  </si>
  <si>
    <t>75E167</t>
  </si>
  <si>
    <t>OŽIVENÍ, ODZKOUŠENÍ A ZPROVOZNĚNÍ ÚSEKOVÉHO OVLÁDÁNÍ ZA JEDEN ÚSEK</t>
  </si>
  <si>
    <t>75E187</t>
  </si>
  <si>
    <t>PŘÍPRAVA A CELKOVÉ ZKOUŠKY ELEKTRONICKÉHO STAVĚDLA PRO JEDNU VLAKOVOU CESTU</t>
  </si>
  <si>
    <t>75E197</t>
  </si>
  <si>
    <t>PŘÍPRAVA A CELKOVÉ ZKOUŠKY PŘEJEZDOVÉHO ZABEZPEČOVACÍHO ZAŘÍZENÍ PRO JEDNU KOLEJ</t>
  </si>
  <si>
    <t>75E1B7</t>
  </si>
  <si>
    <t>REGULACE A ZKOUŠENÍ ZABEZPEČOVACÍHO ZAŘÍZENÍ</t>
  </si>
  <si>
    <t>75E1C7</t>
  </si>
  <si>
    <t>PROTOKOL UTZ</t>
  </si>
  <si>
    <t>75I121</t>
  </si>
  <si>
    <t>KABEL ZEMNÍ JEDNOPLÁŠŤOVÝ BEZ PANCÍŘE PRŮMĚRU ŽÍLY 0,8 MM DO 5XN</t>
  </si>
  <si>
    <t>KMČTYŘKA</t>
  </si>
  <si>
    <t>75I122</t>
  </si>
  <si>
    <t>KABEL ZEMNÍ JEDNOPLÁŠŤOVÝ BEZ PANCÍŘE PRŮMĚRU ŽÍLY 0,8 MM DO 25XN</t>
  </si>
  <si>
    <t>75I12X</t>
  </si>
  <si>
    <t>KABEL ZEMNÍ JEDNOPLÁŠŤOVÝ BEZ PANCÍŘE PRŮMĚRU ŽÍLY 0,8 MM - MONTÁŽ</t>
  </si>
  <si>
    <t>911CB1</t>
  </si>
  <si>
    <t>SVODIDLO BETON, ÚROVEŇ ZADRŽ H1 VÝŠ 0,8M - DODÁVKA A MONTÁŽ</t>
  </si>
  <si>
    <t>914151</t>
  </si>
  <si>
    <t>DOPRAVNÍ ZNAČKY ZÁKLAD VELIKOSTI HLINÍK NEREFLEX - DODÁVKA A MONTÁŽ</t>
  </si>
  <si>
    <t>914153</t>
  </si>
  <si>
    <t>DOPRAVNÍ ZNAČKY ZÁKLADNÍ VELIKOSTI HLINÍKOVÉ NEREFLEXNÍ - DEMONTÁŽ</t>
  </si>
  <si>
    <t>za  Díl</t>
  </si>
  <si>
    <t>01.03.2022</t>
  </si>
  <si>
    <t>PS 1301</t>
  </si>
  <si>
    <t>30.11.2022</t>
  </si>
  <si>
    <t>S-622000382</t>
  </si>
  <si>
    <t>17411</t>
  </si>
  <si>
    <t>ZÁSYP JAM A RÝH ZEMINOU SE ZHUTNĚNÍM</t>
  </si>
  <si>
    <t>75II62</t>
  </si>
  <si>
    <t>75II21</t>
  </si>
  <si>
    <t>SPOJKA PRO CELOPLASTOVÉ KABELY S PANCÍŘEM DO 100 ŽIL</t>
  </si>
  <si>
    <t>SPOJKA - ODBOČOVACÍ SOUPRAVA STŘEDNÍ</t>
  </si>
  <si>
    <t/>
  </si>
  <si>
    <t>742L22</t>
  </si>
  <si>
    <t>UKONČENÍ DVOU AŽ PĚTIŽÍLOVÉHO KABELU KABELOVOU SPOJKOU OD 4 DO 16 MM2</t>
  </si>
  <si>
    <t>75IJ12</t>
  </si>
  <si>
    <t>MĚŘENÍ JEDNOSMĚRNÉ NA SDĚLOVACÍM KABELU</t>
  </si>
  <si>
    <t>75IJ13</t>
  </si>
  <si>
    <t>MĚŘENÍ ÚTLUMU PŘESLECHU NA BLÍZKÉM KONCI NA MÍSTNÍM SDĚL. KABELU ZA 1 ČTYŘKU XN A 1 MĚŘENÝ ÚSEK</t>
  </si>
  <si>
    <t>75IJ15</t>
  </si>
  <si>
    <t>MĚŘENÍ A VYROVNÁNÍ KAPACITNÍCH NEROVNOVÁH NA MÍSTNÍM SDĚLOVACÍM KABELU, KABEL DO 4 KM DÉLKY, 1 ČTYŘKA</t>
  </si>
  <si>
    <t>02943 </t>
  </si>
  <si>
    <t>OSTATNÍ POŽADAVKY - VYPRACOVÁNÍ RDS</t>
  </si>
  <si>
    <t>Zahrnuje veškeré náklady spojené s objednatelem požadovanými pracemi</t>
  </si>
  <si>
    <t>KPL</t>
  </si>
  <si>
    <t>75D181R</t>
  </si>
  <si>
    <t>75D187R</t>
  </si>
  <si>
    <t>Technická specifikace položky odpovídá příslušné cenové soustavě rozšířená o definici dle dotazů.</t>
  </si>
  <si>
    <t>75E127R</t>
  </si>
  <si>
    <t>Komplet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</si>
</sst>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5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
      <sz val="8"/>
      <color rgb="FFFF0000"/>
      <name val="Arial"/>
      <family val="2"/>
      <charset val="238"/>
    </font>
    <font>
      <b/>
      <sz val="8"/>
      <color rgb="FFFF0000"/>
      <name val="Arial"/>
      <family val="2"/>
      <charset val="238"/>
    </font>
    <font>
      <i/>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67">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48" fillId="0" borderId="0" xfId="0" applyFont="1" applyAlignment="1" applyProtection="1">
      <alignment vertical="center"/>
      <protection locked="0"/>
    </xf>
    <xf numFmtId="0" fontId="48" fillId="6" borderId="33" xfId="0" applyFont="1" applyFill="1" applyBorder="1" applyAlignment="1" applyProtection="1">
      <alignment horizontal="center" vertical="center"/>
      <protection locked="0"/>
    </xf>
    <xf numFmtId="49" fontId="48" fillId="0" borderId="5" xfId="0" applyNumberFormat="1" applyFont="1" applyBorder="1" applyAlignment="1" applyProtection="1">
      <alignment horizontal="center" vertical="center"/>
      <protection locked="0"/>
    </xf>
    <xf numFmtId="0" fontId="48" fillId="6" borderId="5" xfId="0" applyFont="1" applyFill="1" applyBorder="1" applyAlignment="1" applyProtection="1">
      <alignment horizontal="center" vertical="center"/>
      <protection locked="0"/>
    </xf>
    <xf numFmtId="0" fontId="48" fillId="0" borderId="5" xfId="0" applyFont="1" applyBorder="1" applyAlignment="1" applyProtection="1">
      <alignment horizontal="center" vertical="center"/>
      <protection locked="0"/>
    </xf>
    <xf numFmtId="0" fontId="48" fillId="0" borderId="5" xfId="2" applyFont="1" applyBorder="1" applyAlignment="1" applyProtection="1">
      <alignment horizontal="left" vertical="center" wrapText="1"/>
      <protection locked="0"/>
    </xf>
    <xf numFmtId="167" fontId="48" fillId="0" borderId="5" xfId="0" applyNumberFormat="1" applyFont="1" applyBorder="1" applyAlignment="1" applyProtection="1">
      <alignment horizontal="center" vertical="center"/>
      <protection locked="0"/>
    </xf>
    <xf numFmtId="2" fontId="48" fillId="0" borderId="5" xfId="0" applyNumberFormat="1" applyFont="1" applyBorder="1" applyAlignment="1" applyProtection="1">
      <alignment horizontal="center" vertical="center"/>
      <protection locked="0"/>
    </xf>
    <xf numFmtId="4" fontId="49" fillId="0" borderId="5" xfId="2" applyNumberFormat="1" applyFont="1" applyBorder="1" applyAlignment="1" applyProtection="1">
      <alignment horizontal="center" vertical="center"/>
      <protection locked="0"/>
    </xf>
    <xf numFmtId="165" fontId="49" fillId="0" borderId="34" xfId="2" applyNumberFormat="1" applyFont="1" applyBorder="1" applyAlignment="1" applyProtection="1">
      <alignment horizontal="right" vertical="center"/>
      <protection locked="0"/>
    </xf>
    <xf numFmtId="0" fontId="48" fillId="0" borderId="19" xfId="2" applyFont="1" applyBorder="1" applyAlignment="1" applyProtection="1">
      <alignment horizontal="left" vertical="center" wrapText="1" shrinkToFit="1"/>
      <protection locked="0"/>
    </xf>
    <xf numFmtId="0" fontId="8" fillId="0" borderId="0" xfId="0" applyFont="1" applyAlignment="1" applyProtection="1">
      <alignment vertical="center"/>
      <protection locked="0"/>
    </xf>
    <xf numFmtId="0" fontId="8" fillId="6" borderId="33" xfId="0" applyFont="1" applyFill="1" applyBorder="1" applyAlignment="1" applyProtection="1">
      <alignment horizontal="center" vertical="center"/>
      <protection locked="0"/>
    </xf>
    <xf numFmtId="0" fontId="8" fillId="6" borderId="5" xfId="0" applyFont="1" applyFill="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2" fontId="8" fillId="0" borderId="5" xfId="0" applyNumberFormat="1" applyFont="1" applyBorder="1" applyAlignment="1" applyProtection="1">
      <alignment horizontal="center" vertical="center"/>
      <protection locked="0"/>
    </xf>
    <xf numFmtId="0" fontId="48" fillId="0" borderId="35" xfId="0" applyFont="1" applyBorder="1" applyAlignment="1" applyProtection="1">
      <alignment vertical="center"/>
      <protection locked="0"/>
    </xf>
    <xf numFmtId="0" fontId="48" fillId="0" borderId="4" xfId="2" applyFont="1" applyBorder="1" applyAlignment="1" applyProtection="1">
      <alignment horizontal="left" vertical="center" wrapText="1"/>
      <protection locked="0"/>
    </xf>
    <xf numFmtId="0" fontId="48" fillId="0" borderId="0" xfId="0" applyFont="1" applyAlignment="1" applyProtection="1">
      <alignment horizontal="center" vertical="center"/>
      <protection locked="0"/>
    </xf>
    <xf numFmtId="0" fontId="48" fillId="0" borderId="36" xfId="0" applyFont="1" applyBorder="1" applyAlignment="1" applyProtection="1">
      <alignment horizontal="center" vertical="center"/>
      <protection locked="0"/>
    </xf>
    <xf numFmtId="0" fontId="50" fillId="0" borderId="1" xfId="2" applyFont="1" applyBorder="1" applyAlignment="1" applyProtection="1">
      <alignment horizontal="left" vertical="center" wrapText="1" shrinkToFit="1"/>
      <protection locked="0"/>
    </xf>
    <xf numFmtId="0" fontId="48" fillId="0" borderId="37" xfId="0" applyFont="1" applyBorder="1" applyAlignment="1" applyProtection="1">
      <alignment vertical="center"/>
      <protection locked="0"/>
    </xf>
    <xf numFmtId="0" fontId="48" fillId="0" borderId="15" xfId="0" applyFont="1" applyBorder="1" applyAlignment="1" applyProtection="1">
      <alignment vertical="center"/>
      <protection locked="0"/>
    </xf>
    <xf numFmtId="0" fontId="48" fillId="0" borderId="15" xfId="0" applyFont="1" applyBorder="1" applyAlignment="1" applyProtection="1">
      <alignment horizontal="center" vertical="center"/>
      <protection locked="0"/>
    </xf>
    <xf numFmtId="0" fontId="48" fillId="0" borderId="38" xfId="0" applyFont="1" applyBorder="1" applyAlignment="1" applyProtection="1">
      <alignment horizontal="center" vertical="center"/>
      <protection locked="0"/>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0" fontId="2" fillId="0" borderId="10" xfId="0" applyFont="1" applyBorder="1" applyAlignment="1">
      <alignment horizontal="left" vertical="center"/>
    </xf>
    <xf numFmtId="0" fontId="2" fillId="0" borderId="2" xfId="0" applyFont="1" applyBorder="1" applyAlignment="1">
      <alignment horizontal="left"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2" fillId="0" borderId="11"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8"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cellXfs>
  <cellStyles count="3">
    <cellStyle name="Normální" xfId="0" builtinId="0"/>
    <cellStyle name="Normální 2" xfId="1" xr:uid="{00000000-0005-0000-0000-000001000000}"/>
    <cellStyle name="Normální 3" xfId="2" xr:uid="{00000000-0005-0000-0000-000002000000}"/>
  </cellStyles>
  <dxfs count="182">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314"/>
  <sheetViews>
    <sheetView showGridLines="0" tabSelected="1" topLeftCell="B45" zoomScaleNormal="100" zoomScaleSheetLayoutView="85" workbookViewId="0">
      <selection activeCell="N287" sqref="N287"/>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39" t="s">
        <v>100</v>
      </c>
      <c r="C1" s="140"/>
      <c r="D1" s="85"/>
      <c r="E1" s="85"/>
      <c r="F1" s="86" t="s">
        <v>33</v>
      </c>
      <c r="G1" s="85"/>
      <c r="H1" s="87"/>
      <c r="I1" s="82"/>
      <c r="J1" s="83"/>
      <c r="K1" s="83"/>
      <c r="L1" s="84" t="str">
        <f>D3</f>
        <v>PS 1301</v>
      </c>
      <c r="M1" s="66"/>
    </row>
    <row r="2" spans="1:15" s="1" customFormat="1" ht="57" customHeight="1" thickTop="1" thickBot="1" x14ac:dyDescent="0.3">
      <c r="B2" s="163" t="s">
        <v>10</v>
      </c>
      <c r="C2" s="164"/>
      <c r="D2" s="25"/>
      <c r="E2" s="26"/>
      <c r="F2" s="30" t="s">
        <v>107</v>
      </c>
      <c r="G2" s="67"/>
      <c r="H2" s="68"/>
      <c r="I2" s="165" t="s">
        <v>27</v>
      </c>
      <c r="J2" s="166"/>
      <c r="K2" s="141">
        <f>SUMIFS(L:L,B:B,"SOUČET")</f>
        <v>0</v>
      </c>
      <c r="L2" s="142"/>
    </row>
    <row r="3" spans="1:15" s="1" customFormat="1" ht="42.75" customHeight="1" thickTop="1" thickBot="1" x14ac:dyDescent="0.3">
      <c r="B3" s="88" t="s">
        <v>32</v>
      </c>
      <c r="C3" s="89"/>
      <c r="D3" s="138" t="s">
        <v>260</v>
      </c>
      <c r="E3" s="138"/>
      <c r="F3" s="31" t="s">
        <v>108</v>
      </c>
      <c r="G3" s="69"/>
      <c r="H3" s="70"/>
      <c r="I3" s="80"/>
      <c r="J3" s="81"/>
      <c r="K3" s="125"/>
      <c r="L3" s="126"/>
    </row>
    <row r="4" spans="1:15" s="1" customFormat="1" ht="18" customHeight="1" thickTop="1" x14ac:dyDescent="0.25">
      <c r="B4" s="147" t="s">
        <v>19</v>
      </c>
      <c r="C4" s="148"/>
      <c r="D4" s="128"/>
      <c r="E4" s="47" t="s">
        <v>109</v>
      </c>
      <c r="F4" s="71" t="e">
        <f>IF(E4="D.2.1.9"," Kabelovody, kolektory",IF(E4="D.2.1.10"," Protihlukové objekty",LOOKUP(E4,'Kategorie monitoringu'!A1:A35,'Kategorie monitoringu'!B1:B35)))</f>
        <v>#N/A</v>
      </c>
      <c r="G4" s="23"/>
      <c r="H4" s="24"/>
      <c r="I4" s="160" t="s">
        <v>29</v>
      </c>
      <c r="J4" s="161"/>
      <c r="K4" s="45">
        <v>828</v>
      </c>
      <c r="L4" s="46">
        <v>7</v>
      </c>
    </row>
    <row r="5" spans="1:15" s="1" customFormat="1" ht="18" customHeight="1" x14ac:dyDescent="0.25">
      <c r="B5" s="90" t="s">
        <v>28</v>
      </c>
      <c r="C5" s="91"/>
      <c r="D5" s="91"/>
      <c r="E5" s="47" t="s">
        <v>106</v>
      </c>
      <c r="F5" s="149" t="str">
        <f>IF((E5="Stádium 2"),"  Dokumentace pro územní řízení - DUR",(IF((E5="Stádium 3"),"  Projektová dokumentace (DOS/DSP)","")))</f>
        <v xml:space="preserve">  Projektová dokumentace (DOS/DSP)</v>
      </c>
      <c r="G5" s="149"/>
      <c r="H5" s="150"/>
      <c r="I5" s="127" t="s">
        <v>22</v>
      </c>
      <c r="J5" s="128"/>
      <c r="K5" s="44" t="s">
        <v>113</v>
      </c>
      <c r="L5" s="27"/>
    </row>
    <row r="6" spans="1:15" s="1" customFormat="1" ht="18" customHeight="1" x14ac:dyDescent="0.2">
      <c r="B6" s="90" t="s">
        <v>18</v>
      </c>
      <c r="C6" s="91"/>
      <c r="D6" s="91"/>
      <c r="E6" s="44" t="s">
        <v>110</v>
      </c>
      <c r="F6" s="129"/>
      <c r="G6" s="129"/>
      <c r="H6" s="130"/>
      <c r="I6" s="127" t="s">
        <v>23</v>
      </c>
      <c r="J6" s="128"/>
      <c r="K6" s="44" t="s">
        <v>262</v>
      </c>
      <c r="L6" s="27"/>
      <c r="O6" s="72"/>
    </row>
    <row r="7" spans="1:15" s="1" customFormat="1" ht="18" customHeight="1" x14ac:dyDescent="0.2">
      <c r="B7" s="151" t="s">
        <v>24</v>
      </c>
      <c r="C7" s="152"/>
      <c r="D7" s="152"/>
      <c r="E7" s="48" t="s">
        <v>259</v>
      </c>
      <c r="F7" s="131" t="s">
        <v>17</v>
      </c>
      <c r="G7" s="132"/>
      <c r="H7" s="133"/>
      <c r="I7" s="159" t="s">
        <v>26</v>
      </c>
      <c r="J7" s="148"/>
      <c r="K7" s="43">
        <v>2022</v>
      </c>
      <c r="L7" s="27"/>
      <c r="O7" s="73"/>
    </row>
    <row r="8" spans="1:15" s="1" customFormat="1" ht="19.5" customHeight="1" thickBot="1" x14ac:dyDescent="0.3">
      <c r="B8" s="134" t="s">
        <v>25</v>
      </c>
      <c r="C8" s="135"/>
      <c r="D8" s="135"/>
      <c r="E8" s="49" t="s">
        <v>261</v>
      </c>
      <c r="F8" s="32" t="s">
        <v>111</v>
      </c>
      <c r="G8" s="136" t="s">
        <v>112</v>
      </c>
      <c r="H8" s="137"/>
      <c r="I8" s="162" t="s">
        <v>16</v>
      </c>
      <c r="J8" s="152"/>
      <c r="K8" s="42">
        <v>44483</v>
      </c>
      <c r="L8" s="28"/>
    </row>
    <row r="9" spans="1:15" s="1" customFormat="1" ht="9.75" customHeight="1" x14ac:dyDescent="0.25">
      <c r="B9" s="157" t="str">
        <f>F2</f>
        <v>Doplnění závor na přejezdu P7806 v km 1,349 trati Opava východ - Hradec nad Moravicí</v>
      </c>
      <c r="C9" s="158"/>
      <c r="D9" s="158"/>
      <c r="E9" s="158"/>
      <c r="F9" s="158"/>
      <c r="G9" s="158"/>
      <c r="H9" s="158"/>
      <c r="I9" s="158"/>
      <c r="J9" s="158"/>
      <c r="K9" s="76" t="str">
        <f>$I$5</f>
        <v>ISPROFIN:</v>
      </c>
      <c r="L9" s="77" t="str">
        <f>K5</f>
        <v>3273514800</v>
      </c>
    </row>
    <row r="10" spans="1:15" s="1" customFormat="1" ht="15" customHeight="1" x14ac:dyDescent="0.25">
      <c r="B10" s="153" t="s">
        <v>11</v>
      </c>
      <c r="C10" s="145" t="s">
        <v>0</v>
      </c>
      <c r="D10" s="145" t="s">
        <v>1</v>
      </c>
      <c r="E10" s="145" t="s">
        <v>12</v>
      </c>
      <c r="F10" s="155" t="s">
        <v>30</v>
      </c>
      <c r="G10" s="155" t="s">
        <v>2</v>
      </c>
      <c r="H10" s="155" t="s">
        <v>3</v>
      </c>
      <c r="I10" s="145" t="s">
        <v>13</v>
      </c>
      <c r="J10" s="145" t="s">
        <v>14</v>
      </c>
      <c r="K10" s="143" t="s">
        <v>4</v>
      </c>
      <c r="L10" s="144"/>
    </row>
    <row r="11" spans="1:15" s="1" customFormat="1" ht="15" customHeight="1" x14ac:dyDescent="0.25">
      <c r="B11" s="153"/>
      <c r="C11" s="145"/>
      <c r="D11" s="145"/>
      <c r="E11" s="145"/>
      <c r="F11" s="155"/>
      <c r="G11" s="155"/>
      <c r="H11" s="155"/>
      <c r="I11" s="145"/>
      <c r="J11" s="145"/>
      <c r="K11" s="143"/>
      <c r="L11" s="144"/>
    </row>
    <row r="12" spans="1:15" s="1" customFormat="1" ht="12.75" customHeight="1" thickBot="1" x14ac:dyDescent="0.3">
      <c r="B12" s="154"/>
      <c r="C12" s="146"/>
      <c r="D12" s="146"/>
      <c r="E12" s="146"/>
      <c r="F12" s="156"/>
      <c r="G12" s="156"/>
      <c r="H12" s="156"/>
      <c r="I12" s="146"/>
      <c r="J12" s="146"/>
      <c r="K12" s="78" t="s">
        <v>15</v>
      </c>
      <c r="L12" s="79" t="s">
        <v>5</v>
      </c>
    </row>
    <row r="13" spans="1:15" s="1" customFormat="1" ht="15" customHeight="1" thickBot="1" x14ac:dyDescent="0.3">
      <c r="A13" s="74" t="s">
        <v>31</v>
      </c>
      <c r="B13" s="50" t="s">
        <v>20</v>
      </c>
      <c r="C13" s="51">
        <v>1</v>
      </c>
      <c r="D13" s="52"/>
      <c r="E13" s="52"/>
      <c r="F13" s="53" t="s">
        <v>114</v>
      </c>
      <c r="G13" s="51"/>
      <c r="H13" s="51"/>
      <c r="I13" s="51"/>
      <c r="J13" s="51"/>
      <c r="K13" s="51"/>
      <c r="L13" s="54"/>
    </row>
    <row r="14" spans="1:15" s="1" customFormat="1" ht="23.25" thickBot="1" x14ac:dyDescent="0.3">
      <c r="A14" s="1" t="s">
        <v>7</v>
      </c>
      <c r="B14" s="75">
        <f>1+MAX($B$13:B13)</f>
        <v>1</v>
      </c>
      <c r="C14" s="33" t="s">
        <v>115</v>
      </c>
      <c r="D14" s="41"/>
      <c r="E14" s="34" t="s">
        <v>116</v>
      </c>
      <c r="F14" s="36" t="s">
        <v>117</v>
      </c>
      <c r="G14" s="34" t="s">
        <v>118</v>
      </c>
      <c r="H14" s="39">
        <v>6.218</v>
      </c>
      <c r="I14" s="34">
        <v>0</v>
      </c>
      <c r="J14" s="65" t="str">
        <f>IF(I14=0,"",I14*H14)</f>
        <v/>
      </c>
      <c r="K14" s="40"/>
      <c r="L14" s="60">
        <f>ROUND((ROUND(H14,3))*(ROUND(K14,2)),2)</f>
        <v>0</v>
      </c>
    </row>
    <row r="15" spans="1:15" s="1" customFormat="1" ht="12.75" customHeight="1" x14ac:dyDescent="0.25">
      <c r="A15" s="1" t="s">
        <v>6</v>
      </c>
      <c r="B15" s="11"/>
      <c r="F15" s="37"/>
      <c r="G15" s="5"/>
      <c r="H15" s="5"/>
      <c r="I15" s="5"/>
      <c r="J15" s="5"/>
      <c r="K15" s="5"/>
      <c r="L15" s="12"/>
    </row>
    <row r="16" spans="1:15" s="1" customFormat="1" ht="12.75" customHeight="1" x14ac:dyDescent="0.25">
      <c r="A16" s="1" t="s">
        <v>8</v>
      </c>
      <c r="B16" s="11"/>
      <c r="F16" s="35"/>
      <c r="G16" s="5"/>
      <c r="H16" s="5"/>
      <c r="I16" s="5"/>
      <c r="J16" s="5"/>
      <c r="K16" s="5"/>
      <c r="L16" s="12"/>
    </row>
    <row r="17" spans="1:12" s="1" customFormat="1" ht="124.5" thickBot="1" x14ac:dyDescent="0.3">
      <c r="A17" s="1" t="s">
        <v>9</v>
      </c>
      <c r="B17" s="55"/>
      <c r="C17" s="56"/>
      <c r="D17" s="56"/>
      <c r="E17" s="56"/>
      <c r="F17" s="57" t="s">
        <v>119</v>
      </c>
      <c r="G17" s="58"/>
      <c r="H17" s="58"/>
      <c r="I17" s="58"/>
      <c r="J17" s="58"/>
      <c r="K17" s="58"/>
      <c r="L17" s="59"/>
    </row>
    <row r="18" spans="1:12" s="1" customFormat="1" ht="23.25" thickBot="1" x14ac:dyDescent="0.3">
      <c r="A18" s="1" t="s">
        <v>7</v>
      </c>
      <c r="B18" s="75">
        <f>1+MAX($B$13:B17)</f>
        <v>2</v>
      </c>
      <c r="C18" s="33" t="s">
        <v>120</v>
      </c>
      <c r="D18" s="41"/>
      <c r="E18" s="34" t="s">
        <v>116</v>
      </c>
      <c r="F18" s="36" t="s">
        <v>121</v>
      </c>
      <c r="G18" s="34" t="s">
        <v>118</v>
      </c>
      <c r="H18" s="39">
        <v>1.554</v>
      </c>
      <c r="I18" s="34">
        <v>0</v>
      </c>
      <c r="J18" s="92" t="str">
        <f>IF(I18=0,"",I18*H18)</f>
        <v/>
      </c>
      <c r="K18" s="40"/>
      <c r="L18" s="93">
        <f>ROUND((ROUND(H18,3))*(ROUND(K18,2)),2)</f>
        <v>0</v>
      </c>
    </row>
    <row r="19" spans="1:12" s="1" customFormat="1" ht="12.75" customHeight="1" x14ac:dyDescent="0.25">
      <c r="A19" s="1" t="s">
        <v>6</v>
      </c>
      <c r="B19" s="11"/>
      <c r="F19" s="37"/>
      <c r="G19" s="5"/>
      <c r="H19" s="5"/>
      <c r="I19" s="5"/>
      <c r="J19" s="5"/>
      <c r="K19" s="5"/>
      <c r="L19" s="12"/>
    </row>
    <row r="20" spans="1:12" s="1" customFormat="1" ht="12.75" customHeight="1" x14ac:dyDescent="0.25">
      <c r="A20" s="1" t="s">
        <v>8</v>
      </c>
      <c r="B20" s="11"/>
      <c r="F20" s="35"/>
      <c r="G20" s="5"/>
      <c r="H20" s="5"/>
      <c r="I20" s="5"/>
      <c r="J20" s="5"/>
      <c r="K20" s="5"/>
      <c r="L20" s="12"/>
    </row>
    <row r="21" spans="1:12" s="1" customFormat="1" ht="124.5" thickBot="1" x14ac:dyDescent="0.3">
      <c r="A21" s="1" t="s">
        <v>9</v>
      </c>
      <c r="B21" s="13"/>
      <c r="C21" s="9"/>
      <c r="D21" s="9"/>
      <c r="E21" s="9"/>
      <c r="F21" s="38" t="s">
        <v>119</v>
      </c>
      <c r="G21" s="6"/>
      <c r="H21" s="6"/>
      <c r="I21" s="6"/>
      <c r="J21" s="6"/>
      <c r="K21" s="6"/>
      <c r="L21" s="14"/>
    </row>
    <row r="22" spans="1:12" s="1" customFormat="1" ht="23.25" thickBot="1" x14ac:dyDescent="0.3">
      <c r="A22" s="1" t="s">
        <v>7</v>
      </c>
      <c r="B22" s="75">
        <f>1+MAX($B$13:B21)</f>
        <v>3</v>
      </c>
      <c r="C22" s="33" t="s">
        <v>122</v>
      </c>
      <c r="D22" s="41"/>
      <c r="E22" s="34" t="s">
        <v>116</v>
      </c>
      <c r="F22" s="36" t="s">
        <v>123</v>
      </c>
      <c r="G22" s="34" t="s">
        <v>118</v>
      </c>
      <c r="H22" s="39">
        <v>0.40899999999999997</v>
      </c>
      <c r="I22" s="34">
        <v>0</v>
      </c>
      <c r="J22" s="92" t="str">
        <f>IF(I22=0,"",I22*H22)</f>
        <v/>
      </c>
      <c r="K22" s="40"/>
      <c r="L22" s="93">
        <f>ROUND((ROUND(H22,3))*(ROUND(K22,2)),2)</f>
        <v>0</v>
      </c>
    </row>
    <row r="23" spans="1:12" s="1" customFormat="1" ht="12.75" customHeight="1" x14ac:dyDescent="0.25">
      <c r="A23" s="1" t="s">
        <v>6</v>
      </c>
      <c r="B23" s="11"/>
      <c r="F23" s="37"/>
      <c r="G23" s="5"/>
      <c r="H23" s="5"/>
      <c r="I23" s="5"/>
      <c r="J23" s="5"/>
      <c r="K23" s="5"/>
      <c r="L23" s="12"/>
    </row>
    <row r="24" spans="1:12" s="1" customFormat="1" ht="12.75" customHeight="1" x14ac:dyDescent="0.25">
      <c r="A24" s="1" t="s">
        <v>8</v>
      </c>
      <c r="B24" s="11"/>
      <c r="F24" s="35"/>
      <c r="G24" s="5"/>
      <c r="H24" s="5"/>
      <c r="I24" s="5"/>
      <c r="J24" s="5"/>
      <c r="K24" s="5"/>
      <c r="L24" s="12"/>
    </row>
    <row r="25" spans="1:12" s="1" customFormat="1" ht="124.5" thickBot="1" x14ac:dyDescent="0.3">
      <c r="A25" s="1" t="s">
        <v>9</v>
      </c>
      <c r="B25" s="13"/>
      <c r="C25" s="9"/>
      <c r="D25" s="9"/>
      <c r="E25" s="9"/>
      <c r="F25" s="38" t="s">
        <v>119</v>
      </c>
      <c r="G25" s="6"/>
      <c r="H25" s="6"/>
      <c r="I25" s="6"/>
      <c r="J25" s="6"/>
      <c r="K25" s="6"/>
      <c r="L25" s="14"/>
    </row>
    <row r="26" spans="1:12" s="1" customFormat="1" ht="23.25" thickBot="1" x14ac:dyDescent="0.3">
      <c r="A26" s="1" t="s">
        <v>7</v>
      </c>
      <c r="B26" s="75">
        <f>1+MAX($B$13:B25)</f>
        <v>4</v>
      </c>
      <c r="C26" s="33" t="s">
        <v>124</v>
      </c>
      <c r="D26" s="41"/>
      <c r="E26" s="34" t="s">
        <v>116</v>
      </c>
      <c r="F26" s="36" t="s">
        <v>125</v>
      </c>
      <c r="G26" s="34" t="s">
        <v>118</v>
      </c>
      <c r="H26" s="39">
        <v>6.47</v>
      </c>
      <c r="I26" s="34">
        <v>0</v>
      </c>
      <c r="J26" s="92" t="str">
        <f>IF(I26=0,"",I26*H26)</f>
        <v/>
      </c>
      <c r="K26" s="40"/>
      <c r="L26" s="93">
        <f>ROUND((ROUND(H26,3))*(ROUND(K26,2)),2)</f>
        <v>0</v>
      </c>
    </row>
    <row r="27" spans="1:12" s="1" customFormat="1" ht="12.75" customHeight="1" x14ac:dyDescent="0.25">
      <c r="A27" s="1" t="s">
        <v>6</v>
      </c>
      <c r="B27" s="11"/>
      <c r="F27" s="37"/>
      <c r="G27" s="5"/>
      <c r="H27" s="5"/>
      <c r="I27" s="5"/>
      <c r="J27" s="5"/>
      <c r="K27" s="5"/>
      <c r="L27" s="12"/>
    </row>
    <row r="28" spans="1:12" s="1" customFormat="1" ht="12.75" customHeight="1" x14ac:dyDescent="0.25">
      <c r="A28" s="1" t="s">
        <v>8</v>
      </c>
      <c r="B28" s="11"/>
      <c r="F28" s="35"/>
      <c r="G28" s="5"/>
      <c r="H28" s="5"/>
      <c r="I28" s="5"/>
      <c r="J28" s="5"/>
      <c r="K28" s="5"/>
      <c r="L28" s="12"/>
    </row>
    <row r="29" spans="1:12" s="1" customFormat="1" ht="124.5" thickBot="1" x14ac:dyDescent="0.3">
      <c r="A29" s="1" t="s">
        <v>9</v>
      </c>
      <c r="B29" s="13"/>
      <c r="C29" s="9"/>
      <c r="D29" s="9"/>
      <c r="E29" s="9"/>
      <c r="F29" s="38" t="s">
        <v>119</v>
      </c>
      <c r="G29" s="6"/>
      <c r="H29" s="6"/>
      <c r="I29" s="6"/>
      <c r="J29" s="6"/>
      <c r="K29" s="6"/>
      <c r="L29" s="14"/>
    </row>
    <row r="30" spans="1:12" s="1" customFormat="1" ht="23.25" thickBot="1" x14ac:dyDescent="0.3">
      <c r="A30" s="1" t="s">
        <v>7</v>
      </c>
      <c r="B30" s="75">
        <f>1+MAX($B$13:B29)</f>
        <v>5</v>
      </c>
      <c r="C30" s="33" t="s">
        <v>126</v>
      </c>
      <c r="D30" s="41"/>
      <c r="E30" s="34" t="s">
        <v>116</v>
      </c>
      <c r="F30" s="36" t="s">
        <v>127</v>
      </c>
      <c r="G30" s="34" t="s">
        <v>118</v>
      </c>
      <c r="H30" s="39">
        <v>1</v>
      </c>
      <c r="I30" s="34">
        <v>0</v>
      </c>
      <c r="J30" s="92" t="str">
        <f>IF(I30=0,"",I30*H30)</f>
        <v/>
      </c>
      <c r="K30" s="40"/>
      <c r="L30" s="93">
        <f>ROUND((ROUND(H30,3))*(ROUND(K30,2)),2)</f>
        <v>0</v>
      </c>
    </row>
    <row r="31" spans="1:12" s="1" customFormat="1" ht="12.75" customHeight="1" x14ac:dyDescent="0.25">
      <c r="A31" s="1" t="s">
        <v>6</v>
      </c>
      <c r="B31" s="11"/>
      <c r="F31" s="37"/>
      <c r="G31" s="5"/>
      <c r="H31" s="5"/>
      <c r="I31" s="5"/>
      <c r="J31" s="5"/>
      <c r="K31" s="5"/>
      <c r="L31" s="12"/>
    </row>
    <row r="32" spans="1:12" s="1" customFormat="1" ht="12.75" customHeight="1" x14ac:dyDescent="0.25">
      <c r="A32" s="1" t="s">
        <v>8</v>
      </c>
      <c r="B32" s="11"/>
      <c r="F32" s="35"/>
      <c r="G32" s="5"/>
      <c r="H32" s="5"/>
      <c r="I32" s="5"/>
      <c r="J32" s="5"/>
      <c r="K32" s="5"/>
      <c r="L32" s="12"/>
    </row>
    <row r="33" spans="1:12" s="1" customFormat="1" ht="124.5" thickBot="1" x14ac:dyDescent="0.3">
      <c r="A33" s="1" t="s">
        <v>9</v>
      </c>
      <c r="B33" s="13"/>
      <c r="C33" s="9"/>
      <c r="D33" s="9"/>
      <c r="E33" s="9"/>
      <c r="F33" s="38" t="s">
        <v>119</v>
      </c>
      <c r="G33" s="6"/>
      <c r="H33" s="6"/>
      <c r="I33" s="6"/>
      <c r="J33" s="6"/>
      <c r="K33" s="6"/>
      <c r="L33" s="14"/>
    </row>
    <row r="34" spans="1:12" s="1" customFormat="1" ht="23.25" thickBot="1" x14ac:dyDescent="0.3">
      <c r="A34" s="1" t="s">
        <v>7</v>
      </c>
      <c r="B34" s="75">
        <f>1+MAX($B$13:B33)</f>
        <v>6</v>
      </c>
      <c r="C34" s="33" t="s">
        <v>128</v>
      </c>
      <c r="D34" s="41"/>
      <c r="E34" s="34" t="s">
        <v>116</v>
      </c>
      <c r="F34" s="36" t="s">
        <v>129</v>
      </c>
      <c r="G34" s="34" t="s">
        <v>118</v>
      </c>
      <c r="H34" s="39">
        <v>0.15</v>
      </c>
      <c r="I34" s="34">
        <v>0</v>
      </c>
      <c r="J34" s="92" t="str">
        <f>IF(I34=0,"",I34*H34)</f>
        <v/>
      </c>
      <c r="K34" s="40"/>
      <c r="L34" s="93">
        <f>ROUND((ROUND(H34,3))*(ROUND(K34,2)),2)</f>
        <v>0</v>
      </c>
    </row>
    <row r="35" spans="1:12" s="1" customFormat="1" ht="12.75" customHeight="1" x14ac:dyDescent="0.25">
      <c r="A35" s="1" t="s">
        <v>6</v>
      </c>
      <c r="B35" s="11"/>
      <c r="F35" s="37"/>
      <c r="G35" s="5"/>
      <c r="H35" s="5"/>
      <c r="I35" s="5"/>
      <c r="J35" s="5"/>
      <c r="K35" s="5"/>
      <c r="L35" s="12"/>
    </row>
    <row r="36" spans="1:12" s="1" customFormat="1" ht="12.75" customHeight="1" x14ac:dyDescent="0.25">
      <c r="A36" s="1" t="s">
        <v>8</v>
      </c>
      <c r="B36" s="11"/>
      <c r="F36" s="35"/>
      <c r="G36" s="5"/>
      <c r="H36" s="5"/>
      <c r="I36" s="5"/>
      <c r="J36" s="5"/>
      <c r="K36" s="5"/>
      <c r="L36" s="12"/>
    </row>
    <row r="37" spans="1:12" s="1" customFormat="1" ht="124.5" thickBot="1" x14ac:dyDescent="0.3">
      <c r="A37" s="1" t="s">
        <v>9</v>
      </c>
      <c r="B37" s="13"/>
      <c r="C37" s="9"/>
      <c r="D37" s="9"/>
      <c r="E37" s="9"/>
      <c r="F37" s="38" t="s">
        <v>119</v>
      </c>
      <c r="G37" s="6"/>
      <c r="H37" s="6"/>
      <c r="I37" s="6"/>
      <c r="J37" s="6"/>
      <c r="K37" s="6"/>
      <c r="L37" s="14"/>
    </row>
    <row r="38" spans="1:12" s="1" customFormat="1" ht="23.25" thickBot="1" x14ac:dyDescent="0.3">
      <c r="A38" s="1" t="s">
        <v>7</v>
      </c>
      <c r="B38" s="75">
        <f>1+MAX($B$13:B37)</f>
        <v>7</v>
      </c>
      <c r="C38" s="33" t="s">
        <v>130</v>
      </c>
      <c r="D38" s="41"/>
      <c r="E38" s="34" t="s">
        <v>116</v>
      </c>
      <c r="F38" s="36" t="s">
        <v>131</v>
      </c>
      <c r="G38" s="34" t="s">
        <v>118</v>
      </c>
      <c r="H38" s="39">
        <v>0.16</v>
      </c>
      <c r="I38" s="34">
        <v>0</v>
      </c>
      <c r="J38" s="92" t="str">
        <f>IF(I38=0,"",I38*H38)</f>
        <v/>
      </c>
      <c r="K38" s="40"/>
      <c r="L38" s="93">
        <f>ROUND((ROUND(H38,3))*(ROUND(K38,2)),2)</f>
        <v>0</v>
      </c>
    </row>
    <row r="39" spans="1:12" s="1" customFormat="1" ht="12.75" customHeight="1" x14ac:dyDescent="0.25">
      <c r="A39" s="1" t="s">
        <v>6</v>
      </c>
      <c r="B39" s="11"/>
      <c r="F39" s="37"/>
      <c r="G39" s="5"/>
      <c r="H39" s="5"/>
      <c r="I39" s="5"/>
      <c r="J39" s="5"/>
      <c r="K39" s="5"/>
      <c r="L39" s="12"/>
    </row>
    <row r="40" spans="1:12" s="1" customFormat="1" ht="12.75" customHeight="1" x14ac:dyDescent="0.25">
      <c r="A40" s="1" t="s">
        <v>8</v>
      </c>
      <c r="B40" s="11"/>
      <c r="F40" s="35"/>
      <c r="G40" s="5"/>
      <c r="H40" s="5"/>
      <c r="I40" s="5"/>
      <c r="J40" s="5"/>
      <c r="K40" s="5"/>
      <c r="L40" s="12"/>
    </row>
    <row r="41" spans="1:12" s="1" customFormat="1" ht="124.5" thickBot="1" x14ac:dyDescent="0.3">
      <c r="A41" s="1" t="s">
        <v>9</v>
      </c>
      <c r="B41" s="13"/>
      <c r="C41" s="9"/>
      <c r="D41" s="9"/>
      <c r="E41" s="9"/>
      <c r="F41" s="38" t="s">
        <v>119</v>
      </c>
      <c r="G41" s="6"/>
      <c r="H41" s="6"/>
      <c r="I41" s="6"/>
      <c r="J41" s="6"/>
      <c r="K41" s="6"/>
      <c r="L41" s="14"/>
    </row>
    <row r="42" spans="1:12" s="1" customFormat="1" ht="23.25" thickBot="1" x14ac:dyDescent="0.3">
      <c r="A42" s="1" t="s">
        <v>7</v>
      </c>
      <c r="B42" s="75">
        <f>1+MAX($B$13:B41)</f>
        <v>8</v>
      </c>
      <c r="C42" s="33" t="s">
        <v>132</v>
      </c>
      <c r="D42" s="41"/>
      <c r="E42" s="34" t="s">
        <v>116</v>
      </c>
      <c r="F42" s="36" t="s">
        <v>133</v>
      </c>
      <c r="G42" s="34" t="s">
        <v>118</v>
      </c>
      <c r="H42" s="39">
        <v>6.0000000000000001E-3</v>
      </c>
      <c r="I42" s="34">
        <v>0</v>
      </c>
      <c r="J42" s="92" t="str">
        <f>IF(I42=0,"",I42*H42)</f>
        <v/>
      </c>
      <c r="K42" s="40"/>
      <c r="L42" s="93">
        <f>ROUND((ROUND(H42,3))*(ROUND(K42,2)),2)</f>
        <v>0</v>
      </c>
    </row>
    <row r="43" spans="1:12" s="1" customFormat="1" ht="12.75" customHeight="1" x14ac:dyDescent="0.25">
      <c r="A43" s="1" t="s">
        <v>6</v>
      </c>
      <c r="B43" s="11"/>
      <c r="F43" s="37"/>
      <c r="G43" s="5"/>
      <c r="H43" s="5"/>
      <c r="I43" s="5"/>
      <c r="J43" s="5"/>
      <c r="K43" s="5"/>
      <c r="L43" s="12"/>
    </row>
    <row r="44" spans="1:12" s="1" customFormat="1" ht="12.75" customHeight="1" x14ac:dyDescent="0.25">
      <c r="A44" s="1" t="s">
        <v>8</v>
      </c>
      <c r="B44" s="11"/>
      <c r="F44" s="35"/>
      <c r="G44" s="5"/>
      <c r="H44" s="5"/>
      <c r="I44" s="5"/>
      <c r="J44" s="5"/>
      <c r="K44" s="5"/>
      <c r="L44" s="12"/>
    </row>
    <row r="45" spans="1:12" s="1" customFormat="1" ht="124.5" thickBot="1" x14ac:dyDescent="0.3">
      <c r="A45" s="1" t="s">
        <v>9</v>
      </c>
      <c r="B45" s="13"/>
      <c r="C45" s="9"/>
      <c r="D45" s="9"/>
      <c r="E45" s="9"/>
      <c r="F45" s="38" t="s">
        <v>119</v>
      </c>
      <c r="G45" s="6"/>
      <c r="H45" s="6"/>
      <c r="I45" s="6"/>
      <c r="J45" s="6"/>
      <c r="K45" s="6"/>
      <c r="L45" s="14"/>
    </row>
    <row r="46" spans="1:12" s="1" customFormat="1" ht="23.25" thickBot="1" x14ac:dyDescent="0.3">
      <c r="A46" s="1" t="s">
        <v>7</v>
      </c>
      <c r="B46" s="75">
        <f>1+MAX($B$13:B45)</f>
        <v>9</v>
      </c>
      <c r="C46" s="33" t="s">
        <v>134</v>
      </c>
      <c r="D46" s="41"/>
      <c r="E46" s="34" t="s">
        <v>116</v>
      </c>
      <c r="F46" s="36" t="s">
        <v>135</v>
      </c>
      <c r="G46" s="34" t="s">
        <v>118</v>
      </c>
      <c r="H46" s="39">
        <v>1</v>
      </c>
      <c r="I46" s="34">
        <v>0</v>
      </c>
      <c r="J46" s="92" t="str">
        <f>IF(I46=0,"",I46*H46)</f>
        <v/>
      </c>
      <c r="K46" s="40"/>
      <c r="L46" s="93">
        <f>ROUND((ROUND(H46,3))*(ROUND(K46,2)),2)</f>
        <v>0</v>
      </c>
    </row>
    <row r="47" spans="1:12" s="1" customFormat="1" ht="12.75" customHeight="1" x14ac:dyDescent="0.25">
      <c r="A47" s="1" t="s">
        <v>6</v>
      </c>
      <c r="B47" s="11"/>
      <c r="F47" s="37"/>
      <c r="G47" s="5"/>
      <c r="H47" s="5"/>
      <c r="I47" s="5"/>
      <c r="J47" s="5"/>
      <c r="K47" s="5"/>
      <c r="L47" s="12"/>
    </row>
    <row r="48" spans="1:12" s="1" customFormat="1" ht="12.75" customHeight="1" x14ac:dyDescent="0.25">
      <c r="A48" s="1" t="s">
        <v>8</v>
      </c>
      <c r="B48" s="11"/>
      <c r="F48" s="35"/>
      <c r="G48" s="5"/>
      <c r="H48" s="5"/>
      <c r="I48" s="5"/>
      <c r="J48" s="5"/>
      <c r="K48" s="5"/>
      <c r="L48" s="12"/>
    </row>
    <row r="49" spans="1:12" s="1" customFormat="1" ht="124.5" thickBot="1" x14ac:dyDescent="0.3">
      <c r="A49" s="1" t="s">
        <v>9</v>
      </c>
      <c r="B49" s="13"/>
      <c r="C49" s="9"/>
      <c r="D49" s="9"/>
      <c r="E49" s="9"/>
      <c r="F49" s="38" t="s">
        <v>119</v>
      </c>
      <c r="G49" s="6"/>
      <c r="H49" s="6"/>
      <c r="I49" s="6"/>
      <c r="J49" s="6"/>
      <c r="K49" s="6"/>
      <c r="L49" s="14"/>
    </row>
    <row r="50" spans="1:12" s="1" customFormat="1" ht="23.25" thickBot="1" x14ac:dyDescent="0.3">
      <c r="A50" s="1" t="s">
        <v>7</v>
      </c>
      <c r="B50" s="75">
        <f>1+MAX($B$13:B49)</f>
        <v>10</v>
      </c>
      <c r="C50" s="33" t="s">
        <v>136</v>
      </c>
      <c r="D50" s="41"/>
      <c r="E50" s="34" t="s">
        <v>116</v>
      </c>
      <c r="F50" s="36" t="s">
        <v>137</v>
      </c>
      <c r="G50" s="34" t="s">
        <v>118</v>
      </c>
      <c r="H50" s="39">
        <v>2</v>
      </c>
      <c r="I50" s="34">
        <v>0</v>
      </c>
      <c r="J50" s="92" t="str">
        <f>IF(I50=0,"",I50*H50)</f>
        <v/>
      </c>
      <c r="K50" s="40"/>
      <c r="L50" s="93">
        <f>ROUND((ROUND(H50,3))*(ROUND(K50,2)),2)</f>
        <v>0</v>
      </c>
    </row>
    <row r="51" spans="1:12" s="1" customFormat="1" ht="12.75" customHeight="1" x14ac:dyDescent="0.25">
      <c r="A51" s="1" t="s">
        <v>6</v>
      </c>
      <c r="B51" s="11"/>
      <c r="F51" s="37"/>
      <c r="G51" s="5"/>
      <c r="H51" s="5"/>
      <c r="I51" s="5"/>
      <c r="J51" s="5"/>
      <c r="K51" s="5"/>
      <c r="L51" s="12"/>
    </row>
    <row r="52" spans="1:12" s="1" customFormat="1" ht="12.75" customHeight="1" x14ac:dyDescent="0.25">
      <c r="A52" s="1" t="s">
        <v>8</v>
      </c>
      <c r="B52" s="11"/>
      <c r="F52" s="35"/>
      <c r="G52" s="5"/>
      <c r="H52" s="5"/>
      <c r="I52" s="5"/>
      <c r="J52" s="5"/>
      <c r="K52" s="5"/>
      <c r="L52" s="12"/>
    </row>
    <row r="53" spans="1:12" s="1" customFormat="1" ht="124.5" thickBot="1" x14ac:dyDescent="0.3">
      <c r="A53" s="1" t="s">
        <v>9</v>
      </c>
      <c r="B53" s="13"/>
      <c r="C53" s="9"/>
      <c r="D53" s="9"/>
      <c r="E53" s="9"/>
      <c r="F53" s="38" t="s">
        <v>119</v>
      </c>
      <c r="G53" s="6"/>
      <c r="H53" s="6"/>
      <c r="I53" s="6"/>
      <c r="J53" s="6"/>
      <c r="K53" s="6"/>
      <c r="L53" s="14"/>
    </row>
    <row r="54" spans="1:12" s="1" customFormat="1" ht="13.5" customHeight="1" thickBot="1" x14ac:dyDescent="0.3">
      <c r="A54" s="1" t="s">
        <v>7</v>
      </c>
      <c r="B54" s="75">
        <f>1+MAX($B$13:B53)</f>
        <v>11</v>
      </c>
      <c r="C54" s="33" t="s">
        <v>138</v>
      </c>
      <c r="D54" s="41"/>
      <c r="E54" s="34" t="s">
        <v>139</v>
      </c>
      <c r="F54" s="36" t="s">
        <v>140</v>
      </c>
      <c r="G54" s="34" t="s">
        <v>141</v>
      </c>
      <c r="H54" s="39">
        <v>10</v>
      </c>
      <c r="I54" s="34">
        <v>0</v>
      </c>
      <c r="J54" s="92" t="str">
        <f>IF(I54=0,"",I54*H54)</f>
        <v/>
      </c>
      <c r="K54" s="40"/>
      <c r="L54" s="93">
        <f>ROUND((ROUND(H54,3))*(ROUND(K54,2)),2)</f>
        <v>0</v>
      </c>
    </row>
    <row r="55" spans="1:12" s="1" customFormat="1" ht="12.75" customHeight="1" x14ac:dyDescent="0.25">
      <c r="A55" s="1" t="s">
        <v>6</v>
      </c>
      <c r="B55" s="11"/>
      <c r="F55" s="37"/>
      <c r="G55" s="5"/>
      <c r="H55" s="5"/>
      <c r="I55" s="5"/>
      <c r="J55" s="5"/>
      <c r="K55" s="5"/>
      <c r="L55" s="12"/>
    </row>
    <row r="56" spans="1:12" s="1" customFormat="1" ht="12.75" customHeight="1" x14ac:dyDescent="0.25">
      <c r="A56" s="1" t="s">
        <v>8</v>
      </c>
      <c r="B56" s="11"/>
      <c r="F56" s="35"/>
      <c r="G56" s="5"/>
      <c r="H56" s="5"/>
      <c r="I56" s="5"/>
      <c r="J56" s="5"/>
      <c r="K56" s="5"/>
      <c r="L56" s="12"/>
    </row>
    <row r="57" spans="1:12" s="1" customFormat="1" ht="12.75" customHeight="1" thickBot="1" x14ac:dyDescent="0.3">
      <c r="A57" s="1" t="s">
        <v>9</v>
      </c>
      <c r="B57" s="13"/>
      <c r="C57" s="9"/>
      <c r="D57" s="9"/>
      <c r="E57" s="9"/>
      <c r="F57" s="38" t="s">
        <v>142</v>
      </c>
      <c r="G57" s="6"/>
      <c r="H57" s="6"/>
      <c r="I57" s="6"/>
      <c r="J57" s="6"/>
      <c r="K57" s="6"/>
      <c r="L57" s="14"/>
    </row>
    <row r="58" spans="1:12" s="1" customFormat="1" ht="13.5" customHeight="1" thickBot="1" x14ac:dyDescent="0.3">
      <c r="A58" s="1" t="s">
        <v>7</v>
      </c>
      <c r="B58" s="75">
        <f>1+MAX($B$13:B57)</f>
        <v>12</v>
      </c>
      <c r="C58" s="33" t="s">
        <v>143</v>
      </c>
      <c r="D58" s="41"/>
      <c r="E58" s="34" t="s">
        <v>139</v>
      </c>
      <c r="F58" s="36" t="s">
        <v>144</v>
      </c>
      <c r="G58" s="34" t="s">
        <v>141</v>
      </c>
      <c r="H58" s="39">
        <v>45</v>
      </c>
      <c r="I58" s="34">
        <v>0</v>
      </c>
      <c r="J58" s="92" t="str">
        <f>IF(I58=0,"",I58*H58)</f>
        <v/>
      </c>
      <c r="K58" s="40"/>
      <c r="L58" s="93">
        <f>ROUND((ROUND(H58,3))*(ROUND(K58,2)),2)</f>
        <v>0</v>
      </c>
    </row>
    <row r="59" spans="1:12" s="1" customFormat="1" ht="12.75" customHeight="1" x14ac:dyDescent="0.25">
      <c r="A59" s="1" t="s">
        <v>6</v>
      </c>
      <c r="B59" s="11"/>
      <c r="F59" s="37"/>
      <c r="G59" s="5"/>
      <c r="H59" s="5"/>
      <c r="I59" s="5"/>
      <c r="J59" s="5"/>
      <c r="K59" s="5"/>
      <c r="L59" s="12"/>
    </row>
    <row r="60" spans="1:12" s="1" customFormat="1" ht="12.75" customHeight="1" x14ac:dyDescent="0.25">
      <c r="A60" s="1" t="s">
        <v>8</v>
      </c>
      <c r="B60" s="11"/>
      <c r="F60" s="35"/>
      <c r="G60" s="5"/>
      <c r="H60" s="5"/>
      <c r="I60" s="5"/>
      <c r="J60" s="5"/>
      <c r="K60" s="5"/>
      <c r="L60" s="12"/>
    </row>
    <row r="61" spans="1:12" s="1" customFormat="1" ht="12.75" customHeight="1" thickBot="1" x14ac:dyDescent="0.3">
      <c r="A61" s="1" t="s">
        <v>9</v>
      </c>
      <c r="B61" s="13"/>
      <c r="C61" s="9"/>
      <c r="D61" s="9"/>
      <c r="E61" s="9"/>
      <c r="F61" s="38" t="s">
        <v>142</v>
      </c>
      <c r="G61" s="6"/>
      <c r="H61" s="6"/>
      <c r="I61" s="6"/>
      <c r="J61" s="6"/>
      <c r="K61" s="6"/>
      <c r="L61" s="14"/>
    </row>
    <row r="62" spans="1:12" s="1" customFormat="1" ht="13.5" customHeight="1" thickBot="1" x14ac:dyDescent="0.3">
      <c r="A62" s="1" t="s">
        <v>7</v>
      </c>
      <c r="B62" s="75">
        <f>1+MAX($B$13:B61)</f>
        <v>13</v>
      </c>
      <c r="C62" s="33" t="s">
        <v>145</v>
      </c>
      <c r="D62" s="41"/>
      <c r="E62" s="34" t="s">
        <v>139</v>
      </c>
      <c r="F62" s="36" t="s">
        <v>146</v>
      </c>
      <c r="G62" s="34" t="s">
        <v>141</v>
      </c>
      <c r="H62" s="39">
        <v>4</v>
      </c>
      <c r="I62" s="34">
        <v>0</v>
      </c>
      <c r="J62" s="92" t="str">
        <f>IF(I62=0,"",I62*H62)</f>
        <v/>
      </c>
      <c r="K62" s="40"/>
      <c r="L62" s="93">
        <f>ROUND((ROUND(H62,3))*(ROUND(K62,2)),2)</f>
        <v>0</v>
      </c>
    </row>
    <row r="63" spans="1:12" s="1" customFormat="1" ht="12.75" customHeight="1" x14ac:dyDescent="0.25">
      <c r="A63" s="1" t="s">
        <v>6</v>
      </c>
      <c r="B63" s="11"/>
      <c r="F63" s="37"/>
      <c r="G63" s="5"/>
      <c r="H63" s="5"/>
      <c r="I63" s="5"/>
      <c r="J63" s="5"/>
      <c r="K63" s="5"/>
      <c r="L63" s="12"/>
    </row>
    <row r="64" spans="1:12" s="1" customFormat="1" ht="12.75" customHeight="1" x14ac:dyDescent="0.25">
      <c r="A64" s="1" t="s">
        <v>8</v>
      </c>
      <c r="B64" s="11"/>
      <c r="F64" s="35"/>
      <c r="G64" s="5"/>
      <c r="H64" s="5"/>
      <c r="I64" s="5"/>
      <c r="J64" s="5"/>
      <c r="K64" s="5"/>
      <c r="L64" s="12"/>
    </row>
    <row r="65" spans="1:12" s="1" customFormat="1" ht="12.75" customHeight="1" thickBot="1" x14ac:dyDescent="0.3">
      <c r="A65" s="1" t="s">
        <v>9</v>
      </c>
      <c r="B65" s="13"/>
      <c r="C65" s="9"/>
      <c r="D65" s="9"/>
      <c r="E65" s="9"/>
      <c r="F65" s="38" t="s">
        <v>142</v>
      </c>
      <c r="G65" s="6"/>
      <c r="H65" s="6"/>
      <c r="I65" s="6"/>
      <c r="J65" s="6"/>
      <c r="K65" s="6"/>
      <c r="L65" s="14"/>
    </row>
    <row r="66" spans="1:12" s="1" customFormat="1" ht="13.5" customHeight="1" thickBot="1" x14ac:dyDescent="0.3">
      <c r="A66" s="1" t="s">
        <v>7</v>
      </c>
      <c r="B66" s="75">
        <f>1+MAX($B$13:B65)</f>
        <v>14</v>
      </c>
      <c r="C66" s="33" t="s">
        <v>147</v>
      </c>
      <c r="D66" s="41"/>
      <c r="E66" s="34" t="s">
        <v>139</v>
      </c>
      <c r="F66" s="36" t="s">
        <v>148</v>
      </c>
      <c r="G66" s="34" t="s">
        <v>141</v>
      </c>
      <c r="H66" s="39">
        <v>2</v>
      </c>
      <c r="I66" s="34">
        <v>0</v>
      </c>
      <c r="J66" s="92" t="str">
        <f>IF(I66=0,"",I66*H66)</f>
        <v/>
      </c>
      <c r="K66" s="40"/>
      <c r="L66" s="93">
        <f>ROUND((ROUND(H66,3))*(ROUND(K66,2)),2)</f>
        <v>0</v>
      </c>
    </row>
    <row r="67" spans="1:12" s="1" customFormat="1" ht="12.75" customHeight="1" x14ac:dyDescent="0.25">
      <c r="A67" s="1" t="s">
        <v>6</v>
      </c>
      <c r="B67" s="11"/>
      <c r="F67" s="37"/>
      <c r="G67" s="5"/>
      <c r="H67" s="5"/>
      <c r="I67" s="5"/>
      <c r="J67" s="5"/>
      <c r="K67" s="5"/>
      <c r="L67" s="12"/>
    </row>
    <row r="68" spans="1:12" s="1" customFormat="1" ht="12.75" customHeight="1" x14ac:dyDescent="0.25">
      <c r="A68" s="1" t="s">
        <v>8</v>
      </c>
      <c r="B68" s="11"/>
      <c r="F68" s="35"/>
      <c r="G68" s="5"/>
      <c r="H68" s="5"/>
      <c r="I68" s="5"/>
      <c r="J68" s="5"/>
      <c r="K68" s="5"/>
      <c r="L68" s="12"/>
    </row>
    <row r="69" spans="1:12" s="1" customFormat="1" ht="12.75" customHeight="1" thickBot="1" x14ac:dyDescent="0.3">
      <c r="A69" s="1" t="s">
        <v>9</v>
      </c>
      <c r="B69" s="13"/>
      <c r="C69" s="9"/>
      <c r="D69" s="9"/>
      <c r="E69" s="9"/>
      <c r="F69" s="38" t="s">
        <v>142</v>
      </c>
      <c r="G69" s="6"/>
      <c r="H69" s="6"/>
      <c r="I69" s="6"/>
      <c r="J69" s="6"/>
      <c r="K69" s="6"/>
      <c r="L69" s="14"/>
    </row>
    <row r="70" spans="1:12" s="1" customFormat="1" ht="13.5" customHeight="1" thickBot="1" x14ac:dyDescent="0.3">
      <c r="A70" s="1" t="s">
        <v>7</v>
      </c>
      <c r="B70" s="75">
        <f>1+MAX($B$13:B69)</f>
        <v>15</v>
      </c>
      <c r="C70" s="33" t="s">
        <v>149</v>
      </c>
      <c r="D70" s="41"/>
      <c r="E70" s="34" t="s">
        <v>139</v>
      </c>
      <c r="F70" s="36" t="s">
        <v>150</v>
      </c>
      <c r="G70" s="34" t="s">
        <v>151</v>
      </c>
      <c r="H70" s="39">
        <v>8</v>
      </c>
      <c r="I70" s="34">
        <v>0</v>
      </c>
      <c r="J70" s="92" t="str">
        <f>IF(I70=0,"",I70*H70)</f>
        <v/>
      </c>
      <c r="K70" s="40"/>
      <c r="L70" s="93">
        <f>ROUND((ROUND(H70,3))*(ROUND(K70,2)),2)</f>
        <v>0</v>
      </c>
    </row>
    <row r="71" spans="1:12" s="1" customFormat="1" ht="12.75" customHeight="1" x14ac:dyDescent="0.25">
      <c r="A71" s="1" t="s">
        <v>6</v>
      </c>
      <c r="B71" s="11"/>
      <c r="F71" s="37"/>
      <c r="G71" s="5"/>
      <c r="H71" s="5"/>
      <c r="I71" s="5"/>
      <c r="J71" s="5"/>
      <c r="K71" s="5"/>
      <c r="L71" s="12"/>
    </row>
    <row r="72" spans="1:12" s="1" customFormat="1" ht="12.75" customHeight="1" x14ac:dyDescent="0.25">
      <c r="A72" s="1" t="s">
        <v>8</v>
      </c>
      <c r="B72" s="11"/>
      <c r="F72" s="35"/>
      <c r="G72" s="5"/>
      <c r="H72" s="5"/>
      <c r="I72" s="5"/>
      <c r="J72" s="5"/>
      <c r="K72" s="5"/>
      <c r="L72" s="12"/>
    </row>
    <row r="73" spans="1:12" s="1" customFormat="1" ht="12.75" customHeight="1" thickBot="1" x14ac:dyDescent="0.3">
      <c r="A73" s="1" t="s">
        <v>9</v>
      </c>
      <c r="B73" s="13"/>
      <c r="C73" s="9"/>
      <c r="D73" s="9"/>
      <c r="E73" s="9"/>
      <c r="F73" s="38" t="s">
        <v>142</v>
      </c>
      <c r="G73" s="6"/>
      <c r="H73" s="6"/>
      <c r="I73" s="6"/>
      <c r="J73" s="6"/>
      <c r="K73" s="6"/>
      <c r="L73" s="14"/>
    </row>
    <row r="74" spans="1:12" s="1" customFormat="1" ht="13.5" customHeight="1" thickBot="1" x14ac:dyDescent="0.3">
      <c r="A74" s="1" t="s">
        <v>7</v>
      </c>
      <c r="B74" s="75">
        <f>1+MAX($B$13:B73)</f>
        <v>16</v>
      </c>
      <c r="C74" s="33" t="s">
        <v>152</v>
      </c>
      <c r="D74" s="41"/>
      <c r="E74" s="34" t="s">
        <v>139</v>
      </c>
      <c r="F74" s="36" t="s">
        <v>153</v>
      </c>
      <c r="G74" s="34" t="s">
        <v>151</v>
      </c>
      <c r="H74" s="39">
        <v>49</v>
      </c>
      <c r="I74" s="34">
        <v>0</v>
      </c>
      <c r="J74" s="92" t="str">
        <f>IF(I74=0,"",I74*H74)</f>
        <v/>
      </c>
      <c r="K74" s="40"/>
      <c r="L74" s="93">
        <f>ROUND((ROUND(H74,3))*(ROUND(K74,2)),2)</f>
        <v>0</v>
      </c>
    </row>
    <row r="75" spans="1:12" s="1" customFormat="1" ht="12.75" customHeight="1" x14ac:dyDescent="0.25">
      <c r="A75" s="1" t="s">
        <v>6</v>
      </c>
      <c r="B75" s="11"/>
      <c r="F75" s="37"/>
      <c r="G75" s="5"/>
      <c r="H75" s="5"/>
      <c r="I75" s="5"/>
      <c r="J75" s="5"/>
      <c r="K75" s="5"/>
      <c r="L75" s="12"/>
    </row>
    <row r="76" spans="1:12" s="1" customFormat="1" ht="12.75" customHeight="1" x14ac:dyDescent="0.25">
      <c r="A76" s="1" t="s">
        <v>8</v>
      </c>
      <c r="B76" s="11"/>
      <c r="F76" s="35"/>
      <c r="G76" s="5"/>
      <c r="H76" s="5"/>
      <c r="I76" s="5"/>
      <c r="J76" s="5"/>
      <c r="K76" s="5"/>
      <c r="L76" s="12"/>
    </row>
    <row r="77" spans="1:12" s="1" customFormat="1" ht="12.75" customHeight="1" thickBot="1" x14ac:dyDescent="0.3">
      <c r="A77" s="1" t="s">
        <v>9</v>
      </c>
      <c r="B77" s="13"/>
      <c r="C77" s="9"/>
      <c r="D77" s="9"/>
      <c r="E77" s="9"/>
      <c r="F77" s="38" t="s">
        <v>142</v>
      </c>
      <c r="G77" s="6"/>
      <c r="H77" s="6"/>
      <c r="I77" s="6"/>
      <c r="J77" s="6"/>
      <c r="K77" s="6"/>
      <c r="L77" s="14"/>
    </row>
    <row r="78" spans="1:12" s="1" customFormat="1" ht="13.5" customHeight="1" thickBot="1" x14ac:dyDescent="0.3">
      <c r="A78" s="1" t="s">
        <v>7</v>
      </c>
      <c r="B78" s="75">
        <f>1+MAX($B$13:B77)</f>
        <v>17</v>
      </c>
      <c r="C78" s="33" t="s">
        <v>154</v>
      </c>
      <c r="D78" s="41"/>
      <c r="E78" s="34" t="s">
        <v>139</v>
      </c>
      <c r="F78" s="36" t="s">
        <v>155</v>
      </c>
      <c r="G78" s="34" t="s">
        <v>151</v>
      </c>
      <c r="H78" s="39">
        <v>10</v>
      </c>
      <c r="I78" s="34">
        <v>0</v>
      </c>
      <c r="J78" s="92" t="str">
        <f>IF(I78=0,"",I78*H78)</f>
        <v/>
      </c>
      <c r="K78" s="40"/>
      <c r="L78" s="93">
        <f>ROUND((ROUND(H78,3))*(ROUND(K78,2)),2)</f>
        <v>0</v>
      </c>
    </row>
    <row r="79" spans="1:12" s="1" customFormat="1" ht="12.75" customHeight="1" x14ac:dyDescent="0.25">
      <c r="A79" s="1" t="s">
        <v>6</v>
      </c>
      <c r="B79" s="11"/>
      <c r="F79" s="37"/>
      <c r="G79" s="5"/>
      <c r="H79" s="5"/>
      <c r="I79" s="5"/>
      <c r="J79" s="5"/>
      <c r="K79" s="5"/>
      <c r="L79" s="12"/>
    </row>
    <row r="80" spans="1:12" s="1" customFormat="1" ht="12.75" customHeight="1" x14ac:dyDescent="0.25">
      <c r="A80" s="1" t="s">
        <v>8</v>
      </c>
      <c r="B80" s="11"/>
      <c r="F80" s="35"/>
      <c r="G80" s="5"/>
      <c r="H80" s="5"/>
      <c r="I80" s="5"/>
      <c r="J80" s="5"/>
      <c r="K80" s="5"/>
      <c r="L80" s="12"/>
    </row>
    <row r="81" spans="1:12" s="1" customFormat="1" ht="12.75" customHeight="1" thickBot="1" x14ac:dyDescent="0.3">
      <c r="A81" s="1" t="s">
        <v>9</v>
      </c>
      <c r="B81" s="13"/>
      <c r="C81" s="9"/>
      <c r="D81" s="9"/>
      <c r="E81" s="9"/>
      <c r="F81" s="38" t="s">
        <v>142</v>
      </c>
      <c r="G81" s="6"/>
      <c r="H81" s="6"/>
      <c r="I81" s="6"/>
      <c r="J81" s="6"/>
      <c r="K81" s="6"/>
      <c r="L81" s="14"/>
    </row>
    <row r="82" spans="1:12" s="1" customFormat="1" ht="13.5" customHeight="1" thickBot="1" x14ac:dyDescent="0.3">
      <c r="A82" s="1" t="s">
        <v>7</v>
      </c>
      <c r="B82" s="75">
        <f>1+MAX($B$13:B81)</f>
        <v>18</v>
      </c>
      <c r="C82" s="33" t="s">
        <v>156</v>
      </c>
      <c r="D82" s="41"/>
      <c r="E82" s="34" t="s">
        <v>139</v>
      </c>
      <c r="F82" s="36" t="s">
        <v>157</v>
      </c>
      <c r="G82" s="34" t="s">
        <v>158</v>
      </c>
      <c r="H82" s="39">
        <v>5</v>
      </c>
      <c r="I82" s="34">
        <v>0</v>
      </c>
      <c r="J82" s="92" t="str">
        <f>IF(I82=0,"",I82*H82)</f>
        <v/>
      </c>
      <c r="K82" s="40"/>
      <c r="L82" s="93">
        <f>ROUND((ROUND(H82,3))*(ROUND(K82,2)),2)</f>
        <v>0</v>
      </c>
    </row>
    <row r="83" spans="1:12" s="1" customFormat="1" ht="12.75" customHeight="1" x14ac:dyDescent="0.25">
      <c r="A83" s="1" t="s">
        <v>6</v>
      </c>
      <c r="B83" s="11"/>
      <c r="F83" s="37"/>
      <c r="G83" s="5"/>
      <c r="H83" s="5"/>
      <c r="I83" s="5"/>
      <c r="J83" s="5"/>
      <c r="K83" s="5"/>
      <c r="L83" s="12"/>
    </row>
    <row r="84" spans="1:12" s="1" customFormat="1" ht="12.75" customHeight="1" x14ac:dyDescent="0.25">
      <c r="A84" s="1" t="s">
        <v>8</v>
      </c>
      <c r="B84" s="11"/>
      <c r="F84" s="35"/>
      <c r="G84" s="5"/>
      <c r="H84" s="5"/>
      <c r="I84" s="5"/>
      <c r="J84" s="5"/>
      <c r="K84" s="5"/>
      <c r="L84" s="12"/>
    </row>
    <row r="85" spans="1:12" s="1" customFormat="1" ht="12.75" customHeight="1" thickBot="1" x14ac:dyDescent="0.3">
      <c r="A85" s="1" t="s">
        <v>9</v>
      </c>
      <c r="B85" s="13"/>
      <c r="C85" s="9"/>
      <c r="D85" s="9"/>
      <c r="E85" s="9"/>
      <c r="F85" s="38" t="s">
        <v>142</v>
      </c>
      <c r="G85" s="6"/>
      <c r="H85" s="6"/>
      <c r="I85" s="6"/>
      <c r="J85" s="6"/>
      <c r="K85" s="6"/>
      <c r="L85" s="14"/>
    </row>
    <row r="86" spans="1:12" s="1" customFormat="1" ht="13.5" customHeight="1" thickBot="1" x14ac:dyDescent="0.3">
      <c r="A86" s="1" t="s">
        <v>7</v>
      </c>
      <c r="B86" s="75">
        <f>1+MAX($B$13:B85)</f>
        <v>19</v>
      </c>
      <c r="C86" s="33" t="s">
        <v>159</v>
      </c>
      <c r="D86" s="41"/>
      <c r="E86" s="34" t="s">
        <v>139</v>
      </c>
      <c r="F86" s="36" t="s">
        <v>160</v>
      </c>
      <c r="G86" s="34" t="s">
        <v>151</v>
      </c>
      <c r="H86" s="39">
        <v>80</v>
      </c>
      <c r="I86" s="34">
        <v>0</v>
      </c>
      <c r="J86" s="92" t="str">
        <f>IF(I86=0,"",I86*H86)</f>
        <v/>
      </c>
      <c r="K86" s="40"/>
      <c r="L86" s="93">
        <f>ROUND((ROUND(H86,3))*(ROUND(K86,2)),2)</f>
        <v>0</v>
      </c>
    </row>
    <row r="87" spans="1:12" s="1" customFormat="1" ht="12.75" customHeight="1" x14ac:dyDescent="0.25">
      <c r="A87" s="1" t="s">
        <v>6</v>
      </c>
      <c r="B87" s="11"/>
      <c r="F87" s="37"/>
      <c r="G87" s="5"/>
      <c r="H87" s="5"/>
      <c r="I87" s="5"/>
      <c r="J87" s="5"/>
      <c r="K87" s="5"/>
      <c r="L87" s="12"/>
    </row>
    <row r="88" spans="1:12" s="1" customFormat="1" ht="12.75" customHeight="1" x14ac:dyDescent="0.25">
      <c r="A88" s="1" t="s">
        <v>8</v>
      </c>
      <c r="B88" s="11"/>
      <c r="F88" s="35"/>
      <c r="G88" s="5"/>
      <c r="H88" s="5"/>
      <c r="I88" s="5"/>
      <c r="J88" s="5"/>
      <c r="K88" s="5"/>
      <c r="L88" s="12"/>
    </row>
    <row r="89" spans="1:12" s="1" customFormat="1" ht="12.75" customHeight="1" thickBot="1" x14ac:dyDescent="0.3">
      <c r="A89" s="1" t="s">
        <v>9</v>
      </c>
      <c r="B89" s="13"/>
      <c r="C89" s="9"/>
      <c r="D89" s="9"/>
      <c r="E89" s="9"/>
      <c r="F89" s="38" t="s">
        <v>142</v>
      </c>
      <c r="G89" s="6"/>
      <c r="H89" s="6"/>
      <c r="I89" s="6"/>
      <c r="J89" s="6"/>
      <c r="K89" s="6"/>
      <c r="L89" s="14"/>
    </row>
    <row r="90" spans="1:12" s="1" customFormat="1" ht="13.5" customHeight="1" thickBot="1" x14ac:dyDescent="0.3">
      <c r="A90" s="1" t="s">
        <v>7</v>
      </c>
      <c r="B90" s="75">
        <f>1+MAX($B$13:B89)</f>
        <v>20</v>
      </c>
      <c r="C90" s="33" t="s">
        <v>161</v>
      </c>
      <c r="D90" s="41"/>
      <c r="E90" s="34" t="s">
        <v>139</v>
      </c>
      <c r="F90" s="36" t="s">
        <v>162</v>
      </c>
      <c r="G90" s="34" t="s">
        <v>151</v>
      </c>
      <c r="H90" s="39">
        <v>135</v>
      </c>
      <c r="I90" s="34">
        <v>0</v>
      </c>
      <c r="J90" s="92" t="str">
        <f>IF(I90=0,"",I90*H90)</f>
        <v/>
      </c>
      <c r="K90" s="40"/>
      <c r="L90" s="93">
        <f>ROUND((ROUND(H90,3))*(ROUND(K90,2)),2)</f>
        <v>0</v>
      </c>
    </row>
    <row r="91" spans="1:12" s="1" customFormat="1" ht="12.75" customHeight="1" x14ac:dyDescent="0.25">
      <c r="A91" s="1" t="s">
        <v>6</v>
      </c>
      <c r="B91" s="11"/>
      <c r="F91" s="37"/>
      <c r="G91" s="5"/>
      <c r="H91" s="5"/>
      <c r="I91" s="5"/>
      <c r="J91" s="5"/>
      <c r="K91" s="5"/>
      <c r="L91" s="12"/>
    </row>
    <row r="92" spans="1:12" s="1" customFormat="1" ht="12.75" customHeight="1" x14ac:dyDescent="0.25">
      <c r="A92" s="1" t="s">
        <v>8</v>
      </c>
      <c r="B92" s="11"/>
      <c r="F92" s="35"/>
      <c r="G92" s="5"/>
      <c r="H92" s="5"/>
      <c r="I92" s="5"/>
      <c r="J92" s="5"/>
      <c r="K92" s="5"/>
      <c r="L92" s="12"/>
    </row>
    <row r="93" spans="1:12" s="1" customFormat="1" ht="12.75" customHeight="1" thickBot="1" x14ac:dyDescent="0.3">
      <c r="A93" s="1" t="s">
        <v>9</v>
      </c>
      <c r="B93" s="13"/>
      <c r="C93" s="9"/>
      <c r="D93" s="9"/>
      <c r="E93" s="9"/>
      <c r="F93" s="38" t="s">
        <v>142</v>
      </c>
      <c r="G93" s="6"/>
      <c r="H93" s="6"/>
      <c r="I93" s="6"/>
      <c r="J93" s="6"/>
      <c r="K93" s="6"/>
      <c r="L93" s="14"/>
    </row>
    <row r="94" spans="1:12" s="1" customFormat="1" ht="13.5" customHeight="1" thickBot="1" x14ac:dyDescent="0.3">
      <c r="A94" s="1" t="s">
        <v>7</v>
      </c>
      <c r="B94" s="75">
        <f>1+MAX($B$13:B93)</f>
        <v>21</v>
      </c>
      <c r="C94" s="33" t="s">
        <v>163</v>
      </c>
      <c r="D94" s="41"/>
      <c r="E94" s="34" t="s">
        <v>139</v>
      </c>
      <c r="F94" s="36" t="s">
        <v>164</v>
      </c>
      <c r="G94" s="34" t="s">
        <v>151</v>
      </c>
      <c r="H94" s="39">
        <v>175</v>
      </c>
      <c r="I94" s="34">
        <v>0</v>
      </c>
      <c r="J94" s="92" t="str">
        <f>IF(I94=0,"",I94*H94)</f>
        <v/>
      </c>
      <c r="K94" s="40"/>
      <c r="L94" s="93">
        <f>ROUND((ROUND(H94,3))*(ROUND(K94,2)),2)</f>
        <v>0</v>
      </c>
    </row>
    <row r="95" spans="1:12" s="1" customFormat="1" ht="12.75" customHeight="1" x14ac:dyDescent="0.25">
      <c r="A95" s="1" t="s">
        <v>6</v>
      </c>
      <c r="B95" s="11"/>
      <c r="F95" s="37"/>
      <c r="G95" s="5"/>
      <c r="H95" s="5"/>
      <c r="I95" s="5"/>
      <c r="J95" s="5"/>
      <c r="K95" s="5"/>
      <c r="L95" s="12"/>
    </row>
    <row r="96" spans="1:12" s="1" customFormat="1" ht="12.75" customHeight="1" x14ac:dyDescent="0.25">
      <c r="A96" s="1" t="s">
        <v>8</v>
      </c>
      <c r="B96" s="11"/>
      <c r="F96" s="35"/>
      <c r="G96" s="5"/>
      <c r="H96" s="5"/>
      <c r="I96" s="5"/>
      <c r="J96" s="5"/>
      <c r="K96" s="5"/>
      <c r="L96" s="12"/>
    </row>
    <row r="97" spans="1:12" s="1" customFormat="1" ht="12.75" customHeight="1" thickBot="1" x14ac:dyDescent="0.3">
      <c r="A97" s="1" t="s">
        <v>9</v>
      </c>
      <c r="B97" s="13"/>
      <c r="C97" s="9"/>
      <c r="D97" s="9"/>
      <c r="E97" s="9"/>
      <c r="F97" s="38" t="s">
        <v>142</v>
      </c>
      <c r="G97" s="6"/>
      <c r="H97" s="6"/>
      <c r="I97" s="6"/>
      <c r="J97" s="6"/>
      <c r="K97" s="6"/>
      <c r="L97" s="14"/>
    </row>
    <row r="98" spans="1:12" s="1" customFormat="1" ht="13.5" customHeight="1" thickBot="1" x14ac:dyDescent="0.3">
      <c r="A98" s="1" t="s">
        <v>7</v>
      </c>
      <c r="B98" s="75">
        <f>1+MAX($B$13:B97)</f>
        <v>22</v>
      </c>
      <c r="C98" s="33" t="s">
        <v>165</v>
      </c>
      <c r="D98" s="41"/>
      <c r="E98" s="34" t="s">
        <v>139</v>
      </c>
      <c r="F98" s="36" t="s">
        <v>166</v>
      </c>
      <c r="G98" s="34" t="s">
        <v>158</v>
      </c>
      <c r="H98" s="39">
        <v>16</v>
      </c>
      <c r="I98" s="34">
        <v>0</v>
      </c>
      <c r="J98" s="92" t="str">
        <f>IF(I98=0,"",I98*H98)</f>
        <v/>
      </c>
      <c r="K98" s="40"/>
      <c r="L98" s="93">
        <f>ROUND((ROUND(H98,3))*(ROUND(K98,2)),2)</f>
        <v>0</v>
      </c>
    </row>
    <row r="99" spans="1:12" s="1" customFormat="1" ht="12.75" customHeight="1" x14ac:dyDescent="0.25">
      <c r="A99" s="1" t="s">
        <v>6</v>
      </c>
      <c r="B99" s="11"/>
      <c r="F99" s="37"/>
      <c r="G99" s="5"/>
      <c r="H99" s="5"/>
      <c r="I99" s="5"/>
      <c r="J99" s="5"/>
      <c r="K99" s="5"/>
      <c r="L99" s="12"/>
    </row>
    <row r="100" spans="1:12" s="1" customFormat="1" ht="12.75" customHeight="1" x14ac:dyDescent="0.25">
      <c r="A100" s="1" t="s">
        <v>8</v>
      </c>
      <c r="B100" s="11"/>
      <c r="F100" s="35"/>
      <c r="G100" s="5"/>
      <c r="H100" s="5"/>
      <c r="I100" s="5"/>
      <c r="J100" s="5"/>
      <c r="K100" s="5"/>
      <c r="L100" s="12"/>
    </row>
    <row r="101" spans="1:12" s="1" customFormat="1" ht="12.75" customHeight="1" thickBot="1" x14ac:dyDescent="0.3">
      <c r="A101" s="1" t="s">
        <v>9</v>
      </c>
      <c r="B101" s="13"/>
      <c r="C101" s="9"/>
      <c r="D101" s="9"/>
      <c r="E101" s="9"/>
      <c r="F101" s="38" t="s">
        <v>142</v>
      </c>
      <c r="G101" s="6"/>
      <c r="H101" s="6"/>
      <c r="I101" s="6"/>
      <c r="J101" s="6"/>
      <c r="K101" s="6"/>
      <c r="L101" s="14"/>
    </row>
    <row r="102" spans="1:12" s="1" customFormat="1" ht="13.5" customHeight="1" thickBot="1" x14ac:dyDescent="0.3">
      <c r="A102" s="1" t="s">
        <v>7</v>
      </c>
      <c r="B102" s="75">
        <f>1+MAX($B$13:B101)</f>
        <v>23</v>
      </c>
      <c r="C102" s="33" t="s">
        <v>167</v>
      </c>
      <c r="D102" s="41"/>
      <c r="E102" s="34" t="s">
        <v>139</v>
      </c>
      <c r="F102" s="36" t="s">
        <v>168</v>
      </c>
      <c r="G102" s="34" t="s">
        <v>158</v>
      </c>
      <c r="H102" s="39">
        <v>12</v>
      </c>
      <c r="I102" s="34">
        <v>0</v>
      </c>
      <c r="J102" s="92" t="str">
        <f>IF(I102=0,"",I102*H102)</f>
        <v/>
      </c>
      <c r="K102" s="40"/>
      <c r="L102" s="93">
        <f>ROUND((ROUND(H102,3))*(ROUND(K102,2)),2)</f>
        <v>0</v>
      </c>
    </row>
    <row r="103" spans="1:12" s="1" customFormat="1" ht="12.75" customHeight="1" x14ac:dyDescent="0.25">
      <c r="A103" s="1" t="s">
        <v>6</v>
      </c>
      <c r="B103" s="11"/>
      <c r="F103" s="37"/>
      <c r="G103" s="5"/>
      <c r="H103" s="5"/>
      <c r="I103" s="5"/>
      <c r="J103" s="5"/>
      <c r="K103" s="5"/>
      <c r="L103" s="12"/>
    </row>
    <row r="104" spans="1:12" s="1" customFormat="1" ht="12.75" customHeight="1" x14ac:dyDescent="0.25">
      <c r="A104" s="1" t="s">
        <v>8</v>
      </c>
      <c r="B104" s="11"/>
      <c r="F104" s="35"/>
      <c r="G104" s="5"/>
      <c r="H104" s="5"/>
      <c r="I104" s="5"/>
      <c r="J104" s="5"/>
      <c r="K104" s="5"/>
      <c r="L104" s="12"/>
    </row>
    <row r="105" spans="1:12" s="1" customFormat="1" ht="12.75" customHeight="1" thickBot="1" x14ac:dyDescent="0.3">
      <c r="A105" s="1" t="s">
        <v>9</v>
      </c>
      <c r="B105" s="13"/>
      <c r="C105" s="9"/>
      <c r="D105" s="9"/>
      <c r="E105" s="9"/>
      <c r="F105" s="38" t="s">
        <v>142</v>
      </c>
      <c r="G105" s="6"/>
      <c r="H105" s="6"/>
      <c r="I105" s="6"/>
      <c r="J105" s="6"/>
      <c r="K105" s="6"/>
      <c r="L105" s="14"/>
    </row>
    <row r="106" spans="1:12" s="1" customFormat="1" ht="13.5" customHeight="1" thickBot="1" x14ac:dyDescent="0.3">
      <c r="A106" s="1" t="s">
        <v>7</v>
      </c>
      <c r="B106" s="75">
        <f>1+MAX($B$13:B105)</f>
        <v>24</v>
      </c>
      <c r="C106" s="33" t="s">
        <v>169</v>
      </c>
      <c r="D106" s="41"/>
      <c r="E106" s="34" t="s">
        <v>139</v>
      </c>
      <c r="F106" s="36" t="s">
        <v>170</v>
      </c>
      <c r="G106" s="34" t="s">
        <v>171</v>
      </c>
      <c r="H106" s="39">
        <v>1.3</v>
      </c>
      <c r="I106" s="34">
        <v>0</v>
      </c>
      <c r="J106" s="92" t="str">
        <f>IF(I106=0,"",I106*H106)</f>
        <v/>
      </c>
      <c r="K106" s="40"/>
      <c r="L106" s="93">
        <f>ROUND((ROUND(H106,3))*(ROUND(K106,2)),2)</f>
        <v>0</v>
      </c>
    </row>
    <row r="107" spans="1:12" s="1" customFormat="1" ht="12.75" customHeight="1" x14ac:dyDescent="0.25">
      <c r="A107" s="1" t="s">
        <v>6</v>
      </c>
      <c r="B107" s="11"/>
      <c r="F107" s="37"/>
      <c r="G107" s="5"/>
      <c r="H107" s="5"/>
      <c r="I107" s="5"/>
      <c r="J107" s="5"/>
      <c r="K107" s="5"/>
      <c r="L107" s="12"/>
    </row>
    <row r="108" spans="1:12" s="1" customFormat="1" ht="12.75" customHeight="1" x14ac:dyDescent="0.25">
      <c r="A108" s="1" t="s">
        <v>8</v>
      </c>
      <c r="B108" s="11"/>
      <c r="F108" s="35"/>
      <c r="G108" s="5"/>
      <c r="H108" s="5"/>
      <c r="I108" s="5"/>
      <c r="J108" s="5"/>
      <c r="K108" s="5"/>
      <c r="L108" s="12"/>
    </row>
    <row r="109" spans="1:12" s="1" customFormat="1" ht="12.75" customHeight="1" thickBot="1" x14ac:dyDescent="0.3">
      <c r="A109" s="1" t="s">
        <v>9</v>
      </c>
      <c r="B109" s="13"/>
      <c r="C109" s="9"/>
      <c r="D109" s="9"/>
      <c r="E109" s="9"/>
      <c r="F109" s="38" t="s">
        <v>142</v>
      </c>
      <c r="G109" s="6"/>
      <c r="H109" s="6"/>
      <c r="I109" s="6"/>
      <c r="J109" s="6"/>
      <c r="K109" s="6"/>
      <c r="L109" s="14"/>
    </row>
    <row r="110" spans="1:12" s="1" customFormat="1" ht="13.5" customHeight="1" thickBot="1" x14ac:dyDescent="0.3">
      <c r="A110" s="1" t="s">
        <v>7</v>
      </c>
      <c r="B110" s="75">
        <f>1+MAX($B$13:B109)</f>
        <v>25</v>
      </c>
      <c r="C110" s="33" t="s">
        <v>172</v>
      </c>
      <c r="D110" s="41"/>
      <c r="E110" s="34" t="s">
        <v>139</v>
      </c>
      <c r="F110" s="36" t="s">
        <v>173</v>
      </c>
      <c r="G110" s="34" t="s">
        <v>171</v>
      </c>
      <c r="H110" s="39">
        <v>1.3</v>
      </c>
      <c r="I110" s="34">
        <v>0</v>
      </c>
      <c r="J110" s="92" t="str">
        <f>IF(I110=0,"",I110*H110)</f>
        <v/>
      </c>
      <c r="K110" s="40"/>
      <c r="L110" s="93">
        <f>ROUND((ROUND(H110,3))*(ROUND(K110,2)),2)</f>
        <v>0</v>
      </c>
    </row>
    <row r="111" spans="1:12" s="1" customFormat="1" ht="12.75" customHeight="1" x14ac:dyDescent="0.25">
      <c r="A111" s="1" t="s">
        <v>6</v>
      </c>
      <c r="B111" s="11"/>
      <c r="F111" s="37"/>
      <c r="G111" s="5"/>
      <c r="H111" s="5"/>
      <c r="I111" s="5"/>
      <c r="J111" s="5"/>
      <c r="K111" s="5"/>
      <c r="L111" s="12"/>
    </row>
    <row r="112" spans="1:12" s="1" customFormat="1" ht="12.75" customHeight="1" x14ac:dyDescent="0.25">
      <c r="A112" s="1" t="s">
        <v>8</v>
      </c>
      <c r="B112" s="11"/>
      <c r="F112" s="35"/>
      <c r="G112" s="5"/>
      <c r="H112" s="5"/>
      <c r="I112" s="5"/>
      <c r="J112" s="5"/>
      <c r="K112" s="5"/>
      <c r="L112" s="12"/>
    </row>
    <row r="113" spans="1:12" s="1" customFormat="1" ht="12.75" customHeight="1" thickBot="1" x14ac:dyDescent="0.3">
      <c r="A113" s="1" t="s">
        <v>9</v>
      </c>
      <c r="B113" s="13"/>
      <c r="C113" s="9"/>
      <c r="D113" s="9"/>
      <c r="E113" s="9"/>
      <c r="F113" s="38" t="s">
        <v>142</v>
      </c>
      <c r="G113" s="6"/>
      <c r="H113" s="6"/>
      <c r="I113" s="6"/>
      <c r="J113" s="6"/>
      <c r="K113" s="6"/>
      <c r="L113" s="14"/>
    </row>
    <row r="114" spans="1:12" s="1" customFormat="1" ht="13.5" customHeight="1" thickBot="1" x14ac:dyDescent="0.3">
      <c r="A114" s="1" t="s">
        <v>7</v>
      </c>
      <c r="B114" s="75">
        <f>1+MAX($B$13:B113)</f>
        <v>26</v>
      </c>
      <c r="C114" s="33" t="s">
        <v>174</v>
      </c>
      <c r="D114" s="41"/>
      <c r="E114" s="34" t="s">
        <v>139</v>
      </c>
      <c r="F114" s="36" t="s">
        <v>175</v>
      </c>
      <c r="G114" s="34" t="s">
        <v>158</v>
      </c>
      <c r="H114" s="39">
        <v>1</v>
      </c>
      <c r="I114" s="34">
        <v>0</v>
      </c>
      <c r="J114" s="92" t="str">
        <f>IF(I114=0,"",I114*H114)</f>
        <v/>
      </c>
      <c r="K114" s="40"/>
      <c r="L114" s="93">
        <f>ROUND((ROUND(H114,3))*(ROUND(K114,2)),2)</f>
        <v>0</v>
      </c>
    </row>
    <row r="115" spans="1:12" s="1" customFormat="1" ht="12.75" customHeight="1" x14ac:dyDescent="0.25">
      <c r="A115" s="1" t="s">
        <v>6</v>
      </c>
      <c r="B115" s="11"/>
      <c r="F115" s="37"/>
      <c r="G115" s="5"/>
      <c r="H115" s="5"/>
      <c r="I115" s="5"/>
      <c r="J115" s="5"/>
      <c r="K115" s="5"/>
      <c r="L115" s="12"/>
    </row>
    <row r="116" spans="1:12" s="1" customFormat="1" ht="12.75" customHeight="1" x14ac:dyDescent="0.25">
      <c r="A116" s="1" t="s">
        <v>8</v>
      </c>
      <c r="B116" s="11"/>
      <c r="F116" s="35"/>
      <c r="G116" s="5"/>
      <c r="H116" s="5"/>
      <c r="I116" s="5"/>
      <c r="J116" s="5"/>
      <c r="K116" s="5"/>
      <c r="L116" s="12"/>
    </row>
    <row r="117" spans="1:12" s="1" customFormat="1" ht="12.75" customHeight="1" thickBot="1" x14ac:dyDescent="0.3">
      <c r="A117" s="1" t="s">
        <v>9</v>
      </c>
      <c r="B117" s="13"/>
      <c r="C117" s="9"/>
      <c r="D117" s="9"/>
      <c r="E117" s="9"/>
      <c r="F117" s="38" t="s">
        <v>142</v>
      </c>
      <c r="G117" s="6"/>
      <c r="H117" s="6"/>
      <c r="I117" s="6"/>
      <c r="J117" s="6"/>
      <c r="K117" s="6"/>
      <c r="L117" s="14"/>
    </row>
    <row r="118" spans="1:12" s="1" customFormat="1" ht="13.5" customHeight="1" thickBot="1" x14ac:dyDescent="0.3">
      <c r="A118" s="1" t="s">
        <v>7</v>
      </c>
      <c r="B118" s="75">
        <f>1+MAX($B$13:B117)</f>
        <v>27</v>
      </c>
      <c r="C118" s="33" t="s">
        <v>176</v>
      </c>
      <c r="D118" s="41"/>
      <c r="E118" s="34" t="s">
        <v>139</v>
      </c>
      <c r="F118" s="36" t="s">
        <v>177</v>
      </c>
      <c r="G118" s="34" t="s">
        <v>158</v>
      </c>
      <c r="H118" s="39">
        <v>1</v>
      </c>
      <c r="I118" s="34">
        <v>0</v>
      </c>
      <c r="J118" s="92" t="str">
        <f>IF(I118=0,"",I118*H118)</f>
        <v/>
      </c>
      <c r="K118" s="40"/>
      <c r="L118" s="93">
        <f>ROUND((ROUND(H118,3))*(ROUND(K118,2)),2)</f>
        <v>0</v>
      </c>
    </row>
    <row r="119" spans="1:12" s="1" customFormat="1" ht="12.75" customHeight="1" x14ac:dyDescent="0.25">
      <c r="A119" s="1" t="s">
        <v>6</v>
      </c>
      <c r="B119" s="11"/>
      <c r="F119" s="37"/>
      <c r="G119" s="5"/>
      <c r="H119" s="5"/>
      <c r="I119" s="5"/>
      <c r="J119" s="5"/>
      <c r="K119" s="5"/>
      <c r="L119" s="12"/>
    </row>
    <row r="120" spans="1:12" s="1" customFormat="1" ht="12.75" customHeight="1" x14ac:dyDescent="0.25">
      <c r="A120" s="1" t="s">
        <v>8</v>
      </c>
      <c r="B120" s="11"/>
      <c r="F120" s="35"/>
      <c r="G120" s="5"/>
      <c r="H120" s="5"/>
      <c r="I120" s="5"/>
      <c r="J120" s="5"/>
      <c r="K120" s="5"/>
      <c r="L120" s="12"/>
    </row>
    <row r="121" spans="1:12" s="1" customFormat="1" ht="12.75" customHeight="1" thickBot="1" x14ac:dyDescent="0.3">
      <c r="A121" s="1" t="s">
        <v>9</v>
      </c>
      <c r="B121" s="13"/>
      <c r="C121" s="9"/>
      <c r="D121" s="9"/>
      <c r="E121" s="9"/>
      <c r="F121" s="38" t="s">
        <v>142</v>
      </c>
      <c r="G121" s="6"/>
      <c r="H121" s="6"/>
      <c r="I121" s="6"/>
      <c r="J121" s="6"/>
      <c r="K121" s="6"/>
      <c r="L121" s="14"/>
    </row>
    <row r="122" spans="1:12" s="1" customFormat="1" ht="13.5" customHeight="1" thickBot="1" x14ac:dyDescent="0.3">
      <c r="A122" s="1" t="s">
        <v>7</v>
      </c>
      <c r="B122" s="75">
        <f>1+MAX($B$13:B121)</f>
        <v>28</v>
      </c>
      <c r="C122" s="33" t="s">
        <v>178</v>
      </c>
      <c r="D122" s="41"/>
      <c r="E122" s="34" t="s">
        <v>139</v>
      </c>
      <c r="F122" s="36" t="s">
        <v>179</v>
      </c>
      <c r="G122" s="34" t="s">
        <v>158</v>
      </c>
      <c r="H122" s="39">
        <v>1</v>
      </c>
      <c r="I122" s="34">
        <v>0</v>
      </c>
      <c r="J122" s="92" t="str">
        <f>IF(I122=0,"",I122*H122)</f>
        <v/>
      </c>
      <c r="K122" s="40"/>
      <c r="L122" s="93">
        <f>ROUND((ROUND(H122,3))*(ROUND(K122,2)),2)</f>
        <v>0</v>
      </c>
    </row>
    <row r="123" spans="1:12" s="1" customFormat="1" ht="12.75" customHeight="1" x14ac:dyDescent="0.25">
      <c r="A123" s="1" t="s">
        <v>6</v>
      </c>
      <c r="B123" s="11"/>
      <c r="F123" s="37"/>
      <c r="G123" s="5"/>
      <c r="H123" s="5"/>
      <c r="I123" s="5"/>
      <c r="J123" s="5"/>
      <c r="K123" s="5"/>
      <c r="L123" s="12"/>
    </row>
    <row r="124" spans="1:12" s="1" customFormat="1" ht="12.75" customHeight="1" x14ac:dyDescent="0.25">
      <c r="A124" s="1" t="s">
        <v>8</v>
      </c>
      <c r="B124" s="11"/>
      <c r="F124" s="35"/>
      <c r="G124" s="5"/>
      <c r="H124" s="5"/>
      <c r="I124" s="5"/>
      <c r="J124" s="5"/>
      <c r="K124" s="5"/>
      <c r="L124" s="12"/>
    </row>
    <row r="125" spans="1:12" s="1" customFormat="1" ht="12.75" customHeight="1" thickBot="1" x14ac:dyDescent="0.3">
      <c r="A125" s="1" t="s">
        <v>9</v>
      </c>
      <c r="B125" s="13"/>
      <c r="C125" s="9"/>
      <c r="D125" s="9"/>
      <c r="E125" s="9"/>
      <c r="F125" s="38" t="s">
        <v>142</v>
      </c>
      <c r="G125" s="6"/>
      <c r="H125" s="6"/>
      <c r="I125" s="6"/>
      <c r="J125" s="6"/>
      <c r="K125" s="6"/>
      <c r="L125" s="14"/>
    </row>
    <row r="126" spans="1:12" s="1" customFormat="1" ht="13.5" customHeight="1" thickBot="1" x14ac:dyDescent="0.3">
      <c r="A126" s="1" t="s">
        <v>7</v>
      </c>
      <c r="B126" s="75">
        <f>1+MAX($B$13:B125)</f>
        <v>29</v>
      </c>
      <c r="C126" s="33" t="s">
        <v>180</v>
      </c>
      <c r="D126" s="41"/>
      <c r="E126" s="34" t="s">
        <v>139</v>
      </c>
      <c r="F126" s="36" t="s">
        <v>181</v>
      </c>
      <c r="G126" s="34" t="s">
        <v>158</v>
      </c>
      <c r="H126" s="39">
        <v>2</v>
      </c>
      <c r="I126" s="34">
        <v>0</v>
      </c>
      <c r="J126" s="92" t="str">
        <f>IF(I126=0,"",I126*H126)</f>
        <v/>
      </c>
      <c r="K126" s="40"/>
      <c r="L126" s="93">
        <f>ROUND((ROUND(H126,3))*(ROUND(K126,2)),2)</f>
        <v>0</v>
      </c>
    </row>
    <row r="127" spans="1:12" s="1" customFormat="1" ht="12.75" customHeight="1" x14ac:dyDescent="0.25">
      <c r="A127" s="1" t="s">
        <v>6</v>
      </c>
      <c r="B127" s="11"/>
      <c r="F127" s="37"/>
      <c r="G127" s="5"/>
      <c r="H127" s="5"/>
      <c r="I127" s="5"/>
      <c r="J127" s="5"/>
      <c r="K127" s="5"/>
      <c r="L127" s="12"/>
    </row>
    <row r="128" spans="1:12" s="1" customFormat="1" ht="12.75" customHeight="1" x14ac:dyDescent="0.25">
      <c r="A128" s="1" t="s">
        <v>8</v>
      </c>
      <c r="B128" s="11"/>
      <c r="F128" s="35"/>
      <c r="G128" s="5"/>
      <c r="H128" s="5"/>
      <c r="I128" s="5"/>
      <c r="J128" s="5"/>
      <c r="K128" s="5"/>
      <c r="L128" s="12"/>
    </row>
    <row r="129" spans="1:12" s="1" customFormat="1" ht="12.75" customHeight="1" thickBot="1" x14ac:dyDescent="0.3">
      <c r="A129" s="1" t="s">
        <v>9</v>
      </c>
      <c r="B129" s="13"/>
      <c r="C129" s="9"/>
      <c r="D129" s="9"/>
      <c r="E129" s="9"/>
      <c r="F129" s="38" t="s">
        <v>142</v>
      </c>
      <c r="G129" s="6"/>
      <c r="H129" s="6"/>
      <c r="I129" s="6"/>
      <c r="J129" s="6"/>
      <c r="K129" s="6"/>
      <c r="L129" s="14"/>
    </row>
    <row r="130" spans="1:12" s="1" customFormat="1" ht="13.5" customHeight="1" thickBot="1" x14ac:dyDescent="0.3">
      <c r="A130" s="1" t="s">
        <v>7</v>
      </c>
      <c r="B130" s="75">
        <f>1+MAX($B$13:B129)</f>
        <v>30</v>
      </c>
      <c r="C130" s="33" t="s">
        <v>182</v>
      </c>
      <c r="D130" s="41"/>
      <c r="E130" s="34" t="s">
        <v>139</v>
      </c>
      <c r="F130" s="36" t="s">
        <v>183</v>
      </c>
      <c r="G130" s="34" t="s">
        <v>184</v>
      </c>
      <c r="H130" s="39">
        <v>1</v>
      </c>
      <c r="I130" s="34">
        <v>0</v>
      </c>
      <c r="J130" s="92" t="str">
        <f>IF(I130=0,"",I130*H130)</f>
        <v/>
      </c>
      <c r="K130" s="40"/>
      <c r="L130" s="93">
        <f>ROUND((ROUND(H130,3))*(ROUND(K130,2)),2)</f>
        <v>0</v>
      </c>
    </row>
    <row r="131" spans="1:12" s="1" customFormat="1" ht="12.75" customHeight="1" x14ac:dyDescent="0.25">
      <c r="A131" s="1" t="s">
        <v>6</v>
      </c>
      <c r="B131" s="11"/>
      <c r="F131" s="37"/>
      <c r="G131" s="5"/>
      <c r="H131" s="5"/>
      <c r="I131" s="5"/>
      <c r="J131" s="5"/>
      <c r="K131" s="5"/>
      <c r="L131" s="12"/>
    </row>
    <row r="132" spans="1:12" s="1" customFormat="1" ht="12.75" customHeight="1" x14ac:dyDescent="0.25">
      <c r="A132" s="1" t="s">
        <v>8</v>
      </c>
      <c r="B132" s="11"/>
      <c r="F132" s="35"/>
      <c r="G132" s="5"/>
      <c r="H132" s="5"/>
      <c r="I132" s="5"/>
      <c r="J132" s="5"/>
      <c r="K132" s="5"/>
      <c r="L132" s="12"/>
    </row>
    <row r="133" spans="1:12" s="1" customFormat="1" ht="12.75" customHeight="1" thickBot="1" x14ac:dyDescent="0.3">
      <c r="A133" s="1" t="s">
        <v>9</v>
      </c>
      <c r="B133" s="13"/>
      <c r="C133" s="9"/>
      <c r="D133" s="9"/>
      <c r="E133" s="9"/>
      <c r="F133" s="38" t="s">
        <v>142</v>
      </c>
      <c r="G133" s="6"/>
      <c r="H133" s="6"/>
      <c r="I133" s="6"/>
      <c r="J133" s="6"/>
      <c r="K133" s="6"/>
      <c r="L133" s="14"/>
    </row>
    <row r="134" spans="1:12" s="1" customFormat="1" ht="23.25" thickBot="1" x14ac:dyDescent="0.3">
      <c r="A134" s="1" t="s">
        <v>7</v>
      </c>
      <c r="B134" s="75">
        <f>1+MAX($B$13:B133)</f>
        <v>31</v>
      </c>
      <c r="C134" s="33" t="s">
        <v>185</v>
      </c>
      <c r="D134" s="41"/>
      <c r="E134" s="34" t="s">
        <v>139</v>
      </c>
      <c r="F134" s="36" t="s">
        <v>186</v>
      </c>
      <c r="G134" s="34" t="s">
        <v>158</v>
      </c>
      <c r="H134" s="39">
        <v>1</v>
      </c>
      <c r="I134" s="34">
        <v>0</v>
      </c>
      <c r="J134" s="92" t="str">
        <f>IF(I134=0,"",I134*H134)</f>
        <v/>
      </c>
      <c r="K134" s="40"/>
      <c r="L134" s="93">
        <f>ROUND((ROUND(H134,3))*(ROUND(K134,2)),2)</f>
        <v>0</v>
      </c>
    </row>
    <row r="135" spans="1:12" s="1" customFormat="1" ht="12.75" customHeight="1" x14ac:dyDescent="0.25">
      <c r="A135" s="1" t="s">
        <v>6</v>
      </c>
      <c r="B135" s="11"/>
      <c r="F135" s="37"/>
      <c r="G135" s="5"/>
      <c r="H135" s="5"/>
      <c r="I135" s="5"/>
      <c r="J135" s="5"/>
      <c r="K135" s="5"/>
      <c r="L135" s="12"/>
    </row>
    <row r="136" spans="1:12" s="1" customFormat="1" ht="12.75" customHeight="1" x14ac:dyDescent="0.25">
      <c r="A136" s="1" t="s">
        <v>8</v>
      </c>
      <c r="B136" s="11"/>
      <c r="F136" s="35"/>
      <c r="G136" s="5"/>
      <c r="H136" s="5"/>
      <c r="I136" s="5"/>
      <c r="J136" s="5"/>
      <c r="K136" s="5"/>
      <c r="L136" s="12"/>
    </row>
    <row r="137" spans="1:12" s="1" customFormat="1" ht="12.75" customHeight="1" thickBot="1" x14ac:dyDescent="0.3">
      <c r="A137" s="1" t="s">
        <v>9</v>
      </c>
      <c r="B137" s="13"/>
      <c r="C137" s="9"/>
      <c r="D137" s="9"/>
      <c r="E137" s="9"/>
      <c r="F137" s="38" t="s">
        <v>142</v>
      </c>
      <c r="G137" s="6"/>
      <c r="H137" s="6"/>
      <c r="I137" s="6"/>
      <c r="J137" s="6"/>
      <c r="K137" s="6"/>
      <c r="L137" s="14"/>
    </row>
    <row r="138" spans="1:12" s="1" customFormat="1" ht="23.25" thickBot="1" x14ac:dyDescent="0.3">
      <c r="A138" s="1" t="s">
        <v>7</v>
      </c>
      <c r="B138" s="75">
        <f>1+MAX($B$13:B137)</f>
        <v>32</v>
      </c>
      <c r="C138" s="33" t="s">
        <v>187</v>
      </c>
      <c r="D138" s="41"/>
      <c r="E138" s="34" t="s">
        <v>139</v>
      </c>
      <c r="F138" s="36" t="s">
        <v>188</v>
      </c>
      <c r="G138" s="34" t="s">
        <v>158</v>
      </c>
      <c r="H138" s="39">
        <v>1</v>
      </c>
      <c r="I138" s="34">
        <v>0</v>
      </c>
      <c r="J138" s="92" t="str">
        <f>IF(I138=0,"",I138*H138)</f>
        <v/>
      </c>
      <c r="K138" s="40"/>
      <c r="L138" s="93">
        <f>ROUND((ROUND(H138,3))*(ROUND(K138,2)),2)</f>
        <v>0</v>
      </c>
    </row>
    <row r="139" spans="1:12" s="1" customFormat="1" ht="12.75" customHeight="1" x14ac:dyDescent="0.25">
      <c r="A139" s="1" t="s">
        <v>6</v>
      </c>
      <c r="B139" s="11"/>
      <c r="F139" s="37"/>
      <c r="G139" s="5"/>
      <c r="H139" s="5"/>
      <c r="I139" s="5"/>
      <c r="J139" s="5"/>
      <c r="K139" s="5"/>
      <c r="L139" s="12"/>
    </row>
    <row r="140" spans="1:12" s="1" customFormat="1" ht="12.75" customHeight="1" x14ac:dyDescent="0.25">
      <c r="A140" s="1" t="s">
        <v>8</v>
      </c>
      <c r="B140" s="11"/>
      <c r="F140" s="35"/>
      <c r="G140" s="5"/>
      <c r="H140" s="5"/>
      <c r="I140" s="5"/>
      <c r="J140" s="5"/>
      <c r="K140" s="5"/>
      <c r="L140" s="12"/>
    </row>
    <row r="141" spans="1:12" s="1" customFormat="1" ht="12.75" customHeight="1" thickBot="1" x14ac:dyDescent="0.3">
      <c r="A141" s="1" t="s">
        <v>9</v>
      </c>
      <c r="B141" s="13"/>
      <c r="C141" s="9"/>
      <c r="D141" s="9"/>
      <c r="E141" s="9"/>
      <c r="F141" s="38" t="s">
        <v>142</v>
      </c>
      <c r="G141" s="6"/>
      <c r="H141" s="6"/>
      <c r="I141" s="6"/>
      <c r="J141" s="6"/>
      <c r="K141" s="6"/>
      <c r="L141" s="14"/>
    </row>
    <row r="142" spans="1:12" s="1" customFormat="1" ht="13.5" customHeight="1" thickBot="1" x14ac:dyDescent="0.3">
      <c r="A142" s="1" t="s">
        <v>7</v>
      </c>
      <c r="B142" s="75">
        <f>1+MAX($B$13:B141)</f>
        <v>33</v>
      </c>
      <c r="C142" s="33" t="s">
        <v>189</v>
      </c>
      <c r="D142" s="41"/>
      <c r="E142" s="34" t="s">
        <v>139</v>
      </c>
      <c r="F142" s="36" t="s">
        <v>190</v>
      </c>
      <c r="G142" s="34" t="s">
        <v>158</v>
      </c>
      <c r="H142" s="39">
        <v>1</v>
      </c>
      <c r="I142" s="34">
        <v>0</v>
      </c>
      <c r="J142" s="92" t="str">
        <f>IF(I142=0,"",I142*H142)</f>
        <v/>
      </c>
      <c r="K142" s="40"/>
      <c r="L142" s="93">
        <f>ROUND((ROUND(H142,3))*(ROUND(K142,2)),2)</f>
        <v>0</v>
      </c>
    </row>
    <row r="143" spans="1:12" s="1" customFormat="1" ht="12.75" customHeight="1" x14ac:dyDescent="0.25">
      <c r="A143" s="1" t="s">
        <v>6</v>
      </c>
      <c r="B143" s="11"/>
      <c r="F143" s="37"/>
      <c r="G143" s="5"/>
      <c r="H143" s="5"/>
      <c r="I143" s="5"/>
      <c r="J143" s="5"/>
      <c r="K143" s="5"/>
      <c r="L143" s="12"/>
    </row>
    <row r="144" spans="1:12" s="1" customFormat="1" ht="12.75" customHeight="1" x14ac:dyDescent="0.25">
      <c r="A144" s="1" t="s">
        <v>8</v>
      </c>
      <c r="B144" s="11"/>
      <c r="F144" s="35"/>
      <c r="G144" s="5"/>
      <c r="H144" s="5"/>
      <c r="I144" s="5"/>
      <c r="J144" s="5"/>
      <c r="K144" s="5"/>
      <c r="L144" s="12"/>
    </row>
    <row r="145" spans="1:12" s="1" customFormat="1" ht="12.75" customHeight="1" thickBot="1" x14ac:dyDescent="0.3">
      <c r="A145" s="1" t="s">
        <v>9</v>
      </c>
      <c r="B145" s="13"/>
      <c r="C145" s="9"/>
      <c r="D145" s="9"/>
      <c r="E145" s="9"/>
      <c r="F145" s="38" t="s">
        <v>142</v>
      </c>
      <c r="G145" s="6"/>
      <c r="H145" s="6"/>
      <c r="I145" s="6"/>
      <c r="J145" s="6"/>
      <c r="K145" s="6"/>
      <c r="L145" s="14"/>
    </row>
    <row r="146" spans="1:12" s="1" customFormat="1" ht="13.5" customHeight="1" thickBot="1" x14ac:dyDescent="0.3">
      <c r="A146" s="1" t="s">
        <v>7</v>
      </c>
      <c r="B146" s="75">
        <f>1+MAX($B$13:B145)</f>
        <v>34</v>
      </c>
      <c r="C146" s="33" t="s">
        <v>191</v>
      </c>
      <c r="D146" s="41"/>
      <c r="E146" s="34" t="s">
        <v>139</v>
      </c>
      <c r="F146" s="36" t="s">
        <v>192</v>
      </c>
      <c r="G146" s="34" t="s">
        <v>158</v>
      </c>
      <c r="H146" s="39">
        <v>2</v>
      </c>
      <c r="I146" s="34">
        <v>0</v>
      </c>
      <c r="J146" s="92" t="str">
        <f>IF(I146=0,"",I146*H146)</f>
        <v/>
      </c>
      <c r="K146" s="40"/>
      <c r="L146" s="93">
        <f>ROUND((ROUND(H146,3))*(ROUND(K146,2)),2)</f>
        <v>0</v>
      </c>
    </row>
    <row r="147" spans="1:12" s="1" customFormat="1" ht="12.75" customHeight="1" x14ac:dyDescent="0.25">
      <c r="A147" s="1" t="s">
        <v>6</v>
      </c>
      <c r="B147" s="11"/>
      <c r="F147" s="37"/>
      <c r="G147" s="5"/>
      <c r="H147" s="5"/>
      <c r="I147" s="5"/>
      <c r="J147" s="5"/>
      <c r="K147" s="5"/>
      <c r="L147" s="12"/>
    </row>
    <row r="148" spans="1:12" s="1" customFormat="1" ht="12.75" customHeight="1" x14ac:dyDescent="0.25">
      <c r="A148" s="1" t="s">
        <v>8</v>
      </c>
      <c r="B148" s="11"/>
      <c r="F148" s="35"/>
      <c r="G148" s="5"/>
      <c r="H148" s="5"/>
      <c r="I148" s="5"/>
      <c r="J148" s="5"/>
      <c r="K148" s="5"/>
      <c r="L148" s="12"/>
    </row>
    <row r="149" spans="1:12" s="1" customFormat="1" ht="12.75" customHeight="1" thickBot="1" x14ac:dyDescent="0.3">
      <c r="A149" s="1" t="s">
        <v>9</v>
      </c>
      <c r="B149" s="13"/>
      <c r="C149" s="9"/>
      <c r="D149" s="9"/>
      <c r="E149" s="9"/>
      <c r="F149" s="38" t="s">
        <v>142</v>
      </c>
      <c r="G149" s="6"/>
      <c r="H149" s="6"/>
      <c r="I149" s="6"/>
      <c r="J149" s="6"/>
      <c r="K149" s="6"/>
      <c r="L149" s="14"/>
    </row>
    <row r="150" spans="1:12" s="1" customFormat="1" ht="13.5" customHeight="1" thickBot="1" x14ac:dyDescent="0.3">
      <c r="A150" s="1" t="s">
        <v>7</v>
      </c>
      <c r="B150" s="75">
        <f>1+MAX($B$13:B149)</f>
        <v>35</v>
      </c>
      <c r="C150" s="33" t="s">
        <v>193</v>
      </c>
      <c r="D150" s="41"/>
      <c r="E150" s="34" t="s">
        <v>139</v>
      </c>
      <c r="F150" s="36" t="s">
        <v>194</v>
      </c>
      <c r="G150" s="34" t="s">
        <v>158</v>
      </c>
      <c r="H150" s="39">
        <v>2</v>
      </c>
      <c r="I150" s="34">
        <v>0</v>
      </c>
      <c r="J150" s="92" t="str">
        <f>IF(I150=0,"",I150*H150)</f>
        <v/>
      </c>
      <c r="K150" s="40"/>
      <c r="L150" s="93">
        <f>ROUND((ROUND(H150,3))*(ROUND(K150,2)),2)</f>
        <v>0</v>
      </c>
    </row>
    <row r="151" spans="1:12" s="1" customFormat="1" ht="12.75" customHeight="1" x14ac:dyDescent="0.25">
      <c r="A151" s="1" t="s">
        <v>6</v>
      </c>
      <c r="B151" s="11"/>
      <c r="F151" s="37"/>
      <c r="G151" s="5"/>
      <c r="H151" s="5"/>
      <c r="I151" s="5"/>
      <c r="J151" s="5"/>
      <c r="K151" s="5"/>
      <c r="L151" s="12"/>
    </row>
    <row r="152" spans="1:12" s="1" customFormat="1" ht="12.75" customHeight="1" x14ac:dyDescent="0.25">
      <c r="A152" s="1" t="s">
        <v>8</v>
      </c>
      <c r="B152" s="11"/>
      <c r="F152" s="35"/>
      <c r="G152" s="5"/>
      <c r="H152" s="5"/>
      <c r="I152" s="5"/>
      <c r="J152" s="5"/>
      <c r="K152" s="5"/>
      <c r="L152" s="12"/>
    </row>
    <row r="153" spans="1:12" s="1" customFormat="1" ht="12.75" customHeight="1" thickBot="1" x14ac:dyDescent="0.3">
      <c r="A153" s="1" t="s">
        <v>9</v>
      </c>
      <c r="B153" s="13"/>
      <c r="C153" s="9"/>
      <c r="D153" s="9"/>
      <c r="E153" s="9"/>
      <c r="F153" s="38" t="s">
        <v>142</v>
      </c>
      <c r="G153" s="6"/>
      <c r="H153" s="6"/>
      <c r="I153" s="6"/>
      <c r="J153" s="6"/>
      <c r="K153" s="6"/>
      <c r="L153" s="14"/>
    </row>
    <row r="154" spans="1:12" s="1" customFormat="1" ht="13.5" customHeight="1" thickBot="1" x14ac:dyDescent="0.3">
      <c r="A154" s="1" t="s">
        <v>7</v>
      </c>
      <c r="B154" s="75">
        <f>1+MAX($B$13:B153)</f>
        <v>36</v>
      </c>
      <c r="C154" s="33" t="s">
        <v>195</v>
      </c>
      <c r="D154" s="41"/>
      <c r="E154" s="34" t="s">
        <v>139</v>
      </c>
      <c r="F154" s="36" t="s">
        <v>196</v>
      </c>
      <c r="G154" s="34" t="s">
        <v>158</v>
      </c>
      <c r="H154" s="39">
        <v>2</v>
      </c>
      <c r="I154" s="34">
        <v>0</v>
      </c>
      <c r="J154" s="92" t="str">
        <f>IF(I154=0,"",I154*H154)</f>
        <v/>
      </c>
      <c r="K154" s="40"/>
      <c r="L154" s="93">
        <f>ROUND((ROUND(H154,3))*(ROUND(K154,2)),2)</f>
        <v>0</v>
      </c>
    </row>
    <row r="155" spans="1:12" s="1" customFormat="1" ht="12.75" customHeight="1" x14ac:dyDescent="0.25">
      <c r="A155" s="1" t="s">
        <v>6</v>
      </c>
      <c r="B155" s="11"/>
      <c r="F155" s="37"/>
      <c r="G155" s="5"/>
      <c r="H155" s="5"/>
      <c r="I155" s="5"/>
      <c r="J155" s="5"/>
      <c r="K155" s="5"/>
      <c r="L155" s="12"/>
    </row>
    <row r="156" spans="1:12" s="1" customFormat="1" ht="12.75" customHeight="1" x14ac:dyDescent="0.25">
      <c r="A156" s="1" t="s">
        <v>8</v>
      </c>
      <c r="B156" s="11"/>
      <c r="F156" s="35"/>
      <c r="G156" s="5"/>
      <c r="H156" s="5"/>
      <c r="I156" s="5"/>
      <c r="J156" s="5"/>
      <c r="K156" s="5"/>
      <c r="L156" s="12"/>
    </row>
    <row r="157" spans="1:12" s="1" customFormat="1" ht="12.75" customHeight="1" thickBot="1" x14ac:dyDescent="0.3">
      <c r="A157" s="1" t="s">
        <v>9</v>
      </c>
      <c r="B157" s="13"/>
      <c r="C157" s="9"/>
      <c r="D157" s="9"/>
      <c r="E157" s="9"/>
      <c r="F157" s="38" t="s">
        <v>142</v>
      </c>
      <c r="G157" s="6"/>
      <c r="H157" s="6"/>
      <c r="I157" s="6"/>
      <c r="J157" s="6"/>
      <c r="K157" s="6"/>
      <c r="L157" s="14"/>
    </row>
    <row r="158" spans="1:12" s="1" customFormat="1" ht="13.5" customHeight="1" thickBot="1" x14ac:dyDescent="0.3">
      <c r="A158" s="1" t="s">
        <v>7</v>
      </c>
      <c r="B158" s="75">
        <f>1+MAX($B$13:B157)</f>
        <v>37</v>
      </c>
      <c r="C158" s="33" t="s">
        <v>197</v>
      </c>
      <c r="D158" s="41"/>
      <c r="E158" s="34" t="s">
        <v>139</v>
      </c>
      <c r="F158" s="36" t="s">
        <v>198</v>
      </c>
      <c r="G158" s="34" t="s">
        <v>158</v>
      </c>
      <c r="H158" s="39">
        <v>2</v>
      </c>
      <c r="I158" s="34">
        <v>0</v>
      </c>
      <c r="J158" s="92" t="str">
        <f>IF(I158=0,"",I158*H158)</f>
        <v/>
      </c>
      <c r="K158" s="40"/>
      <c r="L158" s="93">
        <f>ROUND((ROUND(H158,3))*(ROUND(K158,2)),2)</f>
        <v>0</v>
      </c>
    </row>
    <row r="159" spans="1:12" s="1" customFormat="1" ht="12.75" customHeight="1" x14ac:dyDescent="0.25">
      <c r="A159" s="1" t="s">
        <v>6</v>
      </c>
      <c r="B159" s="11"/>
      <c r="F159" s="37"/>
      <c r="G159" s="5"/>
      <c r="H159" s="5"/>
      <c r="I159" s="5"/>
      <c r="J159" s="5"/>
      <c r="K159" s="5"/>
      <c r="L159" s="12"/>
    </row>
    <row r="160" spans="1:12" s="1" customFormat="1" ht="12.75" customHeight="1" x14ac:dyDescent="0.25">
      <c r="A160" s="1" t="s">
        <v>8</v>
      </c>
      <c r="B160" s="11"/>
      <c r="F160" s="35"/>
      <c r="G160" s="5"/>
      <c r="H160" s="5"/>
      <c r="I160" s="5"/>
      <c r="J160" s="5"/>
      <c r="K160" s="5"/>
      <c r="L160" s="12"/>
    </row>
    <row r="161" spans="1:12" s="1" customFormat="1" ht="12.75" customHeight="1" thickBot="1" x14ac:dyDescent="0.3">
      <c r="A161" s="1" t="s">
        <v>9</v>
      </c>
      <c r="B161" s="13"/>
      <c r="C161" s="9"/>
      <c r="D161" s="9"/>
      <c r="E161" s="9"/>
      <c r="F161" s="38" t="s">
        <v>142</v>
      </c>
      <c r="G161" s="6"/>
      <c r="H161" s="6"/>
      <c r="I161" s="6"/>
      <c r="J161" s="6"/>
      <c r="K161" s="6"/>
      <c r="L161" s="14"/>
    </row>
    <row r="162" spans="1:12" s="1" customFormat="1" ht="13.5" customHeight="1" thickBot="1" x14ac:dyDescent="0.3">
      <c r="A162" s="1" t="s">
        <v>7</v>
      </c>
      <c r="B162" s="75">
        <f>1+MAX($B$13:B161)</f>
        <v>38</v>
      </c>
      <c r="C162" s="33" t="s">
        <v>199</v>
      </c>
      <c r="D162" s="41"/>
      <c r="E162" s="34" t="s">
        <v>139</v>
      </c>
      <c r="F162" s="36" t="s">
        <v>200</v>
      </c>
      <c r="G162" s="34" t="s">
        <v>158</v>
      </c>
      <c r="H162" s="39">
        <v>2</v>
      </c>
      <c r="I162" s="34">
        <v>0</v>
      </c>
      <c r="J162" s="92" t="str">
        <f>IF(I162=0,"",I162*H162)</f>
        <v/>
      </c>
      <c r="K162" s="40"/>
      <c r="L162" s="93">
        <f>ROUND((ROUND(H162,3))*(ROUND(K162,2)),2)</f>
        <v>0</v>
      </c>
    </row>
    <row r="163" spans="1:12" s="1" customFormat="1" ht="12.75" customHeight="1" x14ac:dyDescent="0.25">
      <c r="A163" s="1" t="s">
        <v>6</v>
      </c>
      <c r="B163" s="11"/>
      <c r="F163" s="37"/>
      <c r="G163" s="5"/>
      <c r="H163" s="5"/>
      <c r="I163" s="5"/>
      <c r="J163" s="5"/>
      <c r="K163" s="5"/>
      <c r="L163" s="12"/>
    </row>
    <row r="164" spans="1:12" s="1" customFormat="1" ht="12.75" customHeight="1" x14ac:dyDescent="0.25">
      <c r="A164" s="1" t="s">
        <v>8</v>
      </c>
      <c r="B164" s="11"/>
      <c r="F164" s="35"/>
      <c r="G164" s="5"/>
      <c r="H164" s="5"/>
      <c r="I164" s="5"/>
      <c r="J164" s="5"/>
      <c r="K164" s="5"/>
      <c r="L164" s="12"/>
    </row>
    <row r="165" spans="1:12" s="1" customFormat="1" ht="12.75" customHeight="1" thickBot="1" x14ac:dyDescent="0.3">
      <c r="A165" s="1" t="s">
        <v>9</v>
      </c>
      <c r="B165" s="13"/>
      <c r="C165" s="9"/>
      <c r="D165" s="9"/>
      <c r="E165" s="9"/>
      <c r="F165" s="38" t="s">
        <v>142</v>
      </c>
      <c r="G165" s="6"/>
      <c r="H165" s="6"/>
      <c r="I165" s="6"/>
      <c r="J165" s="6"/>
      <c r="K165" s="6"/>
      <c r="L165" s="14"/>
    </row>
    <row r="166" spans="1:12" s="1" customFormat="1" ht="13.5" customHeight="1" thickBot="1" x14ac:dyDescent="0.3">
      <c r="A166" s="1" t="s">
        <v>7</v>
      </c>
      <c r="B166" s="75">
        <f>1+MAX($B$13:B165)</f>
        <v>39</v>
      </c>
      <c r="C166" s="33" t="s">
        <v>201</v>
      </c>
      <c r="D166" s="41"/>
      <c r="E166" s="34" t="s">
        <v>139</v>
      </c>
      <c r="F166" s="36" t="s">
        <v>202</v>
      </c>
      <c r="G166" s="34" t="s">
        <v>158</v>
      </c>
      <c r="H166" s="39">
        <v>2</v>
      </c>
      <c r="I166" s="34">
        <v>0</v>
      </c>
      <c r="J166" s="92" t="str">
        <f>IF(I166=0,"",I166*H166)</f>
        <v/>
      </c>
      <c r="K166" s="40"/>
      <c r="L166" s="93">
        <f>ROUND((ROUND(H166,3))*(ROUND(K166,2)),2)</f>
        <v>0</v>
      </c>
    </row>
    <row r="167" spans="1:12" s="1" customFormat="1" ht="12.75" customHeight="1" x14ac:dyDescent="0.25">
      <c r="A167" s="1" t="s">
        <v>6</v>
      </c>
      <c r="B167" s="11"/>
      <c r="F167" s="37"/>
      <c r="G167" s="5"/>
      <c r="H167" s="5"/>
      <c r="I167" s="5"/>
      <c r="J167" s="5"/>
      <c r="K167" s="5"/>
      <c r="L167" s="12"/>
    </row>
    <row r="168" spans="1:12" s="1" customFormat="1" ht="12.75" customHeight="1" x14ac:dyDescent="0.25">
      <c r="A168" s="1" t="s">
        <v>8</v>
      </c>
      <c r="B168" s="11"/>
      <c r="F168" s="35"/>
      <c r="G168" s="5"/>
      <c r="H168" s="5"/>
      <c r="I168" s="5"/>
      <c r="J168" s="5"/>
      <c r="K168" s="5"/>
      <c r="L168" s="12"/>
    </row>
    <row r="169" spans="1:12" s="1" customFormat="1" ht="12.75" customHeight="1" thickBot="1" x14ac:dyDescent="0.3">
      <c r="A169" s="1" t="s">
        <v>9</v>
      </c>
      <c r="B169" s="13"/>
      <c r="C169" s="9"/>
      <c r="D169" s="9"/>
      <c r="E169" s="9"/>
      <c r="F169" s="38" t="s">
        <v>142</v>
      </c>
      <c r="G169" s="6"/>
      <c r="H169" s="6"/>
      <c r="I169" s="6"/>
      <c r="J169" s="6"/>
      <c r="K169" s="6"/>
      <c r="L169" s="14"/>
    </row>
    <row r="170" spans="1:12" s="1" customFormat="1" ht="13.5" customHeight="1" thickBot="1" x14ac:dyDescent="0.3">
      <c r="A170" s="1" t="s">
        <v>7</v>
      </c>
      <c r="B170" s="75">
        <f>1+MAX($B$13:B169)</f>
        <v>40</v>
      </c>
      <c r="C170" s="33" t="s">
        <v>203</v>
      </c>
      <c r="D170" s="41"/>
      <c r="E170" s="34" t="s">
        <v>139</v>
      </c>
      <c r="F170" s="36" t="s">
        <v>204</v>
      </c>
      <c r="G170" s="34" t="s">
        <v>158</v>
      </c>
      <c r="H170" s="39">
        <v>1</v>
      </c>
      <c r="I170" s="34">
        <v>0</v>
      </c>
      <c r="J170" s="92" t="str">
        <f>IF(I170=0,"",I170*H170)</f>
        <v/>
      </c>
      <c r="K170" s="40"/>
      <c r="L170" s="93">
        <f>ROUND((ROUND(H170,3))*(ROUND(K170,2)),2)</f>
        <v>0</v>
      </c>
    </row>
    <row r="171" spans="1:12" s="1" customFormat="1" ht="12.75" customHeight="1" x14ac:dyDescent="0.25">
      <c r="A171" s="1" t="s">
        <v>6</v>
      </c>
      <c r="B171" s="11"/>
      <c r="F171" s="37"/>
      <c r="G171" s="5"/>
      <c r="H171" s="5"/>
      <c r="I171" s="5"/>
      <c r="J171" s="5"/>
      <c r="K171" s="5"/>
      <c r="L171" s="12"/>
    </row>
    <row r="172" spans="1:12" s="1" customFormat="1" ht="12.75" customHeight="1" x14ac:dyDescent="0.25">
      <c r="A172" s="1" t="s">
        <v>8</v>
      </c>
      <c r="B172" s="11"/>
      <c r="F172" s="35"/>
      <c r="G172" s="5"/>
      <c r="H172" s="5"/>
      <c r="I172" s="5"/>
      <c r="J172" s="5"/>
      <c r="K172" s="5"/>
      <c r="L172" s="12"/>
    </row>
    <row r="173" spans="1:12" s="1" customFormat="1" ht="12.75" customHeight="1" thickBot="1" x14ac:dyDescent="0.3">
      <c r="A173" s="1" t="s">
        <v>9</v>
      </c>
      <c r="B173" s="13"/>
      <c r="C173" s="9"/>
      <c r="D173" s="9"/>
      <c r="E173" s="9"/>
      <c r="F173" s="38" t="s">
        <v>142</v>
      </c>
      <c r="G173" s="6"/>
      <c r="H173" s="6"/>
      <c r="I173" s="6"/>
      <c r="J173" s="6"/>
      <c r="K173" s="6"/>
      <c r="L173" s="14"/>
    </row>
    <row r="174" spans="1:12" s="1" customFormat="1" ht="13.5" customHeight="1" thickBot="1" x14ac:dyDescent="0.3">
      <c r="A174" s="1" t="s">
        <v>7</v>
      </c>
      <c r="B174" s="75">
        <f>1+MAX($B$13:B173)</f>
        <v>41</v>
      </c>
      <c r="C174" s="33" t="s">
        <v>205</v>
      </c>
      <c r="D174" s="41"/>
      <c r="E174" s="34" t="s">
        <v>139</v>
      </c>
      <c r="F174" s="36" t="s">
        <v>206</v>
      </c>
      <c r="G174" s="34" t="s">
        <v>158</v>
      </c>
      <c r="H174" s="39">
        <v>1</v>
      </c>
      <c r="I174" s="34">
        <v>0</v>
      </c>
      <c r="J174" s="92" t="str">
        <f>IF(I174=0,"",I174*H174)</f>
        <v/>
      </c>
      <c r="K174" s="40"/>
      <c r="L174" s="93">
        <f>ROUND((ROUND(H174,3))*(ROUND(K174,2)),2)</f>
        <v>0</v>
      </c>
    </row>
    <row r="175" spans="1:12" s="1" customFormat="1" ht="12.75" customHeight="1" x14ac:dyDescent="0.25">
      <c r="A175" s="1" t="s">
        <v>6</v>
      </c>
      <c r="B175" s="11"/>
      <c r="F175" s="37"/>
      <c r="G175" s="5"/>
      <c r="H175" s="5"/>
      <c r="I175" s="5"/>
      <c r="J175" s="5"/>
      <c r="K175" s="5"/>
      <c r="L175" s="12"/>
    </row>
    <row r="176" spans="1:12" s="1" customFormat="1" ht="12.75" customHeight="1" x14ac:dyDescent="0.25">
      <c r="A176" s="1" t="s">
        <v>8</v>
      </c>
      <c r="B176" s="11"/>
      <c r="F176" s="35"/>
      <c r="G176" s="5"/>
      <c r="H176" s="5"/>
      <c r="I176" s="5"/>
      <c r="J176" s="5"/>
      <c r="K176" s="5"/>
      <c r="L176" s="12"/>
    </row>
    <row r="177" spans="1:12" s="1" customFormat="1" ht="12.75" customHeight="1" thickBot="1" x14ac:dyDescent="0.3">
      <c r="A177" s="1" t="s">
        <v>9</v>
      </c>
      <c r="B177" s="13"/>
      <c r="C177" s="9"/>
      <c r="D177" s="9"/>
      <c r="E177" s="9"/>
      <c r="F177" s="38" t="s">
        <v>142</v>
      </c>
      <c r="G177" s="6"/>
      <c r="H177" s="6"/>
      <c r="I177" s="6"/>
      <c r="J177" s="6"/>
      <c r="K177" s="6"/>
      <c r="L177" s="14"/>
    </row>
    <row r="178" spans="1:12" s="1" customFormat="1" ht="13.5" customHeight="1" thickBot="1" x14ac:dyDescent="0.3">
      <c r="A178" s="1" t="s">
        <v>7</v>
      </c>
      <c r="B178" s="75">
        <f>1+MAX($B$13:B177)</f>
        <v>42</v>
      </c>
      <c r="C178" s="33" t="s">
        <v>207</v>
      </c>
      <c r="D178" s="41"/>
      <c r="E178" s="34" t="s">
        <v>139</v>
      </c>
      <c r="F178" s="36" t="s">
        <v>208</v>
      </c>
      <c r="G178" s="34" t="s">
        <v>158</v>
      </c>
      <c r="H178" s="39">
        <v>1</v>
      </c>
      <c r="I178" s="34">
        <v>0</v>
      </c>
      <c r="J178" s="92" t="str">
        <f>IF(I178=0,"",I178*H178)</f>
        <v/>
      </c>
      <c r="K178" s="40"/>
      <c r="L178" s="93">
        <f>ROUND((ROUND(H178,3))*(ROUND(K178,2)),2)</f>
        <v>0</v>
      </c>
    </row>
    <row r="179" spans="1:12" s="1" customFormat="1" ht="12.75" customHeight="1" x14ac:dyDescent="0.25">
      <c r="A179" s="1" t="s">
        <v>6</v>
      </c>
      <c r="B179" s="11"/>
      <c r="F179" s="37"/>
      <c r="G179" s="5"/>
      <c r="H179" s="5"/>
      <c r="I179" s="5"/>
      <c r="J179" s="5"/>
      <c r="K179" s="5"/>
      <c r="L179" s="12"/>
    </row>
    <row r="180" spans="1:12" s="1" customFormat="1" ht="12.75" customHeight="1" x14ac:dyDescent="0.25">
      <c r="A180" s="1" t="s">
        <v>8</v>
      </c>
      <c r="B180" s="11"/>
      <c r="F180" s="35"/>
      <c r="G180" s="5"/>
      <c r="H180" s="5"/>
      <c r="I180" s="5"/>
      <c r="J180" s="5"/>
      <c r="K180" s="5"/>
      <c r="L180" s="12"/>
    </row>
    <row r="181" spans="1:12" s="1" customFormat="1" ht="12.75" customHeight="1" thickBot="1" x14ac:dyDescent="0.3">
      <c r="A181" s="1" t="s">
        <v>9</v>
      </c>
      <c r="B181" s="13"/>
      <c r="C181" s="9"/>
      <c r="D181" s="9"/>
      <c r="E181" s="9"/>
      <c r="F181" s="38" t="s">
        <v>142</v>
      </c>
      <c r="G181" s="6"/>
      <c r="H181" s="6"/>
      <c r="I181" s="6"/>
      <c r="J181" s="6"/>
      <c r="K181" s="6"/>
      <c r="L181" s="14"/>
    </row>
    <row r="182" spans="1:12" s="1" customFormat="1" ht="23.25" thickBot="1" x14ac:dyDescent="0.3">
      <c r="A182" s="1" t="s">
        <v>7</v>
      </c>
      <c r="B182" s="75">
        <f>1+MAX($B$13:B181)</f>
        <v>43</v>
      </c>
      <c r="C182" s="33" t="s">
        <v>209</v>
      </c>
      <c r="D182" s="41"/>
      <c r="E182" s="34" t="s">
        <v>139</v>
      </c>
      <c r="F182" s="36" t="s">
        <v>210</v>
      </c>
      <c r="G182" s="34" t="s">
        <v>158</v>
      </c>
      <c r="H182" s="39">
        <v>1</v>
      </c>
      <c r="I182" s="34">
        <v>0</v>
      </c>
      <c r="J182" s="92" t="str">
        <f>IF(I182=0,"",I182*H182)</f>
        <v/>
      </c>
      <c r="K182" s="40"/>
      <c r="L182" s="93">
        <f>ROUND((ROUND(H182,3))*(ROUND(K182,2)),2)</f>
        <v>0</v>
      </c>
    </row>
    <row r="183" spans="1:12" s="1" customFormat="1" ht="12.75" customHeight="1" x14ac:dyDescent="0.25">
      <c r="A183" s="1" t="s">
        <v>6</v>
      </c>
      <c r="B183" s="11"/>
      <c r="F183" s="37"/>
      <c r="G183" s="5"/>
      <c r="H183" s="5"/>
      <c r="I183" s="5"/>
      <c r="J183" s="5"/>
      <c r="K183" s="5"/>
      <c r="L183" s="12"/>
    </row>
    <row r="184" spans="1:12" s="1" customFormat="1" ht="12.75" customHeight="1" x14ac:dyDescent="0.25">
      <c r="A184" s="1" t="s">
        <v>8</v>
      </c>
      <c r="B184" s="11"/>
      <c r="F184" s="35"/>
      <c r="G184" s="5"/>
      <c r="H184" s="5"/>
      <c r="I184" s="5"/>
      <c r="J184" s="5"/>
      <c r="K184" s="5"/>
      <c r="L184" s="12"/>
    </row>
    <row r="185" spans="1:12" s="1" customFormat="1" ht="12.75" customHeight="1" thickBot="1" x14ac:dyDescent="0.3">
      <c r="A185" s="1" t="s">
        <v>9</v>
      </c>
      <c r="B185" s="13"/>
      <c r="C185" s="9"/>
      <c r="D185" s="9"/>
      <c r="E185" s="9"/>
      <c r="F185" s="38" t="s">
        <v>142</v>
      </c>
      <c r="G185" s="6"/>
      <c r="H185" s="6"/>
      <c r="I185" s="6"/>
      <c r="J185" s="6"/>
      <c r="K185" s="6"/>
      <c r="L185" s="14"/>
    </row>
    <row r="186" spans="1:12" s="1" customFormat="1" ht="13.5" customHeight="1" thickBot="1" x14ac:dyDescent="0.3">
      <c r="A186" s="1" t="s">
        <v>7</v>
      </c>
      <c r="B186" s="75">
        <f>1+MAX($B$13:B185)</f>
        <v>44</v>
      </c>
      <c r="C186" s="33" t="s">
        <v>211</v>
      </c>
      <c r="D186" s="41"/>
      <c r="E186" s="34" t="s">
        <v>139</v>
      </c>
      <c r="F186" s="36" t="s">
        <v>212</v>
      </c>
      <c r="G186" s="34" t="s">
        <v>158</v>
      </c>
      <c r="H186" s="39">
        <v>1</v>
      </c>
      <c r="I186" s="34">
        <v>0</v>
      </c>
      <c r="J186" s="92" t="str">
        <f>IF(I186=0,"",I186*H186)</f>
        <v/>
      </c>
      <c r="K186" s="40"/>
      <c r="L186" s="93">
        <f>ROUND((ROUND(H186,3))*(ROUND(K186,2)),2)</f>
        <v>0</v>
      </c>
    </row>
    <row r="187" spans="1:12" s="1" customFormat="1" ht="12.75" customHeight="1" x14ac:dyDescent="0.25">
      <c r="A187" s="1" t="s">
        <v>6</v>
      </c>
      <c r="B187" s="11"/>
      <c r="F187" s="37"/>
      <c r="G187" s="5"/>
      <c r="H187" s="5"/>
      <c r="I187" s="5"/>
      <c r="J187" s="5"/>
      <c r="K187" s="5"/>
      <c r="L187" s="12"/>
    </row>
    <row r="188" spans="1:12" s="1" customFormat="1" ht="12.75" customHeight="1" x14ac:dyDescent="0.25">
      <c r="A188" s="1" t="s">
        <v>8</v>
      </c>
      <c r="B188" s="11"/>
      <c r="F188" s="35"/>
      <c r="G188" s="5"/>
      <c r="H188" s="5"/>
      <c r="I188" s="5"/>
      <c r="J188" s="5"/>
      <c r="K188" s="5"/>
      <c r="L188" s="12"/>
    </row>
    <row r="189" spans="1:12" s="1" customFormat="1" ht="12.75" customHeight="1" thickBot="1" x14ac:dyDescent="0.3">
      <c r="A189" s="1" t="s">
        <v>9</v>
      </c>
      <c r="B189" s="13"/>
      <c r="C189" s="9"/>
      <c r="D189" s="9"/>
      <c r="E189" s="9"/>
      <c r="F189" s="38" t="s">
        <v>142</v>
      </c>
      <c r="G189" s="6"/>
      <c r="H189" s="6"/>
      <c r="I189" s="6"/>
      <c r="J189" s="6"/>
      <c r="K189" s="6"/>
      <c r="L189" s="14"/>
    </row>
    <row r="190" spans="1:12" s="1" customFormat="1" ht="13.5" customHeight="1" thickBot="1" x14ac:dyDescent="0.3">
      <c r="A190" s="1" t="s">
        <v>7</v>
      </c>
      <c r="B190" s="75">
        <f>1+MAX($B$13:B189)</f>
        <v>45</v>
      </c>
      <c r="C190" s="33" t="s">
        <v>213</v>
      </c>
      <c r="D190" s="41"/>
      <c r="E190" s="34" t="s">
        <v>139</v>
      </c>
      <c r="F190" s="36" t="s">
        <v>214</v>
      </c>
      <c r="G190" s="34" t="s">
        <v>158</v>
      </c>
      <c r="H190" s="39">
        <v>1</v>
      </c>
      <c r="I190" s="34">
        <v>0</v>
      </c>
      <c r="J190" s="92" t="str">
        <f>IF(I190=0,"",I190*H190)</f>
        <v/>
      </c>
      <c r="K190" s="40"/>
      <c r="L190" s="93">
        <f>ROUND((ROUND(H190,3))*(ROUND(K190,2)),2)</f>
        <v>0</v>
      </c>
    </row>
    <row r="191" spans="1:12" s="1" customFormat="1" ht="12.75" customHeight="1" x14ac:dyDescent="0.25">
      <c r="A191" s="1" t="s">
        <v>6</v>
      </c>
      <c r="B191" s="11"/>
      <c r="F191" s="37"/>
      <c r="G191" s="5"/>
      <c r="H191" s="5"/>
      <c r="I191" s="5"/>
      <c r="J191" s="5"/>
      <c r="K191" s="5"/>
      <c r="L191" s="12"/>
    </row>
    <row r="192" spans="1:12" s="1" customFormat="1" ht="12.75" customHeight="1" x14ac:dyDescent="0.25">
      <c r="A192" s="1" t="s">
        <v>8</v>
      </c>
      <c r="B192" s="11"/>
      <c r="F192" s="35"/>
      <c r="G192" s="5"/>
      <c r="H192" s="5"/>
      <c r="I192" s="5"/>
      <c r="J192" s="5"/>
      <c r="K192" s="5"/>
      <c r="L192" s="12"/>
    </row>
    <row r="193" spans="1:12" s="1" customFormat="1" ht="12.75" customHeight="1" thickBot="1" x14ac:dyDescent="0.3">
      <c r="A193" s="1" t="s">
        <v>9</v>
      </c>
      <c r="B193" s="13"/>
      <c r="C193" s="9"/>
      <c r="D193" s="9"/>
      <c r="E193" s="9"/>
      <c r="F193" s="38" t="s">
        <v>142</v>
      </c>
      <c r="G193" s="6"/>
      <c r="H193" s="6"/>
      <c r="I193" s="6"/>
      <c r="J193" s="6"/>
      <c r="K193" s="6"/>
      <c r="L193" s="14"/>
    </row>
    <row r="194" spans="1:12" s="1" customFormat="1" ht="13.5" customHeight="1" thickBot="1" x14ac:dyDescent="0.3">
      <c r="A194" s="1" t="s">
        <v>7</v>
      </c>
      <c r="B194" s="75">
        <f>1+MAX($B$13:B193)</f>
        <v>46</v>
      </c>
      <c r="C194" s="102" t="s">
        <v>282</v>
      </c>
      <c r="D194" s="41"/>
      <c r="E194" s="34" t="s">
        <v>139</v>
      </c>
      <c r="F194" s="36" t="s">
        <v>215</v>
      </c>
      <c r="G194" s="34" t="s">
        <v>158</v>
      </c>
      <c r="H194" s="39">
        <v>1</v>
      </c>
      <c r="I194" s="34">
        <v>0</v>
      </c>
      <c r="J194" s="92" t="str">
        <f>IF(I194=0,"",I194*H194)</f>
        <v/>
      </c>
      <c r="K194" s="40"/>
      <c r="L194" s="93">
        <f>ROUND((ROUND(H194,3))*(ROUND(K194,2)),2)</f>
        <v>0</v>
      </c>
    </row>
    <row r="195" spans="1:12" s="1" customFormat="1" ht="12.75" customHeight="1" x14ac:dyDescent="0.25">
      <c r="A195" s="1" t="s">
        <v>6</v>
      </c>
      <c r="B195" s="11"/>
      <c r="F195" s="37"/>
      <c r="G195" s="5"/>
      <c r="H195" s="5"/>
      <c r="I195" s="5"/>
      <c r="J195" s="5"/>
      <c r="K195" s="5"/>
      <c r="L195" s="12"/>
    </row>
    <row r="196" spans="1:12" s="1" customFormat="1" ht="12.75" customHeight="1" x14ac:dyDescent="0.25">
      <c r="A196" s="1" t="s">
        <v>8</v>
      </c>
      <c r="B196" s="11"/>
      <c r="F196" s="35"/>
      <c r="G196" s="5"/>
      <c r="H196" s="5"/>
      <c r="I196" s="5"/>
      <c r="J196" s="5"/>
      <c r="K196" s="5"/>
      <c r="L196" s="12"/>
    </row>
    <row r="197" spans="1:12" s="1" customFormat="1" ht="12.75" customHeight="1" thickBot="1" x14ac:dyDescent="0.3">
      <c r="A197" s="1" t="s">
        <v>9</v>
      </c>
      <c r="B197" s="13"/>
      <c r="C197" s="9"/>
      <c r="D197" s="9"/>
      <c r="E197" s="9"/>
      <c r="F197" s="110" t="s">
        <v>284</v>
      </c>
      <c r="G197" s="6"/>
      <c r="H197" s="6"/>
      <c r="I197" s="6"/>
      <c r="J197" s="6"/>
      <c r="K197" s="6"/>
      <c r="L197" s="14"/>
    </row>
    <row r="198" spans="1:12" s="1" customFormat="1" ht="13.5" customHeight="1" thickBot="1" x14ac:dyDescent="0.3">
      <c r="A198" s="1" t="s">
        <v>7</v>
      </c>
      <c r="B198" s="75">
        <f>1+MAX($B$13:B197)</f>
        <v>47</v>
      </c>
      <c r="C198" s="102" t="s">
        <v>283</v>
      </c>
      <c r="D198" s="41"/>
      <c r="E198" s="34" t="s">
        <v>139</v>
      </c>
      <c r="F198" s="36" t="s">
        <v>216</v>
      </c>
      <c r="G198" s="34" t="s">
        <v>158</v>
      </c>
      <c r="H198" s="39">
        <v>1</v>
      </c>
      <c r="I198" s="34">
        <v>0</v>
      </c>
      <c r="J198" s="92" t="str">
        <f>IF(I198=0,"",I198*H198)</f>
        <v/>
      </c>
      <c r="K198" s="40"/>
      <c r="L198" s="93">
        <f>ROUND((ROUND(H198,3))*(ROUND(K198,2)),2)</f>
        <v>0</v>
      </c>
    </row>
    <row r="199" spans="1:12" s="1" customFormat="1" ht="12.75" customHeight="1" x14ac:dyDescent="0.25">
      <c r="A199" s="1" t="s">
        <v>6</v>
      </c>
      <c r="B199" s="11"/>
      <c r="F199" s="37"/>
      <c r="G199" s="5"/>
      <c r="H199" s="5"/>
      <c r="I199" s="5"/>
      <c r="J199" s="5"/>
      <c r="K199" s="5"/>
      <c r="L199" s="12"/>
    </row>
    <row r="200" spans="1:12" s="1" customFormat="1" ht="12.75" customHeight="1" x14ac:dyDescent="0.25">
      <c r="A200" s="1" t="s">
        <v>8</v>
      </c>
      <c r="B200" s="11"/>
      <c r="F200" s="35"/>
      <c r="G200" s="5"/>
      <c r="H200" s="5"/>
      <c r="I200" s="5"/>
      <c r="J200" s="5"/>
      <c r="K200" s="5"/>
      <c r="L200" s="12"/>
    </row>
    <row r="201" spans="1:12" s="1" customFormat="1" ht="12.75" customHeight="1" thickBot="1" x14ac:dyDescent="0.3">
      <c r="A201" s="1" t="s">
        <v>9</v>
      </c>
      <c r="B201" s="13"/>
      <c r="C201" s="9"/>
      <c r="D201" s="9"/>
      <c r="E201" s="9"/>
      <c r="F201" s="110" t="s">
        <v>284</v>
      </c>
      <c r="G201" s="6"/>
      <c r="H201" s="6"/>
      <c r="I201" s="6"/>
      <c r="J201" s="6"/>
      <c r="K201" s="6"/>
      <c r="L201" s="14"/>
    </row>
    <row r="202" spans="1:12" s="1" customFormat="1" ht="13.5" customHeight="1" thickBot="1" x14ac:dyDescent="0.3">
      <c r="A202" s="1" t="s">
        <v>7</v>
      </c>
      <c r="B202" s="75">
        <f>1+MAX($B$13:B201)</f>
        <v>48</v>
      </c>
      <c r="C202" s="33" t="s">
        <v>217</v>
      </c>
      <c r="D202" s="41"/>
      <c r="E202" s="34" t="s">
        <v>139</v>
      </c>
      <c r="F202" s="36" t="s">
        <v>218</v>
      </c>
      <c r="G202" s="34" t="s">
        <v>158</v>
      </c>
      <c r="H202" s="39">
        <v>1</v>
      </c>
      <c r="I202" s="34">
        <v>0</v>
      </c>
      <c r="J202" s="92" t="str">
        <f>IF(I202=0,"",I202*H202)</f>
        <v/>
      </c>
      <c r="K202" s="40"/>
      <c r="L202" s="93">
        <f>ROUND((ROUND(H202,3))*(ROUND(K202,2)),2)</f>
        <v>0</v>
      </c>
    </row>
    <row r="203" spans="1:12" s="1" customFormat="1" ht="12.75" customHeight="1" x14ac:dyDescent="0.25">
      <c r="A203" s="1" t="s">
        <v>6</v>
      </c>
      <c r="B203" s="11"/>
      <c r="F203" s="37"/>
      <c r="G203" s="5"/>
      <c r="H203" s="5"/>
      <c r="I203" s="5"/>
      <c r="J203" s="5"/>
      <c r="K203" s="5"/>
      <c r="L203" s="12"/>
    </row>
    <row r="204" spans="1:12" s="1" customFormat="1" ht="12.75" customHeight="1" x14ac:dyDescent="0.25">
      <c r="A204" s="1" t="s">
        <v>8</v>
      </c>
      <c r="B204" s="11"/>
      <c r="F204" s="35"/>
      <c r="G204" s="5"/>
      <c r="H204" s="5"/>
      <c r="I204" s="5"/>
      <c r="J204" s="5"/>
      <c r="K204" s="5"/>
      <c r="L204" s="12"/>
    </row>
    <row r="205" spans="1:12" s="1" customFormat="1" ht="12.75" customHeight="1" thickBot="1" x14ac:dyDescent="0.3">
      <c r="A205" s="1" t="s">
        <v>9</v>
      </c>
      <c r="B205" s="13"/>
      <c r="C205" s="9"/>
      <c r="D205" s="9"/>
      <c r="E205" s="9"/>
      <c r="F205" s="38" t="s">
        <v>142</v>
      </c>
      <c r="G205" s="6"/>
      <c r="H205" s="6"/>
      <c r="I205" s="6"/>
      <c r="J205" s="6"/>
      <c r="K205" s="6"/>
      <c r="L205" s="14"/>
    </row>
    <row r="206" spans="1:12" s="1" customFormat="1" ht="13.5" customHeight="1" thickBot="1" x14ac:dyDescent="0.3">
      <c r="A206" s="1" t="s">
        <v>7</v>
      </c>
      <c r="B206" s="75">
        <f>1+MAX($B$13:B205)</f>
        <v>49</v>
      </c>
      <c r="C206" s="33" t="s">
        <v>219</v>
      </c>
      <c r="D206" s="41"/>
      <c r="E206" s="34" t="s">
        <v>139</v>
      </c>
      <c r="F206" s="36" t="s">
        <v>220</v>
      </c>
      <c r="G206" s="34" t="s">
        <v>158</v>
      </c>
      <c r="H206" s="39">
        <v>6</v>
      </c>
      <c r="I206" s="34">
        <v>0</v>
      </c>
      <c r="J206" s="92" t="str">
        <f>IF(I206=0,"",I206*H206)</f>
        <v/>
      </c>
      <c r="K206" s="40"/>
      <c r="L206" s="93">
        <f>ROUND((ROUND(H206,3))*(ROUND(K206,2)),2)</f>
        <v>0</v>
      </c>
    </row>
    <row r="207" spans="1:12" s="1" customFormat="1" ht="12.75" customHeight="1" x14ac:dyDescent="0.25">
      <c r="A207" s="1" t="s">
        <v>6</v>
      </c>
      <c r="B207" s="11"/>
      <c r="F207" s="37"/>
      <c r="G207" s="5"/>
      <c r="H207" s="5"/>
      <c r="I207" s="5"/>
      <c r="J207" s="5"/>
      <c r="K207" s="5"/>
      <c r="L207" s="12"/>
    </row>
    <row r="208" spans="1:12" s="1" customFormat="1" ht="12.75" customHeight="1" x14ac:dyDescent="0.25">
      <c r="A208" s="1" t="s">
        <v>8</v>
      </c>
      <c r="B208" s="11"/>
      <c r="F208" s="35"/>
      <c r="G208" s="5"/>
      <c r="H208" s="5"/>
      <c r="I208" s="5"/>
      <c r="J208" s="5"/>
      <c r="K208" s="5"/>
      <c r="L208" s="12"/>
    </row>
    <row r="209" spans="1:12" s="1" customFormat="1" ht="12.75" customHeight="1" thickBot="1" x14ac:dyDescent="0.3">
      <c r="A209" s="1" t="s">
        <v>9</v>
      </c>
      <c r="B209" s="13"/>
      <c r="C209" s="9"/>
      <c r="D209" s="9"/>
      <c r="E209" s="9"/>
      <c r="F209" s="38" t="s">
        <v>142</v>
      </c>
      <c r="G209" s="6"/>
      <c r="H209" s="6"/>
      <c r="I209" s="6"/>
      <c r="J209" s="6"/>
      <c r="K209" s="6"/>
      <c r="L209" s="14"/>
    </row>
    <row r="210" spans="1:12" s="1" customFormat="1" ht="13.5" customHeight="1" thickBot="1" x14ac:dyDescent="0.3">
      <c r="A210" s="1" t="s">
        <v>7</v>
      </c>
      <c r="B210" s="75">
        <f>1+MAX($B$13:B209)</f>
        <v>50</v>
      </c>
      <c r="C210" s="33" t="s">
        <v>221</v>
      </c>
      <c r="D210" s="41"/>
      <c r="E210" s="34" t="s">
        <v>139</v>
      </c>
      <c r="F210" s="36" t="s">
        <v>222</v>
      </c>
      <c r="G210" s="34" t="s">
        <v>158</v>
      </c>
      <c r="H210" s="39">
        <v>6</v>
      </c>
      <c r="I210" s="34">
        <v>0</v>
      </c>
      <c r="J210" s="92" t="str">
        <f>IF(I210=0,"",I210*H210)</f>
        <v/>
      </c>
      <c r="K210" s="40"/>
      <c r="L210" s="93">
        <f>ROUND((ROUND(H210,3))*(ROUND(K210,2)),2)</f>
        <v>0</v>
      </c>
    </row>
    <row r="211" spans="1:12" s="1" customFormat="1" ht="12.75" customHeight="1" x14ac:dyDescent="0.25">
      <c r="A211" s="1" t="s">
        <v>6</v>
      </c>
      <c r="B211" s="11"/>
      <c r="F211" s="37"/>
      <c r="G211" s="5"/>
      <c r="H211" s="5"/>
      <c r="I211" s="5"/>
      <c r="J211" s="5"/>
      <c r="K211" s="5"/>
      <c r="L211" s="12"/>
    </row>
    <row r="212" spans="1:12" s="1" customFormat="1" ht="12.75" customHeight="1" x14ac:dyDescent="0.25">
      <c r="A212" s="1" t="s">
        <v>8</v>
      </c>
      <c r="B212" s="11"/>
      <c r="F212" s="35"/>
      <c r="G212" s="5"/>
      <c r="H212" s="5"/>
      <c r="I212" s="5"/>
      <c r="J212" s="5"/>
      <c r="K212" s="5"/>
      <c r="L212" s="12"/>
    </row>
    <row r="213" spans="1:12" s="1" customFormat="1" ht="12.75" customHeight="1" thickBot="1" x14ac:dyDescent="0.3">
      <c r="A213" s="1" t="s">
        <v>9</v>
      </c>
      <c r="B213" s="13"/>
      <c r="C213" s="9"/>
      <c r="D213" s="9"/>
      <c r="E213" s="9"/>
      <c r="F213" s="38" t="s">
        <v>142</v>
      </c>
      <c r="G213" s="6"/>
      <c r="H213" s="6"/>
      <c r="I213" s="6"/>
      <c r="J213" s="6"/>
      <c r="K213" s="6"/>
      <c r="L213" s="14"/>
    </row>
    <row r="214" spans="1:12" s="1" customFormat="1" ht="13.5" customHeight="1" thickBot="1" x14ac:dyDescent="0.3">
      <c r="A214" s="1" t="s">
        <v>7</v>
      </c>
      <c r="B214" s="75">
        <f>1+MAX($B$13:B213)</f>
        <v>51</v>
      </c>
      <c r="C214" s="33" t="s">
        <v>223</v>
      </c>
      <c r="D214" s="41"/>
      <c r="E214" s="34" t="s">
        <v>139</v>
      </c>
      <c r="F214" s="36" t="s">
        <v>224</v>
      </c>
      <c r="G214" s="34" t="s">
        <v>158</v>
      </c>
      <c r="H214" s="39">
        <v>3</v>
      </c>
      <c r="I214" s="34">
        <v>0</v>
      </c>
      <c r="J214" s="92" t="str">
        <f>IF(I214=0,"",I214*H214)</f>
        <v/>
      </c>
      <c r="K214" s="40"/>
      <c r="L214" s="93">
        <f>ROUND((ROUND(H214,3))*(ROUND(K214,2)),2)</f>
        <v>0</v>
      </c>
    </row>
    <row r="215" spans="1:12" s="1" customFormat="1" ht="12.75" customHeight="1" x14ac:dyDescent="0.25">
      <c r="A215" s="1" t="s">
        <v>6</v>
      </c>
      <c r="B215" s="11"/>
      <c r="F215" s="37"/>
      <c r="G215" s="5"/>
      <c r="H215" s="5"/>
      <c r="I215" s="5"/>
      <c r="J215" s="5"/>
      <c r="K215" s="5"/>
      <c r="L215" s="12"/>
    </row>
    <row r="216" spans="1:12" s="1" customFormat="1" ht="12.75" customHeight="1" x14ac:dyDescent="0.25">
      <c r="A216" s="1" t="s">
        <v>8</v>
      </c>
      <c r="B216" s="11"/>
      <c r="F216" s="35"/>
      <c r="G216" s="5"/>
      <c r="H216" s="5"/>
      <c r="I216" s="5"/>
      <c r="J216" s="5"/>
      <c r="K216" s="5"/>
      <c r="L216" s="12"/>
    </row>
    <row r="217" spans="1:12" s="1" customFormat="1" ht="12.75" customHeight="1" thickBot="1" x14ac:dyDescent="0.3">
      <c r="A217" s="1" t="s">
        <v>9</v>
      </c>
      <c r="B217" s="13"/>
      <c r="C217" s="9"/>
      <c r="D217" s="9"/>
      <c r="E217" s="9"/>
      <c r="F217" s="38" t="s">
        <v>142</v>
      </c>
      <c r="G217" s="6"/>
      <c r="H217" s="6"/>
      <c r="I217" s="6"/>
      <c r="J217" s="6"/>
      <c r="K217" s="6"/>
      <c r="L217" s="14"/>
    </row>
    <row r="218" spans="1:12" s="1" customFormat="1" ht="13.5" customHeight="1" thickBot="1" x14ac:dyDescent="0.3">
      <c r="A218" s="1" t="s">
        <v>7</v>
      </c>
      <c r="B218" s="75">
        <f>1+MAX($B$13:B217)</f>
        <v>52</v>
      </c>
      <c r="C218" s="33" t="s">
        <v>225</v>
      </c>
      <c r="D218" s="41"/>
      <c r="E218" s="34" t="s">
        <v>139</v>
      </c>
      <c r="F218" s="36" t="s">
        <v>226</v>
      </c>
      <c r="G218" s="34" t="s">
        <v>158</v>
      </c>
      <c r="H218" s="39">
        <v>1</v>
      </c>
      <c r="I218" s="34">
        <v>0</v>
      </c>
      <c r="J218" s="92" t="str">
        <f>IF(I218=0,"",I218*H218)</f>
        <v/>
      </c>
      <c r="K218" s="40"/>
      <c r="L218" s="93">
        <f>ROUND((ROUND(H218,3))*(ROUND(K218,2)),2)</f>
        <v>0</v>
      </c>
    </row>
    <row r="219" spans="1:12" s="1" customFormat="1" ht="12.75" customHeight="1" x14ac:dyDescent="0.25">
      <c r="A219" s="1" t="s">
        <v>6</v>
      </c>
      <c r="B219" s="11"/>
      <c r="F219" s="37"/>
      <c r="G219" s="5"/>
      <c r="H219" s="5"/>
      <c r="I219" s="5"/>
      <c r="J219" s="5"/>
      <c r="K219" s="5"/>
      <c r="L219" s="12"/>
    </row>
    <row r="220" spans="1:12" s="1" customFormat="1" ht="12.75" customHeight="1" x14ac:dyDescent="0.25">
      <c r="A220" s="1" t="s">
        <v>8</v>
      </c>
      <c r="B220" s="11"/>
      <c r="F220" s="35"/>
      <c r="G220" s="5"/>
      <c r="H220" s="5"/>
      <c r="I220" s="5"/>
      <c r="J220" s="5"/>
      <c r="K220" s="5"/>
      <c r="L220" s="12"/>
    </row>
    <row r="221" spans="1:12" s="1" customFormat="1" ht="12.75" customHeight="1" thickBot="1" x14ac:dyDescent="0.3">
      <c r="A221" s="1" t="s">
        <v>9</v>
      </c>
      <c r="B221" s="13"/>
      <c r="C221" s="9"/>
      <c r="D221" s="9"/>
      <c r="E221" s="9"/>
      <c r="F221" s="38" t="s">
        <v>142</v>
      </c>
      <c r="G221" s="6"/>
      <c r="H221" s="6"/>
      <c r="I221" s="6"/>
      <c r="J221" s="6"/>
      <c r="K221" s="6"/>
      <c r="L221" s="14"/>
    </row>
    <row r="222" spans="1:12" s="1" customFormat="1" ht="13.5" customHeight="1" thickBot="1" x14ac:dyDescent="0.3">
      <c r="A222" s="1" t="s">
        <v>7</v>
      </c>
      <c r="B222" s="75">
        <f>1+MAX($B$13:B221)</f>
        <v>53</v>
      </c>
      <c r="C222" s="33" t="s">
        <v>227</v>
      </c>
      <c r="D222" s="41"/>
      <c r="E222" s="34" t="s">
        <v>139</v>
      </c>
      <c r="F222" s="36" t="s">
        <v>228</v>
      </c>
      <c r="G222" s="34" t="s">
        <v>158</v>
      </c>
      <c r="H222" s="39">
        <v>1</v>
      </c>
      <c r="I222" s="34">
        <v>0</v>
      </c>
      <c r="J222" s="92" t="str">
        <f>IF(I222=0,"",I222*H222)</f>
        <v/>
      </c>
      <c r="K222" s="40"/>
      <c r="L222" s="93">
        <f>ROUND((ROUND(H222,3))*(ROUND(K222,2)),2)</f>
        <v>0</v>
      </c>
    </row>
    <row r="223" spans="1:12" s="1" customFormat="1" ht="12.75" customHeight="1" x14ac:dyDescent="0.25">
      <c r="A223" s="1" t="s">
        <v>6</v>
      </c>
      <c r="B223" s="11"/>
      <c r="F223" s="37"/>
      <c r="G223" s="5"/>
      <c r="H223" s="5"/>
      <c r="I223" s="5"/>
      <c r="J223" s="5"/>
      <c r="K223" s="5"/>
      <c r="L223" s="12"/>
    </row>
    <row r="224" spans="1:12" s="1" customFormat="1" ht="12.75" customHeight="1" x14ac:dyDescent="0.25">
      <c r="A224" s="1" t="s">
        <v>8</v>
      </c>
      <c r="B224" s="11"/>
      <c r="F224" s="35"/>
      <c r="G224" s="5"/>
      <c r="H224" s="5"/>
      <c r="I224" s="5"/>
      <c r="J224" s="5"/>
      <c r="K224" s="5"/>
      <c r="L224" s="12"/>
    </row>
    <row r="225" spans="1:12" s="1" customFormat="1" ht="12.75" customHeight="1" thickBot="1" x14ac:dyDescent="0.3">
      <c r="A225" s="1" t="s">
        <v>9</v>
      </c>
      <c r="B225" s="13"/>
      <c r="C225" s="9"/>
      <c r="D225" s="9"/>
      <c r="E225" s="9"/>
      <c r="F225" s="38" t="s">
        <v>142</v>
      </c>
      <c r="G225" s="6"/>
      <c r="H225" s="6"/>
      <c r="I225" s="6"/>
      <c r="J225" s="6"/>
      <c r="K225" s="6"/>
      <c r="L225" s="14"/>
    </row>
    <row r="226" spans="1:12" s="1" customFormat="1" ht="13.5" customHeight="1" thickBot="1" x14ac:dyDescent="0.3">
      <c r="A226" s="1" t="s">
        <v>7</v>
      </c>
      <c r="B226" s="75">
        <f>1+MAX($B$13:B225)</f>
        <v>54</v>
      </c>
      <c r="C226" s="33" t="s">
        <v>229</v>
      </c>
      <c r="D226" s="41"/>
      <c r="E226" s="34" t="s">
        <v>139</v>
      </c>
      <c r="F226" s="36" t="s">
        <v>230</v>
      </c>
      <c r="G226" s="34" t="s">
        <v>231</v>
      </c>
      <c r="H226" s="39">
        <v>60</v>
      </c>
      <c r="I226" s="34">
        <v>0</v>
      </c>
      <c r="J226" s="92" t="str">
        <f>IF(I226=0,"",I226*H226)</f>
        <v/>
      </c>
      <c r="K226" s="40"/>
      <c r="L226" s="93">
        <f>ROUND((ROUND(H226,3))*(ROUND(K226,2)),2)</f>
        <v>0</v>
      </c>
    </row>
    <row r="227" spans="1:12" s="1" customFormat="1" ht="12.75" customHeight="1" x14ac:dyDescent="0.25">
      <c r="A227" s="1" t="s">
        <v>6</v>
      </c>
      <c r="B227" s="11"/>
      <c r="F227" s="37"/>
      <c r="G227" s="5"/>
      <c r="H227" s="5"/>
      <c r="I227" s="5"/>
      <c r="J227" s="5"/>
      <c r="K227" s="5"/>
      <c r="L227" s="12"/>
    </row>
    <row r="228" spans="1:12" s="1" customFormat="1" ht="12.75" customHeight="1" x14ac:dyDescent="0.25">
      <c r="A228" s="1" t="s">
        <v>8</v>
      </c>
      <c r="B228" s="11"/>
      <c r="F228" s="35"/>
      <c r="G228" s="5"/>
      <c r="H228" s="5"/>
      <c r="I228" s="5"/>
      <c r="J228" s="5"/>
      <c r="K228" s="5"/>
      <c r="L228" s="12"/>
    </row>
    <row r="229" spans="1:12" s="1" customFormat="1" ht="12.75" customHeight="1" thickBot="1" x14ac:dyDescent="0.3">
      <c r="A229" s="1" t="s">
        <v>9</v>
      </c>
      <c r="B229" s="13"/>
      <c r="C229" s="9"/>
      <c r="D229" s="9"/>
      <c r="E229" s="9"/>
      <c r="F229" s="38" t="s">
        <v>142</v>
      </c>
      <c r="G229" s="6"/>
      <c r="H229" s="6"/>
      <c r="I229" s="6"/>
      <c r="J229" s="6"/>
      <c r="K229" s="6"/>
      <c r="L229" s="14"/>
    </row>
    <row r="230" spans="1:12" s="111" customFormat="1" ht="13.5" customHeight="1" thickBot="1" x14ac:dyDescent="0.3">
      <c r="A230" s="111" t="s">
        <v>7</v>
      </c>
      <c r="B230" s="112">
        <f>1+MAX($B$13:B229)</f>
        <v>55</v>
      </c>
      <c r="C230" s="102" t="s">
        <v>285</v>
      </c>
      <c r="D230" s="113"/>
      <c r="E230" s="114" t="s">
        <v>139</v>
      </c>
      <c r="F230" s="36" t="s">
        <v>232</v>
      </c>
      <c r="G230" s="104" t="s">
        <v>286</v>
      </c>
      <c r="H230" s="106">
        <v>1</v>
      </c>
      <c r="I230" s="114">
        <v>0</v>
      </c>
      <c r="J230" s="115" t="str">
        <f>IF(I230=0,"",I230*H230)</f>
        <v/>
      </c>
      <c r="K230" s="40"/>
      <c r="L230" s="93">
        <f>ROUND((ROUND(H230,3))*(ROUND(K230,2)),2)</f>
        <v>0</v>
      </c>
    </row>
    <row r="231" spans="1:12" s="1" customFormat="1" ht="12.75" customHeight="1" x14ac:dyDescent="0.25">
      <c r="A231" s="1" t="s">
        <v>6</v>
      </c>
      <c r="B231" s="11"/>
      <c r="F231" s="37"/>
      <c r="G231" s="5"/>
      <c r="H231" s="5"/>
      <c r="I231" s="5"/>
      <c r="J231" s="5"/>
      <c r="K231" s="5"/>
      <c r="L231" s="12"/>
    </row>
    <row r="232" spans="1:12" s="1" customFormat="1" ht="12.75" customHeight="1" x14ac:dyDescent="0.25">
      <c r="A232" s="1" t="s">
        <v>8</v>
      </c>
      <c r="B232" s="11"/>
      <c r="F232" s="35"/>
      <c r="G232" s="5"/>
      <c r="H232" s="5"/>
      <c r="I232" s="5"/>
      <c r="J232" s="5"/>
      <c r="K232" s="5"/>
      <c r="L232" s="12"/>
    </row>
    <row r="233" spans="1:12" s="1" customFormat="1" ht="12.75" customHeight="1" thickBot="1" x14ac:dyDescent="0.3">
      <c r="A233" s="1" t="s">
        <v>9</v>
      </c>
      <c r="B233" s="13"/>
      <c r="C233" s="9"/>
      <c r="D233" s="9"/>
      <c r="E233" s="9"/>
      <c r="F233" s="38" t="s">
        <v>142</v>
      </c>
      <c r="G233" s="6"/>
      <c r="H233" s="6"/>
      <c r="I233" s="6"/>
      <c r="J233" s="6"/>
      <c r="K233" s="6"/>
      <c r="L233" s="14"/>
    </row>
    <row r="234" spans="1:12" s="1" customFormat="1" ht="13.5" customHeight="1" thickBot="1" x14ac:dyDescent="0.3">
      <c r="A234" s="1" t="s">
        <v>7</v>
      </c>
      <c r="B234" s="75">
        <f>1+MAX($B$13:B233)</f>
        <v>56</v>
      </c>
      <c r="C234" s="33" t="s">
        <v>233</v>
      </c>
      <c r="D234" s="41"/>
      <c r="E234" s="34" t="s">
        <v>139</v>
      </c>
      <c r="F234" s="36" t="s">
        <v>234</v>
      </c>
      <c r="G234" s="34" t="s">
        <v>158</v>
      </c>
      <c r="H234" s="39">
        <v>2</v>
      </c>
      <c r="I234" s="34">
        <v>0</v>
      </c>
      <c r="J234" s="92" t="str">
        <f>IF(I234=0,"",I234*H234)</f>
        <v/>
      </c>
      <c r="K234" s="40"/>
      <c r="L234" s="93">
        <f>ROUND((ROUND(H234,3))*(ROUND(K234,2)),2)</f>
        <v>0</v>
      </c>
    </row>
    <row r="235" spans="1:12" s="1" customFormat="1" ht="12.75" customHeight="1" x14ac:dyDescent="0.25">
      <c r="A235" s="1" t="s">
        <v>6</v>
      </c>
      <c r="B235" s="11"/>
      <c r="F235" s="37"/>
      <c r="G235" s="5"/>
      <c r="H235" s="5"/>
      <c r="I235" s="5"/>
      <c r="J235" s="5"/>
      <c r="K235" s="5"/>
      <c r="L235" s="12"/>
    </row>
    <row r="236" spans="1:12" s="1" customFormat="1" ht="12.75" customHeight="1" x14ac:dyDescent="0.25">
      <c r="A236" s="1" t="s">
        <v>8</v>
      </c>
      <c r="B236" s="11"/>
      <c r="F236" s="35"/>
      <c r="G236" s="5"/>
      <c r="H236" s="5"/>
      <c r="I236" s="5"/>
      <c r="J236" s="5"/>
      <c r="K236" s="5"/>
      <c r="L236" s="12"/>
    </row>
    <row r="237" spans="1:12" s="1" customFormat="1" ht="12.75" customHeight="1" thickBot="1" x14ac:dyDescent="0.3">
      <c r="A237" s="1" t="s">
        <v>9</v>
      </c>
      <c r="B237" s="13"/>
      <c r="C237" s="9"/>
      <c r="D237" s="9"/>
      <c r="E237" s="9"/>
      <c r="F237" s="38" t="s">
        <v>142</v>
      </c>
      <c r="G237" s="6"/>
      <c r="H237" s="6"/>
      <c r="I237" s="6"/>
      <c r="J237" s="6"/>
      <c r="K237" s="6"/>
      <c r="L237" s="14"/>
    </row>
    <row r="238" spans="1:12" s="1" customFormat="1" ht="13.5" customHeight="1" thickBot="1" x14ac:dyDescent="0.3">
      <c r="A238" s="1" t="s">
        <v>7</v>
      </c>
      <c r="B238" s="75">
        <f>1+MAX($B$13:B237)</f>
        <v>57</v>
      </c>
      <c r="C238" s="33" t="s">
        <v>235</v>
      </c>
      <c r="D238" s="41"/>
      <c r="E238" s="34" t="s">
        <v>139</v>
      </c>
      <c r="F238" s="36" t="s">
        <v>236</v>
      </c>
      <c r="G238" s="34" t="s">
        <v>158</v>
      </c>
      <c r="H238" s="39">
        <v>1</v>
      </c>
      <c r="I238" s="34">
        <v>0</v>
      </c>
      <c r="J238" s="92" t="str">
        <f>IF(I238=0,"",I238*H238)</f>
        <v/>
      </c>
      <c r="K238" s="40"/>
      <c r="L238" s="93">
        <f>ROUND((ROUND(H238,3))*(ROUND(K238,2)),2)</f>
        <v>0</v>
      </c>
    </row>
    <row r="239" spans="1:12" s="1" customFormat="1" ht="12.75" customHeight="1" x14ac:dyDescent="0.25">
      <c r="A239" s="1" t="s">
        <v>6</v>
      </c>
      <c r="B239" s="11"/>
      <c r="F239" s="37"/>
      <c r="G239" s="5"/>
      <c r="H239" s="5"/>
      <c r="I239" s="5"/>
      <c r="J239" s="5"/>
      <c r="K239" s="5"/>
      <c r="L239" s="12"/>
    </row>
    <row r="240" spans="1:12" s="1" customFormat="1" ht="12.75" customHeight="1" x14ac:dyDescent="0.25">
      <c r="A240" s="1" t="s">
        <v>8</v>
      </c>
      <c r="B240" s="11"/>
      <c r="F240" s="35"/>
      <c r="G240" s="5"/>
      <c r="H240" s="5"/>
      <c r="I240" s="5"/>
      <c r="J240" s="5"/>
      <c r="K240" s="5"/>
      <c r="L240" s="12"/>
    </row>
    <row r="241" spans="1:12" s="1" customFormat="1" ht="12.75" customHeight="1" thickBot="1" x14ac:dyDescent="0.3">
      <c r="A241" s="1" t="s">
        <v>9</v>
      </c>
      <c r="B241" s="13"/>
      <c r="C241" s="9"/>
      <c r="D241" s="9"/>
      <c r="E241" s="9"/>
      <c r="F241" s="38" t="s">
        <v>142</v>
      </c>
      <c r="G241" s="6"/>
      <c r="H241" s="6"/>
      <c r="I241" s="6"/>
      <c r="J241" s="6"/>
      <c r="K241" s="6"/>
      <c r="L241" s="14"/>
    </row>
    <row r="242" spans="1:12" s="1" customFormat="1" ht="13.5" customHeight="1" thickBot="1" x14ac:dyDescent="0.3">
      <c r="A242" s="1" t="s">
        <v>7</v>
      </c>
      <c r="B242" s="75">
        <f>1+MAX($B$13:B241)</f>
        <v>58</v>
      </c>
      <c r="C242" s="33" t="s">
        <v>237</v>
      </c>
      <c r="D242" s="41"/>
      <c r="E242" s="34" t="s">
        <v>139</v>
      </c>
      <c r="F242" s="36" t="s">
        <v>238</v>
      </c>
      <c r="G242" s="34" t="s">
        <v>158</v>
      </c>
      <c r="H242" s="39">
        <v>2</v>
      </c>
      <c r="I242" s="34">
        <v>0</v>
      </c>
      <c r="J242" s="92" t="str">
        <f>IF(I242=0,"",I242*H242)</f>
        <v/>
      </c>
      <c r="K242" s="40"/>
      <c r="L242" s="93">
        <f>ROUND((ROUND(H242,3))*(ROUND(K242,2)),2)</f>
        <v>0</v>
      </c>
    </row>
    <row r="243" spans="1:12" s="1" customFormat="1" ht="12.75" customHeight="1" x14ac:dyDescent="0.25">
      <c r="A243" s="1" t="s">
        <v>6</v>
      </c>
      <c r="B243" s="11"/>
      <c r="F243" s="37"/>
      <c r="G243" s="5"/>
      <c r="H243" s="5"/>
      <c r="I243" s="5"/>
      <c r="J243" s="5"/>
      <c r="K243" s="5"/>
      <c r="L243" s="12"/>
    </row>
    <row r="244" spans="1:12" s="1" customFormat="1" ht="12.75" customHeight="1" x14ac:dyDescent="0.25">
      <c r="A244" s="1" t="s">
        <v>8</v>
      </c>
      <c r="B244" s="11"/>
      <c r="F244" s="35"/>
      <c r="G244" s="5"/>
      <c r="H244" s="5"/>
      <c r="I244" s="5"/>
      <c r="J244" s="5"/>
      <c r="K244" s="5"/>
      <c r="L244" s="12"/>
    </row>
    <row r="245" spans="1:12" s="1" customFormat="1" ht="12.75" customHeight="1" thickBot="1" x14ac:dyDescent="0.3">
      <c r="A245" s="1" t="s">
        <v>9</v>
      </c>
      <c r="B245" s="13"/>
      <c r="C245" s="9"/>
      <c r="D245" s="9"/>
      <c r="E245" s="9"/>
      <c r="F245" s="38" t="s">
        <v>142</v>
      </c>
      <c r="G245" s="6"/>
      <c r="H245" s="6"/>
      <c r="I245" s="6"/>
      <c r="J245" s="6"/>
      <c r="K245" s="6"/>
      <c r="L245" s="14"/>
    </row>
    <row r="246" spans="1:12" s="1" customFormat="1" ht="13.5" customHeight="1" thickBot="1" x14ac:dyDescent="0.3">
      <c r="A246" s="1" t="s">
        <v>7</v>
      </c>
      <c r="B246" s="75">
        <f>1+MAX($B$13:B245)</f>
        <v>59</v>
      </c>
      <c r="C246" s="33" t="s">
        <v>239</v>
      </c>
      <c r="D246" s="41"/>
      <c r="E246" s="34" t="s">
        <v>139</v>
      </c>
      <c r="F246" s="36" t="s">
        <v>240</v>
      </c>
      <c r="G246" s="34" t="s">
        <v>158</v>
      </c>
      <c r="H246" s="39">
        <v>1</v>
      </c>
      <c r="I246" s="34">
        <v>0</v>
      </c>
      <c r="J246" s="92" t="str">
        <f>IF(I246=0,"",I246*H246)</f>
        <v/>
      </c>
      <c r="K246" s="40"/>
      <c r="L246" s="93">
        <f>ROUND((ROUND(H246,3))*(ROUND(K246,2)),2)</f>
        <v>0</v>
      </c>
    </row>
    <row r="247" spans="1:12" s="1" customFormat="1" ht="12.75" customHeight="1" x14ac:dyDescent="0.25">
      <c r="A247" s="1" t="s">
        <v>6</v>
      </c>
      <c r="B247" s="11"/>
      <c r="F247" s="37"/>
      <c r="G247" s="5"/>
      <c r="H247" s="5"/>
      <c r="I247" s="5"/>
      <c r="J247" s="5"/>
      <c r="K247" s="5"/>
      <c r="L247" s="12"/>
    </row>
    <row r="248" spans="1:12" s="1" customFormat="1" ht="12.75" customHeight="1" x14ac:dyDescent="0.25">
      <c r="A248" s="1" t="s">
        <v>8</v>
      </c>
      <c r="B248" s="11"/>
      <c r="F248" s="35"/>
      <c r="G248" s="5"/>
      <c r="H248" s="5"/>
      <c r="I248" s="5"/>
      <c r="J248" s="5"/>
      <c r="K248" s="5"/>
      <c r="L248" s="12"/>
    </row>
    <row r="249" spans="1:12" s="1" customFormat="1" ht="12.75" customHeight="1" thickBot="1" x14ac:dyDescent="0.3">
      <c r="A249" s="1" t="s">
        <v>9</v>
      </c>
      <c r="B249" s="13"/>
      <c r="C249" s="9"/>
      <c r="D249" s="9"/>
      <c r="E249" s="9"/>
      <c r="F249" s="38" t="s">
        <v>142</v>
      </c>
      <c r="G249" s="6"/>
      <c r="H249" s="6"/>
      <c r="I249" s="6"/>
      <c r="J249" s="6"/>
      <c r="K249" s="6"/>
      <c r="L249" s="14"/>
    </row>
    <row r="250" spans="1:12" s="1" customFormat="1" ht="13.5" customHeight="1" thickBot="1" x14ac:dyDescent="0.3">
      <c r="A250" s="1" t="s">
        <v>7</v>
      </c>
      <c r="B250" s="75">
        <f>1+MAX($B$13:B249)</f>
        <v>60</v>
      </c>
      <c r="C250" s="33" t="s">
        <v>241</v>
      </c>
      <c r="D250" s="41"/>
      <c r="E250" s="34" t="s">
        <v>139</v>
      </c>
      <c r="F250" s="36" t="s">
        <v>242</v>
      </c>
      <c r="G250" s="34" t="s">
        <v>231</v>
      </c>
      <c r="H250" s="39">
        <v>52</v>
      </c>
      <c r="I250" s="34">
        <v>0</v>
      </c>
      <c r="J250" s="92" t="str">
        <f>IF(I250=0,"",I250*H250)</f>
        <v/>
      </c>
      <c r="K250" s="40"/>
      <c r="L250" s="93">
        <f>ROUND((ROUND(H250,3))*(ROUND(K250,2)),2)</f>
        <v>0</v>
      </c>
    </row>
    <row r="251" spans="1:12" s="1" customFormat="1" ht="12.75" customHeight="1" x14ac:dyDescent="0.25">
      <c r="A251" s="1" t="s">
        <v>6</v>
      </c>
      <c r="B251" s="11"/>
      <c r="F251" s="37"/>
      <c r="G251" s="5"/>
      <c r="H251" s="5"/>
      <c r="I251" s="5"/>
      <c r="J251" s="5"/>
      <c r="K251" s="5"/>
      <c r="L251" s="12"/>
    </row>
    <row r="252" spans="1:12" s="1" customFormat="1" ht="12.75" customHeight="1" x14ac:dyDescent="0.25">
      <c r="A252" s="1" t="s">
        <v>8</v>
      </c>
      <c r="B252" s="11"/>
      <c r="F252" s="35"/>
      <c r="G252" s="5"/>
      <c r="H252" s="5"/>
      <c r="I252" s="5"/>
      <c r="J252" s="5"/>
      <c r="K252" s="5"/>
      <c r="L252" s="12"/>
    </row>
    <row r="253" spans="1:12" s="1" customFormat="1" ht="12.75" customHeight="1" thickBot="1" x14ac:dyDescent="0.3">
      <c r="A253" s="1" t="s">
        <v>9</v>
      </c>
      <c r="B253" s="13"/>
      <c r="C253" s="9"/>
      <c r="D253" s="9"/>
      <c r="E253" s="9"/>
      <c r="F253" s="38" t="s">
        <v>142</v>
      </c>
      <c r="G253" s="6"/>
      <c r="H253" s="6"/>
      <c r="I253" s="6"/>
      <c r="J253" s="6"/>
      <c r="K253" s="6"/>
      <c r="L253" s="14"/>
    </row>
    <row r="254" spans="1:12" s="1" customFormat="1" ht="13.5" customHeight="1" thickBot="1" x14ac:dyDescent="0.3">
      <c r="A254" s="1" t="s">
        <v>7</v>
      </c>
      <c r="B254" s="75">
        <f>1+MAX($B$13:B253)</f>
        <v>61</v>
      </c>
      <c r="C254" s="33" t="s">
        <v>243</v>
      </c>
      <c r="D254" s="41"/>
      <c r="E254" s="34" t="s">
        <v>139</v>
      </c>
      <c r="F254" s="36" t="s">
        <v>244</v>
      </c>
      <c r="G254" s="34" t="s">
        <v>158</v>
      </c>
      <c r="H254" s="106">
        <v>2</v>
      </c>
      <c r="I254" s="34">
        <v>0</v>
      </c>
      <c r="J254" s="92" t="str">
        <f>IF(I254=0,"",I254*H254)</f>
        <v/>
      </c>
      <c r="K254" s="40"/>
      <c r="L254" s="93">
        <f>ROUND((ROUND(H254,3))*(ROUND(K254,2)),2)</f>
        <v>0</v>
      </c>
    </row>
    <row r="255" spans="1:12" s="1" customFormat="1" ht="12.75" customHeight="1" x14ac:dyDescent="0.25">
      <c r="A255" s="1" t="s">
        <v>6</v>
      </c>
      <c r="B255" s="11"/>
      <c r="F255" s="37"/>
      <c r="G255" s="5"/>
      <c r="H255" s="5"/>
      <c r="I255" s="5"/>
      <c r="J255" s="5"/>
      <c r="K255" s="5"/>
      <c r="L255" s="12"/>
    </row>
    <row r="256" spans="1:12" s="1" customFormat="1" ht="12.75" customHeight="1" x14ac:dyDescent="0.25">
      <c r="A256" s="1" t="s">
        <v>8</v>
      </c>
      <c r="B256" s="11"/>
      <c r="F256" s="35"/>
      <c r="G256" s="5"/>
      <c r="H256" s="5"/>
      <c r="I256" s="5"/>
      <c r="J256" s="5"/>
      <c r="K256" s="5"/>
      <c r="L256" s="12"/>
    </row>
    <row r="257" spans="1:12" s="1" customFormat="1" ht="12.75" customHeight="1" thickBot="1" x14ac:dyDescent="0.3">
      <c r="A257" s="1" t="s">
        <v>9</v>
      </c>
      <c r="B257" s="13"/>
      <c r="C257" s="9"/>
      <c r="D257" s="9"/>
      <c r="E257" s="9"/>
      <c r="F257" s="38" t="s">
        <v>142</v>
      </c>
      <c r="G257" s="6"/>
      <c r="H257" s="6"/>
      <c r="I257" s="6"/>
      <c r="J257" s="6"/>
      <c r="K257" s="6"/>
      <c r="L257" s="14"/>
    </row>
    <row r="258" spans="1:12" s="1" customFormat="1" ht="13.5" customHeight="1" thickBot="1" x14ac:dyDescent="0.3">
      <c r="A258" s="1" t="s">
        <v>7</v>
      </c>
      <c r="B258" s="75">
        <f>1+MAX($B$13:B257)</f>
        <v>62</v>
      </c>
      <c r="C258" s="33" t="s">
        <v>245</v>
      </c>
      <c r="D258" s="41"/>
      <c r="E258" s="34" t="s">
        <v>139</v>
      </c>
      <c r="F258" s="36" t="s">
        <v>246</v>
      </c>
      <c r="G258" s="34" t="s">
        <v>247</v>
      </c>
      <c r="H258" s="39">
        <v>0.28499999999999998</v>
      </c>
      <c r="I258" s="34">
        <v>0</v>
      </c>
      <c r="J258" s="92" t="str">
        <f>IF(I258=0,"",I258*H258)</f>
        <v/>
      </c>
      <c r="K258" s="40"/>
      <c r="L258" s="93">
        <f>ROUND((ROUND(H258,3))*(ROUND(K258,2)),2)</f>
        <v>0</v>
      </c>
    </row>
    <row r="259" spans="1:12" s="1" customFormat="1" ht="12.75" customHeight="1" x14ac:dyDescent="0.25">
      <c r="A259" s="1" t="s">
        <v>6</v>
      </c>
      <c r="B259" s="11"/>
      <c r="F259" s="37"/>
      <c r="G259" s="5"/>
      <c r="H259" s="5"/>
      <c r="I259" s="5"/>
      <c r="J259" s="5"/>
      <c r="K259" s="5"/>
      <c r="L259" s="12"/>
    </row>
    <row r="260" spans="1:12" s="1" customFormat="1" ht="12.75" customHeight="1" x14ac:dyDescent="0.25">
      <c r="A260" s="1" t="s">
        <v>8</v>
      </c>
      <c r="B260" s="11"/>
      <c r="F260" s="35"/>
      <c r="G260" s="5"/>
      <c r="H260" s="5"/>
      <c r="I260" s="5"/>
      <c r="J260" s="5"/>
      <c r="K260" s="5"/>
      <c r="L260" s="12"/>
    </row>
    <row r="261" spans="1:12" s="1" customFormat="1" ht="12.75" customHeight="1" thickBot="1" x14ac:dyDescent="0.3">
      <c r="A261" s="1" t="s">
        <v>9</v>
      </c>
      <c r="B261" s="13"/>
      <c r="C261" s="9"/>
      <c r="D261" s="9"/>
      <c r="E261" s="9"/>
      <c r="F261" s="38" t="s">
        <v>142</v>
      </c>
      <c r="G261" s="6"/>
      <c r="H261" s="6"/>
      <c r="I261" s="6"/>
      <c r="J261" s="6"/>
      <c r="K261" s="6"/>
      <c r="L261" s="14"/>
    </row>
    <row r="262" spans="1:12" s="1" customFormat="1" ht="13.5" customHeight="1" thickBot="1" x14ac:dyDescent="0.3">
      <c r="A262" s="1" t="s">
        <v>7</v>
      </c>
      <c r="B262" s="75">
        <f>1+MAX($B$13:B261)</f>
        <v>63</v>
      </c>
      <c r="C262" s="33" t="s">
        <v>248</v>
      </c>
      <c r="D262" s="41"/>
      <c r="E262" s="34" t="s">
        <v>139</v>
      </c>
      <c r="F262" s="36" t="s">
        <v>249</v>
      </c>
      <c r="G262" s="34" t="s">
        <v>247</v>
      </c>
      <c r="H262" s="39">
        <v>1.2</v>
      </c>
      <c r="I262" s="34">
        <v>0</v>
      </c>
      <c r="J262" s="92" t="str">
        <f>IF(I262=0,"",I262*H262)</f>
        <v/>
      </c>
      <c r="K262" s="40"/>
      <c r="L262" s="93">
        <f>ROUND((ROUND(H262,3))*(ROUND(K262,2)),2)</f>
        <v>0</v>
      </c>
    </row>
    <row r="263" spans="1:12" s="1" customFormat="1" ht="12.75" customHeight="1" x14ac:dyDescent="0.25">
      <c r="A263" s="1" t="s">
        <v>6</v>
      </c>
      <c r="B263" s="11"/>
      <c r="F263" s="37"/>
      <c r="G263" s="5"/>
      <c r="H263" s="5"/>
      <c r="I263" s="5"/>
      <c r="J263" s="5"/>
      <c r="K263" s="5"/>
      <c r="L263" s="12"/>
    </row>
    <row r="264" spans="1:12" s="1" customFormat="1" ht="12.75" customHeight="1" x14ac:dyDescent="0.25">
      <c r="A264" s="1" t="s">
        <v>8</v>
      </c>
      <c r="B264" s="11"/>
      <c r="F264" s="35"/>
      <c r="G264" s="5"/>
      <c r="H264" s="5"/>
      <c r="I264" s="5"/>
      <c r="J264" s="5"/>
      <c r="K264" s="5"/>
      <c r="L264" s="12"/>
    </row>
    <row r="265" spans="1:12" s="1" customFormat="1" ht="12.75" customHeight="1" thickBot="1" x14ac:dyDescent="0.3">
      <c r="A265" s="1" t="s">
        <v>9</v>
      </c>
      <c r="B265" s="13"/>
      <c r="C265" s="9"/>
      <c r="D265" s="9"/>
      <c r="E265" s="9"/>
      <c r="F265" s="38" t="s">
        <v>142</v>
      </c>
      <c r="G265" s="6"/>
      <c r="H265" s="6"/>
      <c r="I265" s="6"/>
      <c r="J265" s="6"/>
      <c r="K265" s="6"/>
      <c r="L265" s="14"/>
    </row>
    <row r="266" spans="1:12" s="1" customFormat="1" ht="13.5" customHeight="1" thickBot="1" x14ac:dyDescent="0.3">
      <c r="A266" s="1" t="s">
        <v>7</v>
      </c>
      <c r="B266" s="75">
        <f>1+MAX($B$13:B265)</f>
        <v>64</v>
      </c>
      <c r="C266" s="33" t="s">
        <v>250</v>
      </c>
      <c r="D266" s="41"/>
      <c r="E266" s="34" t="s">
        <v>139</v>
      </c>
      <c r="F266" s="36" t="s">
        <v>251</v>
      </c>
      <c r="G266" s="34" t="s">
        <v>151</v>
      </c>
      <c r="H266" s="39">
        <v>175</v>
      </c>
      <c r="I266" s="34">
        <v>0</v>
      </c>
      <c r="J266" s="92" t="str">
        <f>IF(I266=0,"",I266*H266)</f>
        <v/>
      </c>
      <c r="K266" s="40"/>
      <c r="L266" s="93">
        <f>ROUND((ROUND(H266,3))*(ROUND(K266,2)),2)</f>
        <v>0</v>
      </c>
    </row>
    <row r="267" spans="1:12" s="1" customFormat="1" ht="12.75" customHeight="1" x14ac:dyDescent="0.25">
      <c r="A267" s="1" t="s">
        <v>6</v>
      </c>
      <c r="B267" s="11"/>
      <c r="F267" s="37"/>
      <c r="G267" s="5"/>
      <c r="H267" s="5"/>
      <c r="I267" s="5"/>
      <c r="J267" s="5"/>
      <c r="K267" s="5"/>
      <c r="L267" s="12"/>
    </row>
    <row r="268" spans="1:12" s="1" customFormat="1" ht="12.75" customHeight="1" x14ac:dyDescent="0.25">
      <c r="A268" s="1" t="s">
        <v>8</v>
      </c>
      <c r="B268" s="11"/>
      <c r="F268" s="35"/>
      <c r="G268" s="5"/>
      <c r="H268" s="5"/>
      <c r="I268" s="5"/>
      <c r="J268" s="5"/>
      <c r="K268" s="5"/>
      <c r="L268" s="12"/>
    </row>
    <row r="269" spans="1:12" s="1" customFormat="1" ht="12.75" customHeight="1" thickBot="1" x14ac:dyDescent="0.3">
      <c r="A269" s="1" t="s">
        <v>9</v>
      </c>
      <c r="B269" s="13"/>
      <c r="C269" s="9"/>
      <c r="D269" s="9"/>
      <c r="E269" s="9"/>
      <c r="F269" s="38" t="s">
        <v>142</v>
      </c>
      <c r="G269" s="6"/>
      <c r="H269" s="6"/>
      <c r="I269" s="6"/>
      <c r="J269" s="6"/>
      <c r="K269" s="6"/>
      <c r="L269" s="14"/>
    </row>
    <row r="270" spans="1:12" s="1" customFormat="1" ht="13.5" customHeight="1" thickBot="1" x14ac:dyDescent="0.3">
      <c r="A270" s="1" t="s">
        <v>7</v>
      </c>
      <c r="B270" s="75">
        <f>1+MAX($B$13:B269)</f>
        <v>65</v>
      </c>
      <c r="C270" s="33" t="s">
        <v>252</v>
      </c>
      <c r="D270" s="41"/>
      <c r="E270" s="34" t="s">
        <v>139</v>
      </c>
      <c r="F270" s="36" t="s">
        <v>253</v>
      </c>
      <c r="G270" s="34" t="s">
        <v>151</v>
      </c>
      <c r="H270" s="39">
        <v>6</v>
      </c>
      <c r="I270" s="34">
        <v>0</v>
      </c>
      <c r="J270" s="92" t="str">
        <f>IF(I270=0,"",I270*H270)</f>
        <v/>
      </c>
      <c r="K270" s="40"/>
      <c r="L270" s="93">
        <f>ROUND((ROUND(H270,3))*(ROUND(K270,2)),2)</f>
        <v>0</v>
      </c>
    </row>
    <row r="271" spans="1:12" s="1" customFormat="1" ht="12.75" customHeight="1" x14ac:dyDescent="0.25">
      <c r="A271" s="1" t="s">
        <v>6</v>
      </c>
      <c r="B271" s="11"/>
      <c r="F271" s="37"/>
      <c r="G271" s="5"/>
      <c r="H271" s="5"/>
      <c r="I271" s="5"/>
      <c r="J271" s="5"/>
      <c r="K271" s="5"/>
      <c r="L271" s="12"/>
    </row>
    <row r="272" spans="1:12" s="1" customFormat="1" ht="12.75" customHeight="1" x14ac:dyDescent="0.25">
      <c r="A272" s="1" t="s">
        <v>8</v>
      </c>
      <c r="B272" s="11"/>
      <c r="F272" s="35"/>
      <c r="G272" s="5"/>
      <c r="H272" s="5"/>
      <c r="I272" s="5"/>
      <c r="J272" s="5"/>
      <c r="K272" s="5"/>
      <c r="L272" s="12"/>
    </row>
    <row r="273" spans="1:12" s="1" customFormat="1" ht="12.75" customHeight="1" thickBot="1" x14ac:dyDescent="0.3">
      <c r="A273" s="1" t="s">
        <v>9</v>
      </c>
      <c r="B273" s="13"/>
      <c r="C273" s="9"/>
      <c r="D273" s="9"/>
      <c r="E273" s="9"/>
      <c r="F273" s="38" t="s">
        <v>142</v>
      </c>
      <c r="G273" s="6"/>
      <c r="H273" s="6"/>
      <c r="I273" s="6"/>
      <c r="J273" s="6"/>
      <c r="K273" s="6"/>
      <c r="L273" s="14"/>
    </row>
    <row r="274" spans="1:12" s="1" customFormat="1" ht="13.5" customHeight="1" thickBot="1" x14ac:dyDescent="0.3">
      <c r="A274" s="1" t="s">
        <v>7</v>
      </c>
      <c r="B274" s="75">
        <f>1+MAX($B$13:B273)</f>
        <v>66</v>
      </c>
      <c r="C274" s="33" t="s">
        <v>254</v>
      </c>
      <c r="D274" s="41"/>
      <c r="E274" s="34" t="s">
        <v>139</v>
      </c>
      <c r="F274" s="36" t="s">
        <v>255</v>
      </c>
      <c r="G274" s="34" t="s">
        <v>158</v>
      </c>
      <c r="H274" s="39">
        <v>18</v>
      </c>
      <c r="I274" s="34">
        <v>0</v>
      </c>
      <c r="J274" s="92" t="str">
        <f>IF(I274=0,"",I274*H274)</f>
        <v/>
      </c>
      <c r="K274" s="40"/>
      <c r="L274" s="93">
        <f>ROUND((ROUND(H274,3))*(ROUND(K274,2)),2)</f>
        <v>0</v>
      </c>
    </row>
    <row r="275" spans="1:12" s="1" customFormat="1" ht="12.75" customHeight="1" x14ac:dyDescent="0.25">
      <c r="A275" s="1" t="s">
        <v>6</v>
      </c>
      <c r="B275" s="11"/>
      <c r="F275" s="37"/>
      <c r="G275" s="5"/>
      <c r="H275" s="5"/>
      <c r="I275" s="5"/>
      <c r="J275" s="5"/>
      <c r="K275" s="5"/>
      <c r="L275" s="12"/>
    </row>
    <row r="276" spans="1:12" s="1" customFormat="1" ht="12.75" customHeight="1" x14ac:dyDescent="0.25">
      <c r="A276" s="1" t="s">
        <v>8</v>
      </c>
      <c r="B276" s="11"/>
      <c r="F276" s="35"/>
      <c r="G276" s="5"/>
      <c r="H276" s="5"/>
      <c r="I276" s="5"/>
      <c r="J276" s="5"/>
      <c r="K276" s="5"/>
      <c r="L276" s="12"/>
    </row>
    <row r="277" spans="1:12" s="1" customFormat="1" ht="12.75" customHeight="1" thickBot="1" x14ac:dyDescent="0.3">
      <c r="A277" s="1" t="s">
        <v>9</v>
      </c>
      <c r="B277" s="13"/>
      <c r="C277" s="9"/>
      <c r="D277" s="9"/>
      <c r="E277" s="9"/>
      <c r="F277" s="38" t="s">
        <v>142</v>
      </c>
      <c r="G277" s="6"/>
      <c r="H277" s="6"/>
      <c r="I277" s="6"/>
      <c r="J277" s="6"/>
      <c r="K277" s="6"/>
      <c r="L277" s="14"/>
    </row>
    <row r="278" spans="1:12" s="1" customFormat="1" ht="13.5" customHeight="1" thickBot="1" x14ac:dyDescent="0.3">
      <c r="A278" s="1" t="s">
        <v>7</v>
      </c>
      <c r="B278" s="75">
        <f>1+MAX($B$13:B277)</f>
        <v>67</v>
      </c>
      <c r="C278" s="33" t="s">
        <v>256</v>
      </c>
      <c r="D278" s="41"/>
      <c r="E278" s="34" t="s">
        <v>139</v>
      </c>
      <c r="F278" s="36" t="s">
        <v>257</v>
      </c>
      <c r="G278" s="34" t="s">
        <v>158</v>
      </c>
      <c r="H278" s="39">
        <v>12</v>
      </c>
      <c r="I278" s="34">
        <v>0</v>
      </c>
      <c r="J278" s="92" t="str">
        <f>IF(I278=0,"",I278*H278)</f>
        <v/>
      </c>
      <c r="K278" s="40"/>
      <c r="L278" s="93">
        <f>ROUND((ROUND(H278,3))*(ROUND(K278,2)),2)</f>
        <v>0</v>
      </c>
    </row>
    <row r="279" spans="1:12" s="1" customFormat="1" ht="12.75" customHeight="1" x14ac:dyDescent="0.25">
      <c r="A279" s="1" t="s">
        <v>6</v>
      </c>
      <c r="B279" s="11"/>
      <c r="F279" s="37"/>
      <c r="G279" s="5"/>
      <c r="H279" s="5"/>
      <c r="I279" s="5"/>
      <c r="J279" s="5"/>
      <c r="K279" s="5"/>
      <c r="L279" s="12"/>
    </row>
    <row r="280" spans="1:12" s="1" customFormat="1" ht="12.75" customHeight="1" x14ac:dyDescent="0.25">
      <c r="A280" s="1" t="s">
        <v>8</v>
      </c>
      <c r="B280" s="11"/>
      <c r="F280" s="35"/>
      <c r="G280" s="5"/>
      <c r="H280" s="5"/>
      <c r="I280" s="5"/>
      <c r="J280" s="5"/>
      <c r="K280" s="5"/>
      <c r="L280" s="12"/>
    </row>
    <row r="281" spans="1:12" s="1" customFormat="1" ht="12.75" customHeight="1" thickBot="1" x14ac:dyDescent="0.3">
      <c r="A281" s="1" t="s">
        <v>9</v>
      </c>
      <c r="B281" s="13"/>
      <c r="C281" s="9"/>
      <c r="D281" s="9"/>
      <c r="E281" s="9"/>
      <c r="F281" s="38" t="s">
        <v>142</v>
      </c>
      <c r="G281" s="6"/>
      <c r="H281" s="6"/>
      <c r="I281" s="6"/>
      <c r="J281" s="6"/>
      <c r="K281" s="6"/>
      <c r="L281" s="14"/>
    </row>
    <row r="282" spans="1:12" s="100" customFormat="1" ht="13.5" customHeight="1" thickBot="1" x14ac:dyDescent="0.3">
      <c r="A282" s="100" t="s">
        <v>7</v>
      </c>
      <c r="B282" s="101">
        <f>1+MAX($B$13:B281)</f>
        <v>68</v>
      </c>
      <c r="C282" s="102" t="s">
        <v>263</v>
      </c>
      <c r="D282" s="103"/>
      <c r="E282" s="104" t="s">
        <v>139</v>
      </c>
      <c r="F282" s="105" t="s">
        <v>264</v>
      </c>
      <c r="G282" s="104" t="s">
        <v>141</v>
      </c>
      <c r="H282" s="106">
        <v>61</v>
      </c>
      <c r="I282" s="104">
        <v>0</v>
      </c>
      <c r="J282" s="107" t="s">
        <v>269</v>
      </c>
      <c r="K282" s="108"/>
      <c r="L282" s="109">
        <v>0</v>
      </c>
    </row>
    <row r="283" spans="1:12" s="1" customFormat="1" ht="12.75" customHeight="1" x14ac:dyDescent="0.25">
      <c r="A283" s="1" t="s">
        <v>6</v>
      </c>
      <c r="B283" s="11"/>
      <c r="F283" s="37"/>
      <c r="G283" s="5"/>
      <c r="H283" s="5"/>
      <c r="I283" s="5"/>
      <c r="J283" s="5"/>
      <c r="K283" s="5"/>
      <c r="L283" s="12"/>
    </row>
    <row r="284" spans="1:12" s="1" customFormat="1" ht="12.75" customHeight="1" x14ac:dyDescent="0.25">
      <c r="A284" s="1" t="s">
        <v>8</v>
      </c>
      <c r="B284" s="11"/>
      <c r="F284" s="35"/>
      <c r="G284" s="5"/>
      <c r="H284" s="5"/>
      <c r="I284" s="5"/>
      <c r="J284" s="5"/>
      <c r="K284" s="5"/>
      <c r="L284" s="12"/>
    </row>
    <row r="285" spans="1:12" s="1" customFormat="1" ht="12.75" customHeight="1" thickBot="1" x14ac:dyDescent="0.3">
      <c r="A285" s="1" t="s">
        <v>9</v>
      </c>
      <c r="B285" s="13"/>
      <c r="C285" s="9"/>
      <c r="D285" s="9"/>
      <c r="E285" s="9"/>
      <c r="F285" s="110" t="s">
        <v>142</v>
      </c>
      <c r="G285" s="6"/>
      <c r="H285" s="6"/>
      <c r="I285" s="6"/>
      <c r="J285" s="6"/>
      <c r="K285" s="6"/>
      <c r="L285" s="14"/>
    </row>
    <row r="286" spans="1:12" s="100" customFormat="1" ht="13.5" customHeight="1" thickBot="1" x14ac:dyDescent="0.3">
      <c r="A286" s="100" t="s">
        <v>7</v>
      </c>
      <c r="B286" s="101">
        <f>1+MAX($B$13:B285)</f>
        <v>69</v>
      </c>
      <c r="C286" s="102" t="s">
        <v>266</v>
      </c>
      <c r="D286" s="103"/>
      <c r="E286" s="104" t="s">
        <v>139</v>
      </c>
      <c r="F286" s="105" t="s">
        <v>267</v>
      </c>
      <c r="G286" s="104" t="s">
        <v>158</v>
      </c>
      <c r="H286" s="106">
        <v>4</v>
      </c>
      <c r="I286" s="104">
        <v>0</v>
      </c>
      <c r="J286" s="107" t="str">
        <f>IF(I286=0,"",I286*H286)</f>
        <v/>
      </c>
      <c r="K286" s="108"/>
      <c r="L286" s="109">
        <f>ROUND((ROUND(H286,3))*(ROUND(K286,2)),2)</f>
        <v>0</v>
      </c>
    </row>
    <row r="287" spans="1:12" s="1" customFormat="1" ht="12.75" customHeight="1" x14ac:dyDescent="0.25">
      <c r="A287" s="1" t="s">
        <v>6</v>
      </c>
      <c r="B287" s="11"/>
      <c r="F287" s="37"/>
      <c r="G287" s="5"/>
      <c r="H287" s="5"/>
      <c r="I287" s="5"/>
      <c r="J287" s="5"/>
      <c r="K287" s="5"/>
      <c r="L287" s="12"/>
    </row>
    <row r="288" spans="1:12" s="1" customFormat="1" ht="12.75" customHeight="1" x14ac:dyDescent="0.25">
      <c r="A288" s="1" t="s">
        <v>8</v>
      </c>
      <c r="B288" s="11"/>
      <c r="F288" s="35"/>
      <c r="G288" s="5"/>
      <c r="H288" s="5"/>
      <c r="I288" s="5"/>
      <c r="J288" s="5"/>
      <c r="K288" s="5"/>
      <c r="L288" s="12"/>
    </row>
    <row r="289" spans="1:12" s="1" customFormat="1" ht="12.75" customHeight="1" thickBot="1" x14ac:dyDescent="0.3">
      <c r="A289" s="1" t="s">
        <v>9</v>
      </c>
      <c r="B289" s="13"/>
      <c r="C289" s="9"/>
      <c r="D289" s="9"/>
      <c r="E289" s="9"/>
      <c r="F289" s="110" t="s">
        <v>142</v>
      </c>
      <c r="G289" s="6"/>
      <c r="H289" s="6"/>
      <c r="I289" s="6"/>
      <c r="J289" s="6"/>
      <c r="K289" s="6"/>
      <c r="L289" s="14"/>
    </row>
    <row r="290" spans="1:12" s="100" customFormat="1" ht="13.5" customHeight="1" thickBot="1" x14ac:dyDescent="0.3">
      <c r="A290" s="100" t="s">
        <v>7</v>
      </c>
      <c r="B290" s="101">
        <f>1+MAX($B$13:B289)</f>
        <v>70</v>
      </c>
      <c r="C290" s="102" t="s">
        <v>265</v>
      </c>
      <c r="D290" s="103"/>
      <c r="E290" s="104" t="s">
        <v>139</v>
      </c>
      <c r="F290" s="105" t="s">
        <v>268</v>
      </c>
      <c r="G290" s="104" t="s">
        <v>158</v>
      </c>
      <c r="H290" s="106">
        <v>4</v>
      </c>
      <c r="I290" s="104">
        <v>0</v>
      </c>
      <c r="J290" s="107" t="str">
        <f>IF(I290=0,"",I290*H290)</f>
        <v/>
      </c>
      <c r="K290" s="108"/>
      <c r="L290" s="109">
        <f>ROUND((ROUND(H290,3))*(ROUND(K290,2)),2)</f>
        <v>0</v>
      </c>
    </row>
    <row r="291" spans="1:12" s="1" customFormat="1" ht="12.75" customHeight="1" x14ac:dyDescent="0.25">
      <c r="A291" s="1" t="s">
        <v>6</v>
      </c>
      <c r="B291" s="11"/>
      <c r="F291" s="37"/>
      <c r="G291" s="5"/>
      <c r="H291" s="5"/>
      <c r="I291" s="5"/>
      <c r="J291" s="5"/>
      <c r="K291" s="5"/>
      <c r="L291" s="12"/>
    </row>
    <row r="292" spans="1:12" s="1" customFormat="1" ht="12.75" customHeight="1" x14ac:dyDescent="0.25">
      <c r="A292" s="1" t="s">
        <v>8</v>
      </c>
      <c r="B292" s="11"/>
      <c r="F292" s="35"/>
      <c r="G292" s="5"/>
      <c r="H292" s="5"/>
      <c r="I292" s="5"/>
      <c r="J292" s="5"/>
      <c r="K292" s="5"/>
      <c r="L292" s="12"/>
    </row>
    <row r="293" spans="1:12" s="1" customFormat="1" ht="12.75" customHeight="1" thickBot="1" x14ac:dyDescent="0.3">
      <c r="A293" s="1" t="s">
        <v>9</v>
      </c>
      <c r="B293" s="13"/>
      <c r="C293" s="9"/>
      <c r="D293" s="9"/>
      <c r="E293" s="9"/>
      <c r="F293" s="110" t="s">
        <v>142</v>
      </c>
      <c r="G293" s="6"/>
      <c r="H293" s="6"/>
      <c r="I293" s="6"/>
      <c r="J293" s="6"/>
      <c r="K293" s="6"/>
      <c r="L293" s="14"/>
    </row>
    <row r="294" spans="1:12" s="1" customFormat="1" ht="13.5" customHeight="1" thickBot="1" x14ac:dyDescent="0.3">
      <c r="A294" s="1" t="s">
        <v>7</v>
      </c>
      <c r="B294" s="101">
        <f>1+MAX($B$13:B293)</f>
        <v>71</v>
      </c>
      <c r="C294" s="102" t="s">
        <v>270</v>
      </c>
      <c r="D294" s="103"/>
      <c r="E294" s="104" t="s">
        <v>139</v>
      </c>
      <c r="F294" s="105" t="s">
        <v>271</v>
      </c>
      <c r="G294" s="104" t="s">
        <v>158</v>
      </c>
      <c r="H294" s="106">
        <v>2</v>
      </c>
      <c r="I294" s="104">
        <v>0</v>
      </c>
      <c r="J294" s="107" t="str">
        <f>IF(I294=0,"",I294*H294)</f>
        <v/>
      </c>
      <c r="K294" s="108"/>
      <c r="L294" s="109">
        <f>ROUND((ROUND(H294,3))*(ROUND(K294,2)),2)</f>
        <v>0</v>
      </c>
    </row>
    <row r="295" spans="1:12" s="1" customFormat="1" ht="12.75" customHeight="1" x14ac:dyDescent="0.25">
      <c r="A295" s="1" t="s">
        <v>6</v>
      </c>
      <c r="B295" s="116"/>
      <c r="C295" s="100"/>
      <c r="D295" s="100"/>
      <c r="E295" s="100"/>
      <c r="F295" s="117"/>
      <c r="G295" s="118"/>
      <c r="H295" s="118"/>
      <c r="I295" s="118"/>
      <c r="J295" s="118"/>
      <c r="K295" s="118"/>
      <c r="L295" s="119"/>
    </row>
    <row r="296" spans="1:12" s="1" customFormat="1" ht="12.75" customHeight="1" x14ac:dyDescent="0.25">
      <c r="A296" s="1" t="s">
        <v>8</v>
      </c>
      <c r="B296" s="116"/>
      <c r="C296" s="100"/>
      <c r="D296" s="100"/>
      <c r="E296" s="100"/>
      <c r="F296" s="120"/>
      <c r="G296" s="118"/>
      <c r="H296" s="118"/>
      <c r="I296" s="118"/>
      <c r="J296" s="118"/>
      <c r="K296" s="118"/>
      <c r="L296" s="119"/>
    </row>
    <row r="297" spans="1:12" s="1" customFormat="1" ht="12.75" customHeight="1" thickBot="1" x14ac:dyDescent="0.3">
      <c r="A297" s="1" t="s">
        <v>9</v>
      </c>
      <c r="B297" s="121"/>
      <c r="C297" s="122"/>
      <c r="D297" s="122"/>
      <c r="E297" s="122"/>
      <c r="F297" s="110" t="s">
        <v>142</v>
      </c>
      <c r="G297" s="123"/>
      <c r="H297" s="123"/>
      <c r="I297" s="123"/>
      <c r="J297" s="123"/>
      <c r="K297" s="123"/>
      <c r="L297" s="124"/>
    </row>
    <row r="298" spans="1:12" s="100" customFormat="1" ht="13.5" customHeight="1" thickBot="1" x14ac:dyDescent="0.3">
      <c r="A298" s="100" t="s">
        <v>7</v>
      </c>
      <c r="B298" s="101">
        <f>1+MAX($B$13:B297)</f>
        <v>72</v>
      </c>
      <c r="C298" s="102" t="s">
        <v>278</v>
      </c>
      <c r="D298" s="103"/>
      <c r="E298" s="104" t="s">
        <v>139</v>
      </c>
      <c r="F298" s="105" t="s">
        <v>279</v>
      </c>
      <c r="G298" s="104" t="s">
        <v>281</v>
      </c>
      <c r="H298" s="106">
        <v>1</v>
      </c>
      <c r="I298" s="104">
        <v>0</v>
      </c>
      <c r="J298" s="107" t="str">
        <f>IF(I298=0,"",I298*H298)</f>
        <v/>
      </c>
      <c r="K298" s="108"/>
      <c r="L298" s="109">
        <f>ROUND((ROUND(H298,3))*(ROUND(K298,2)),2)</f>
        <v>0</v>
      </c>
    </row>
    <row r="299" spans="1:12" s="1" customFormat="1" ht="12.75" customHeight="1" x14ac:dyDescent="0.25">
      <c r="A299" s="1" t="s">
        <v>6</v>
      </c>
      <c r="B299" s="11"/>
      <c r="F299" s="37"/>
      <c r="G299" s="5"/>
      <c r="H299" s="5"/>
      <c r="I299" s="5"/>
      <c r="J299" s="5"/>
      <c r="K299" s="5"/>
      <c r="L299" s="12"/>
    </row>
    <row r="300" spans="1:12" s="1" customFormat="1" ht="12.75" customHeight="1" x14ac:dyDescent="0.25">
      <c r="A300" s="1" t="s">
        <v>8</v>
      </c>
      <c r="B300" s="11"/>
      <c r="F300" s="35"/>
      <c r="G300" s="5"/>
      <c r="H300" s="5"/>
      <c r="I300" s="5"/>
      <c r="J300" s="5"/>
      <c r="K300" s="5"/>
      <c r="L300" s="12"/>
    </row>
    <row r="301" spans="1:12" s="1" customFormat="1" ht="12.75" customHeight="1" thickBot="1" x14ac:dyDescent="0.3">
      <c r="A301" s="1" t="s">
        <v>9</v>
      </c>
      <c r="B301" s="13"/>
      <c r="C301" s="9"/>
      <c r="D301" s="9"/>
      <c r="E301" s="9"/>
      <c r="F301" s="110" t="s">
        <v>280</v>
      </c>
      <c r="G301" s="6"/>
      <c r="H301" s="6"/>
      <c r="I301" s="6"/>
      <c r="J301" s="6"/>
      <c r="K301" s="6"/>
      <c r="L301" s="14"/>
    </row>
    <row r="302" spans="1:12" s="1" customFormat="1" ht="13.5" customHeight="1" thickBot="1" x14ac:dyDescent="0.3">
      <c r="A302" s="1" t="s">
        <v>7</v>
      </c>
      <c r="B302" s="101">
        <f>1+MAX($B$13:B301)</f>
        <v>73</v>
      </c>
      <c r="C302" s="102" t="s">
        <v>272</v>
      </c>
      <c r="D302" s="103"/>
      <c r="E302" s="104" t="s">
        <v>139</v>
      </c>
      <c r="F302" s="105" t="s">
        <v>273</v>
      </c>
      <c r="G302" s="104" t="s">
        <v>158</v>
      </c>
      <c r="H302" s="106">
        <v>69</v>
      </c>
      <c r="I302" s="104">
        <v>0</v>
      </c>
      <c r="J302" s="107" t="str">
        <f>IF(I302=0,"",I302*H302)</f>
        <v/>
      </c>
      <c r="K302" s="108"/>
      <c r="L302" s="109">
        <f>ROUND((ROUND(H302,3))*(ROUND(K302,2)),2)</f>
        <v>0</v>
      </c>
    </row>
    <row r="303" spans="1:12" s="1" customFormat="1" ht="12.75" customHeight="1" x14ac:dyDescent="0.25">
      <c r="A303" s="1" t="s">
        <v>6</v>
      </c>
      <c r="B303" s="11"/>
      <c r="F303" s="37"/>
      <c r="G303" s="5"/>
      <c r="H303" s="5"/>
      <c r="I303" s="5"/>
      <c r="J303" s="5"/>
      <c r="K303" s="5"/>
      <c r="L303" s="12"/>
    </row>
    <row r="304" spans="1:12" s="1" customFormat="1" ht="12.75" customHeight="1" x14ac:dyDescent="0.25">
      <c r="A304" s="1" t="s">
        <v>8</v>
      </c>
      <c r="B304" s="11"/>
      <c r="F304" s="35"/>
      <c r="G304" s="5"/>
      <c r="H304" s="5"/>
      <c r="I304" s="5"/>
      <c r="J304" s="5"/>
      <c r="K304" s="5"/>
      <c r="L304" s="12"/>
    </row>
    <row r="305" spans="1:12" s="1" customFormat="1" ht="12.75" customHeight="1" thickBot="1" x14ac:dyDescent="0.3">
      <c r="A305" s="1" t="s">
        <v>9</v>
      </c>
      <c r="B305" s="13"/>
      <c r="C305" s="9"/>
      <c r="D305" s="9"/>
      <c r="E305" s="9"/>
      <c r="F305" s="110" t="s">
        <v>142</v>
      </c>
      <c r="G305" s="6"/>
      <c r="H305" s="6"/>
      <c r="I305" s="6"/>
      <c r="J305" s="6"/>
      <c r="K305" s="6"/>
      <c r="L305" s="14"/>
    </row>
    <row r="306" spans="1:12" s="1" customFormat="1" ht="21.2" customHeight="1" thickBot="1" x14ac:dyDescent="0.3">
      <c r="A306" s="1" t="s">
        <v>7</v>
      </c>
      <c r="B306" s="101">
        <f>1+MAX($B$13:B305)</f>
        <v>74</v>
      </c>
      <c r="C306" s="102" t="s">
        <v>274</v>
      </c>
      <c r="D306" s="103"/>
      <c r="E306" s="104" t="s">
        <v>139</v>
      </c>
      <c r="F306" s="105" t="s">
        <v>275</v>
      </c>
      <c r="G306" s="104" t="s">
        <v>158</v>
      </c>
      <c r="H306" s="106">
        <v>69</v>
      </c>
      <c r="I306" s="104">
        <v>0</v>
      </c>
      <c r="J306" s="107" t="str">
        <f>IF(I306=0,"",I306*H306)</f>
        <v/>
      </c>
      <c r="K306" s="108"/>
      <c r="L306" s="109">
        <f>ROUND((ROUND(H306,3))*(ROUND(K306,2)),2)</f>
        <v>0</v>
      </c>
    </row>
    <row r="307" spans="1:12" s="1" customFormat="1" ht="12.75" customHeight="1" x14ac:dyDescent="0.25">
      <c r="A307" s="1" t="s">
        <v>6</v>
      </c>
      <c r="B307" s="11"/>
      <c r="F307" s="37"/>
      <c r="G307" s="5"/>
      <c r="H307" s="5"/>
      <c r="I307" s="5"/>
      <c r="J307" s="5"/>
      <c r="K307" s="5"/>
      <c r="L307" s="12"/>
    </row>
    <row r="308" spans="1:12" s="1" customFormat="1" ht="12.75" customHeight="1" x14ac:dyDescent="0.25">
      <c r="A308" s="1" t="s">
        <v>8</v>
      </c>
      <c r="B308" s="11"/>
      <c r="F308" s="35"/>
      <c r="G308" s="5"/>
      <c r="H308" s="5"/>
      <c r="I308" s="5"/>
      <c r="J308" s="5"/>
      <c r="K308" s="5"/>
      <c r="L308" s="12"/>
    </row>
    <row r="309" spans="1:12" s="1" customFormat="1" ht="12.75" customHeight="1" thickBot="1" x14ac:dyDescent="0.3">
      <c r="A309" s="1" t="s">
        <v>9</v>
      </c>
      <c r="B309" s="13"/>
      <c r="C309" s="9"/>
      <c r="D309" s="9"/>
      <c r="E309" s="9"/>
      <c r="F309" s="110" t="s">
        <v>142</v>
      </c>
      <c r="G309" s="6"/>
      <c r="H309" s="6"/>
      <c r="I309" s="6"/>
      <c r="J309" s="6"/>
      <c r="K309" s="6"/>
      <c r="L309" s="14"/>
    </row>
    <row r="310" spans="1:12" s="1" customFormat="1" ht="21.2" customHeight="1" thickBot="1" x14ac:dyDescent="0.3">
      <c r="A310" s="1" t="s">
        <v>7</v>
      </c>
      <c r="B310" s="101">
        <f>1+MAX($B$13:B309)</f>
        <v>75</v>
      </c>
      <c r="C310" s="102" t="s">
        <v>276</v>
      </c>
      <c r="D310" s="103"/>
      <c r="E310" s="104" t="s">
        <v>139</v>
      </c>
      <c r="F310" s="105" t="s">
        <v>277</v>
      </c>
      <c r="G310" s="104" t="s">
        <v>158</v>
      </c>
      <c r="H310" s="106">
        <v>69</v>
      </c>
      <c r="I310" s="104">
        <v>0</v>
      </c>
      <c r="J310" s="107" t="str">
        <f>IF(I310=0,"",I310*H310)</f>
        <v/>
      </c>
      <c r="K310" s="108"/>
      <c r="L310" s="109">
        <f>ROUND((ROUND(H310,3))*(ROUND(K310,2)),2)</f>
        <v>0</v>
      </c>
    </row>
    <row r="311" spans="1:12" s="1" customFormat="1" ht="12.75" customHeight="1" x14ac:dyDescent="0.25">
      <c r="A311" s="1" t="s">
        <v>6</v>
      </c>
      <c r="B311" s="11"/>
      <c r="F311" s="37"/>
      <c r="G311" s="5"/>
      <c r="H311" s="5"/>
      <c r="I311" s="5"/>
      <c r="J311" s="5"/>
      <c r="K311" s="5"/>
      <c r="L311" s="12"/>
    </row>
    <row r="312" spans="1:12" s="1" customFormat="1" ht="12.75" customHeight="1" x14ac:dyDescent="0.25">
      <c r="A312" s="1" t="s">
        <v>8</v>
      </c>
      <c r="B312" s="11"/>
      <c r="F312" s="35"/>
      <c r="G312" s="5"/>
      <c r="H312" s="5"/>
      <c r="I312" s="5"/>
      <c r="J312" s="5"/>
      <c r="K312" s="5"/>
      <c r="L312" s="12"/>
    </row>
    <row r="313" spans="1:12" s="1" customFormat="1" ht="12.75" customHeight="1" thickBot="1" x14ac:dyDescent="0.3">
      <c r="A313" s="1" t="s">
        <v>9</v>
      </c>
      <c r="B313" s="13"/>
      <c r="C313" s="9"/>
      <c r="D313" s="9"/>
      <c r="E313" s="9"/>
      <c r="F313" s="110" t="s">
        <v>142</v>
      </c>
      <c r="G313" s="6"/>
      <c r="H313" s="6"/>
      <c r="I313" s="6"/>
      <c r="J313" s="6"/>
      <c r="K313" s="6"/>
      <c r="L313" s="14"/>
    </row>
    <row r="314" spans="1:12" ht="13.5" thickBot="1" x14ac:dyDescent="0.25">
      <c r="A314" s="94" t="s">
        <v>34</v>
      </c>
      <c r="B314" s="95">
        <f>1+MAX($B$13:B313)</f>
        <v>76</v>
      </c>
      <c r="C314" s="96" t="s">
        <v>258</v>
      </c>
      <c r="D314" s="97"/>
      <c r="E314" s="97"/>
      <c r="F314" s="98" t="s">
        <v>114</v>
      </c>
      <c r="G314" s="96"/>
      <c r="H314" s="96"/>
      <c r="I314" s="96"/>
      <c r="J314" s="96"/>
      <c r="K314" s="96"/>
      <c r="L314" s="99">
        <f>SUM(L14:L301)</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C13">
    <cfRule type="expression" dxfId="181" priority="2225">
      <formula>C13=""</formula>
    </cfRule>
  </conditionalFormatting>
  <conditionalFormatting sqref="C314">
    <cfRule type="expression" dxfId="180" priority="206">
      <formula>C314=""</formula>
    </cfRule>
  </conditionalFormatting>
  <conditionalFormatting sqref="C14:E14">
    <cfRule type="expression" dxfId="179" priority="2703">
      <formula>C14=""</formula>
    </cfRule>
  </conditionalFormatting>
  <conditionalFormatting sqref="C18:E18">
    <cfRule type="expression" dxfId="178" priority="987">
      <formula>C18=""</formula>
    </cfRule>
  </conditionalFormatting>
  <conditionalFormatting sqref="C22:E22">
    <cfRule type="expression" dxfId="177" priority="975">
      <formula>C22=""</formula>
    </cfRule>
  </conditionalFormatting>
  <conditionalFormatting sqref="C26:E26">
    <cfRule type="expression" dxfId="176" priority="963">
      <formula>C26=""</formula>
    </cfRule>
  </conditionalFormatting>
  <conditionalFormatting sqref="C30:E30">
    <cfRule type="expression" dxfId="175" priority="951">
      <formula>C30=""</formula>
    </cfRule>
  </conditionalFormatting>
  <conditionalFormatting sqref="C34:E34">
    <cfRule type="expression" dxfId="174" priority="939">
      <formula>C34=""</formula>
    </cfRule>
  </conditionalFormatting>
  <conditionalFormatting sqref="C38:E38">
    <cfRule type="expression" dxfId="173" priority="927">
      <formula>C38=""</formula>
    </cfRule>
  </conditionalFormatting>
  <conditionalFormatting sqref="C42:E42">
    <cfRule type="expression" dxfId="172" priority="915">
      <formula>C42=""</formula>
    </cfRule>
  </conditionalFormatting>
  <conditionalFormatting sqref="C46:E46">
    <cfRule type="expression" dxfId="171" priority="903">
      <formula>C46=""</formula>
    </cfRule>
  </conditionalFormatting>
  <conditionalFormatting sqref="C50:E50">
    <cfRule type="expression" dxfId="170" priority="891">
      <formula>C50=""</formula>
    </cfRule>
  </conditionalFormatting>
  <conditionalFormatting sqref="C54:E54">
    <cfRule type="expression" dxfId="169" priority="879">
      <formula>C54=""</formula>
    </cfRule>
  </conditionalFormatting>
  <conditionalFormatting sqref="C58:E58">
    <cfRule type="expression" dxfId="168" priority="867">
      <formula>C58=""</formula>
    </cfRule>
  </conditionalFormatting>
  <conditionalFormatting sqref="C62:E62">
    <cfRule type="expression" dxfId="167" priority="855">
      <formula>C62=""</formula>
    </cfRule>
  </conditionalFormatting>
  <conditionalFormatting sqref="C66:E66">
    <cfRule type="expression" dxfId="166" priority="843">
      <formula>C66=""</formula>
    </cfRule>
  </conditionalFormatting>
  <conditionalFormatting sqref="C70:E70">
    <cfRule type="expression" dxfId="165" priority="831">
      <formula>C70=""</formula>
    </cfRule>
  </conditionalFormatting>
  <conditionalFormatting sqref="C74:E74">
    <cfRule type="expression" dxfId="164" priority="819">
      <formula>C74=""</formula>
    </cfRule>
  </conditionalFormatting>
  <conditionalFormatting sqref="C78:E78">
    <cfRule type="expression" dxfId="163" priority="807">
      <formula>C78=""</formula>
    </cfRule>
  </conditionalFormatting>
  <conditionalFormatting sqref="C82:E82">
    <cfRule type="expression" dxfId="162" priority="795">
      <formula>C82=""</formula>
    </cfRule>
  </conditionalFormatting>
  <conditionalFormatting sqref="C86:E86">
    <cfRule type="expression" dxfId="161" priority="783">
      <formula>C86=""</formula>
    </cfRule>
  </conditionalFormatting>
  <conditionalFormatting sqref="C90:E90">
    <cfRule type="expression" dxfId="160" priority="771">
      <formula>C90=""</formula>
    </cfRule>
  </conditionalFormatting>
  <conditionalFormatting sqref="C94:E94">
    <cfRule type="expression" dxfId="159" priority="759">
      <formula>C94=""</formula>
    </cfRule>
  </conditionalFormatting>
  <conditionalFormatting sqref="C98:E98">
    <cfRule type="expression" dxfId="158" priority="747">
      <formula>C98=""</formula>
    </cfRule>
  </conditionalFormatting>
  <conditionalFormatting sqref="C102:E102">
    <cfRule type="expression" dxfId="157" priority="735">
      <formula>C102=""</formula>
    </cfRule>
  </conditionalFormatting>
  <conditionalFormatting sqref="C106:E106">
    <cfRule type="expression" dxfId="156" priority="723">
      <formula>C106=""</formula>
    </cfRule>
  </conditionalFormatting>
  <conditionalFormatting sqref="C110:E110">
    <cfRule type="expression" dxfId="155" priority="711">
      <formula>C110=""</formula>
    </cfRule>
  </conditionalFormatting>
  <conditionalFormatting sqref="C114:E114">
    <cfRule type="expression" dxfId="154" priority="699">
      <formula>C114=""</formula>
    </cfRule>
  </conditionalFormatting>
  <conditionalFormatting sqref="C118:E118">
    <cfRule type="expression" dxfId="153" priority="687">
      <formula>C118=""</formula>
    </cfRule>
  </conditionalFormatting>
  <conditionalFormatting sqref="C122:E122">
    <cfRule type="expression" dxfId="152" priority="675">
      <formula>C122=""</formula>
    </cfRule>
  </conditionalFormatting>
  <conditionalFormatting sqref="C126:E126">
    <cfRule type="expression" dxfId="151" priority="663">
      <formula>C126=""</formula>
    </cfRule>
  </conditionalFormatting>
  <conditionalFormatting sqref="C130:E130">
    <cfRule type="expression" dxfId="150" priority="651">
      <formula>C130=""</formula>
    </cfRule>
  </conditionalFormatting>
  <conditionalFormatting sqref="C134:E134">
    <cfRule type="expression" dxfId="149" priority="639">
      <formula>C134=""</formula>
    </cfRule>
  </conditionalFormatting>
  <conditionalFormatting sqref="C138:E138">
    <cfRule type="expression" dxfId="148" priority="627">
      <formula>C138=""</formula>
    </cfRule>
  </conditionalFormatting>
  <conditionalFormatting sqref="C142:E142">
    <cfRule type="expression" dxfId="147" priority="615">
      <formula>C142=""</formula>
    </cfRule>
  </conditionalFormatting>
  <conditionalFormatting sqref="C146:E146">
    <cfRule type="expression" dxfId="146" priority="603">
      <formula>C146=""</formula>
    </cfRule>
  </conditionalFormatting>
  <conditionalFormatting sqref="C150:E150">
    <cfRule type="expression" dxfId="145" priority="591">
      <formula>C150=""</formula>
    </cfRule>
  </conditionalFormatting>
  <conditionalFormatting sqref="C154:E154">
    <cfRule type="expression" dxfId="144" priority="579">
      <formula>C154=""</formula>
    </cfRule>
  </conditionalFormatting>
  <conditionalFormatting sqref="C158:E158">
    <cfRule type="expression" dxfId="143" priority="567">
      <formula>C158=""</formula>
    </cfRule>
  </conditionalFormatting>
  <conditionalFormatting sqref="C162:E162">
    <cfRule type="expression" dxfId="142" priority="555">
      <formula>C162=""</formula>
    </cfRule>
  </conditionalFormatting>
  <conditionalFormatting sqref="C166:E166">
    <cfRule type="expression" dxfId="141" priority="543">
      <formula>C166=""</formula>
    </cfRule>
  </conditionalFormatting>
  <conditionalFormatting sqref="C170:E170">
    <cfRule type="expression" dxfId="140" priority="531">
      <formula>C170=""</formula>
    </cfRule>
  </conditionalFormatting>
  <conditionalFormatting sqref="C174:E174">
    <cfRule type="expression" dxfId="139" priority="519">
      <formula>C174=""</formula>
    </cfRule>
  </conditionalFormatting>
  <conditionalFormatting sqref="C178:E178">
    <cfRule type="expression" dxfId="138" priority="507">
      <formula>C178=""</formula>
    </cfRule>
  </conditionalFormatting>
  <conditionalFormatting sqref="C182:E182">
    <cfRule type="expression" dxfId="137" priority="495">
      <formula>C182=""</formula>
    </cfRule>
  </conditionalFormatting>
  <conditionalFormatting sqref="C186:E186">
    <cfRule type="expression" dxfId="136" priority="483">
      <formula>C186=""</formula>
    </cfRule>
  </conditionalFormatting>
  <conditionalFormatting sqref="C190:E190">
    <cfRule type="expression" dxfId="135" priority="471">
      <formula>C190=""</formula>
    </cfRule>
  </conditionalFormatting>
  <conditionalFormatting sqref="C194:E194">
    <cfRule type="expression" dxfId="134" priority="459">
      <formula>C194=""</formula>
    </cfRule>
  </conditionalFormatting>
  <conditionalFormatting sqref="C198:E198">
    <cfRule type="expression" dxfId="133" priority="447">
      <formula>C198=""</formula>
    </cfRule>
  </conditionalFormatting>
  <conditionalFormatting sqref="C202:E202">
    <cfRule type="expression" dxfId="132" priority="435">
      <formula>C202=""</formula>
    </cfRule>
  </conditionalFormatting>
  <conditionalFormatting sqref="C206:E206">
    <cfRule type="expression" dxfId="131" priority="423">
      <formula>C206=""</formula>
    </cfRule>
  </conditionalFormatting>
  <conditionalFormatting sqref="C210:E210">
    <cfRule type="expression" dxfId="130" priority="411">
      <formula>C210=""</formula>
    </cfRule>
  </conditionalFormatting>
  <conditionalFormatting sqref="C214:E214">
    <cfRule type="expression" dxfId="129" priority="399">
      <formula>C214=""</formula>
    </cfRule>
  </conditionalFormatting>
  <conditionalFormatting sqref="C218:E218">
    <cfRule type="expression" dxfId="128" priority="387">
      <formula>C218=""</formula>
    </cfRule>
  </conditionalFormatting>
  <conditionalFormatting sqref="C222:E222">
    <cfRule type="expression" dxfId="127" priority="375">
      <formula>C222=""</formula>
    </cfRule>
  </conditionalFormatting>
  <conditionalFormatting sqref="C226:E226">
    <cfRule type="expression" dxfId="126" priority="363">
      <formula>C226=""</formula>
    </cfRule>
  </conditionalFormatting>
  <conditionalFormatting sqref="C230:E230">
    <cfRule type="expression" dxfId="125" priority="351">
      <formula>C230=""</formula>
    </cfRule>
  </conditionalFormatting>
  <conditionalFormatting sqref="C234:E234">
    <cfRule type="expression" dxfId="124" priority="339">
      <formula>C234=""</formula>
    </cfRule>
  </conditionalFormatting>
  <conditionalFormatting sqref="C238:E238">
    <cfRule type="expression" dxfId="123" priority="327">
      <formula>C238=""</formula>
    </cfRule>
  </conditionalFormatting>
  <conditionalFormatting sqref="C242:E242">
    <cfRule type="expression" dxfId="122" priority="315">
      <formula>C242=""</formula>
    </cfRule>
  </conditionalFormatting>
  <conditionalFormatting sqref="C246:E246">
    <cfRule type="expression" dxfId="121" priority="303">
      <formula>C246=""</formula>
    </cfRule>
  </conditionalFormatting>
  <conditionalFormatting sqref="C250:E250">
    <cfRule type="expression" dxfId="120" priority="291">
      <formula>C250=""</formula>
    </cfRule>
  </conditionalFormatting>
  <conditionalFormatting sqref="C254:E254">
    <cfRule type="expression" dxfId="119" priority="279">
      <formula>C254=""</formula>
    </cfRule>
  </conditionalFormatting>
  <conditionalFormatting sqref="C258:E258">
    <cfRule type="expression" dxfId="118" priority="267">
      <formula>C258=""</formula>
    </cfRule>
  </conditionalFormatting>
  <conditionalFormatting sqref="C262:E262">
    <cfRule type="expression" dxfId="117" priority="255">
      <formula>C262=""</formula>
    </cfRule>
  </conditionalFormatting>
  <conditionalFormatting sqref="C266:E266">
    <cfRule type="expression" dxfId="116" priority="243">
      <formula>C266=""</formula>
    </cfRule>
  </conditionalFormatting>
  <conditionalFormatting sqref="C270:E270">
    <cfRule type="expression" dxfId="115" priority="231">
      <formula>C270=""</formula>
    </cfRule>
  </conditionalFormatting>
  <conditionalFormatting sqref="C274:E274">
    <cfRule type="expression" dxfId="114" priority="219">
      <formula>C274=""</formula>
    </cfRule>
  </conditionalFormatting>
  <conditionalFormatting sqref="C278:E278">
    <cfRule type="expression" dxfId="113" priority="207">
      <formula>C278=""</formula>
    </cfRule>
  </conditionalFormatting>
  <conditionalFormatting sqref="C282:E282">
    <cfRule type="expression" dxfId="112" priority="152">
      <formula>C282=""</formula>
    </cfRule>
  </conditionalFormatting>
  <conditionalFormatting sqref="C286:E286">
    <cfRule type="expression" dxfId="111" priority="165">
      <formula>C286=""</formula>
    </cfRule>
  </conditionalFormatting>
  <conditionalFormatting sqref="C290:E290">
    <cfRule type="expression" dxfId="110" priority="164">
      <formula>C290=""</formula>
    </cfRule>
  </conditionalFormatting>
  <conditionalFormatting sqref="C294:E294">
    <cfRule type="expression" dxfId="109" priority="112">
      <formula>C294=""</formula>
    </cfRule>
  </conditionalFormatting>
  <conditionalFormatting sqref="C298:E298">
    <cfRule type="expression" dxfId="108" priority="125">
      <formula>C298=""</formula>
    </cfRule>
  </conditionalFormatting>
  <conditionalFormatting sqref="C302:E302">
    <cfRule type="expression" dxfId="107" priority="24">
      <formula>C302=""</formula>
    </cfRule>
  </conditionalFormatting>
  <conditionalFormatting sqref="C306:E306">
    <cfRule type="expression" dxfId="106" priority="13">
      <formula>C306=""</formula>
    </cfRule>
  </conditionalFormatting>
  <conditionalFormatting sqref="C310:E310">
    <cfRule type="expression" dxfId="105" priority="5">
      <formula>C310=""</formula>
    </cfRule>
  </conditionalFormatting>
  <conditionalFormatting sqref="D3">
    <cfRule type="expression" dxfId="104" priority="2754">
      <formula>IF($D$3="SO XX-XX-XX","Vybarvit",IF($D$3="","Vybarvit",""))="Vybarvit"</formula>
    </cfRule>
  </conditionalFormatting>
  <conditionalFormatting sqref="E4">
    <cfRule type="expression" dxfId="103" priority="1319">
      <formula>$E$6=""</formula>
    </cfRule>
  </conditionalFormatting>
  <conditionalFormatting sqref="E5">
    <cfRule type="expression" dxfId="102" priority="2717">
      <formula>$E$5=""</formula>
    </cfRule>
  </conditionalFormatting>
  <conditionalFormatting sqref="E6">
    <cfRule type="expression" dxfId="101" priority="2718">
      <formula>$E$6=""</formula>
    </cfRule>
  </conditionalFormatting>
  <conditionalFormatting sqref="E7">
    <cfRule type="expression" dxfId="100" priority="2719">
      <formula>$E$7=""</formula>
    </cfRule>
  </conditionalFormatting>
  <conditionalFormatting sqref="E8">
    <cfRule type="expression" dxfId="99" priority="2720">
      <formula>$E$8=""</formula>
    </cfRule>
  </conditionalFormatting>
  <conditionalFormatting sqref="F2">
    <cfRule type="expression" dxfId="98" priority="2755">
      <formula>IF($F$2="Název stavby","Vybarvit",IF($F$2="","Vybarvit",""))="Vybarvit"</formula>
    </cfRule>
  </conditionalFormatting>
  <conditionalFormatting sqref="F3">
    <cfRule type="expression" dxfId="97" priority="2753">
      <formula>IF($F$3="Název SO/PS","Vybarvit",IF($F$3="","Vybarvit",""))="Vybarvit"</formula>
    </cfRule>
  </conditionalFormatting>
  <conditionalFormatting sqref="F6">
    <cfRule type="expression" dxfId="96" priority="2757">
      <formula>$E$5="Ostatní"</formula>
    </cfRule>
    <cfRule type="expression" dxfId="95" priority="2759">
      <formula>$E$6="Ostatní"</formula>
    </cfRule>
  </conditionalFormatting>
  <conditionalFormatting sqref="F8">
    <cfRule type="expression" dxfId="94" priority="2752">
      <formula>IF($F$8="Obchodní název firmy/společnosti, v případě fyzické osoby podnikající  IČO","Vybarvit",IF($F$8="","Vybarvit",""))="Vybarvit"</formula>
    </cfRule>
  </conditionalFormatting>
  <conditionalFormatting sqref="F13">
    <cfRule type="expression" dxfId="93" priority="2224">
      <formula>F13="Doplnit název dílu a ve sloupci C číslo dílu"</formula>
    </cfRule>
  </conditionalFormatting>
  <conditionalFormatting sqref="F14">
    <cfRule type="expression" dxfId="92" priority="2712">
      <formula>IF(F14="Název položky","Vyznačit",IF(F14="","Vyznačit",""))="Vyznačit"</formula>
    </cfRule>
  </conditionalFormatting>
  <conditionalFormatting sqref="F15">
    <cfRule type="expression" dxfId="91" priority="2711">
      <formula>IF(F15="popis položky","Vyznačit",IF(F15="","Vyznačit",""))="Vyznačit"</formula>
    </cfRule>
  </conditionalFormatting>
  <conditionalFormatting sqref="F16">
    <cfRule type="expression" dxfId="90" priority="2710">
      <formula>IF(F16="výkaz výměr","Vyznačit",IF(F16="","Vyznačit",""))="Vyznačit"</formula>
    </cfRule>
  </conditionalFormatting>
  <conditionalFormatting sqref="F17">
    <cfRule type="expression" dxfId="89" priority="2709">
      <formula>IF(F17="Technická specifikace","Vyznačit",IF(F17="","Vyznačit",""))="Vyznačit"</formula>
    </cfRule>
  </conditionalFormatting>
  <conditionalFormatting sqref="F18:F313">
    <cfRule type="expression" dxfId="88" priority="1">
      <formula>F18=""</formula>
    </cfRule>
  </conditionalFormatting>
  <conditionalFormatting sqref="F314">
    <cfRule type="expression" dxfId="87" priority="205">
      <formula>F314="Doplnit název dílu a ve sloupci C číslo dílu"</formula>
    </cfRule>
  </conditionalFormatting>
  <conditionalFormatting sqref="G8:H8">
    <cfRule type="expression" dxfId="86" priority="2751">
      <formula>IF($G$8="Titul Jméno Příjmení","Vybarvit",IF($G$8="","Vybarvit",""))="Vybarvit"</formula>
    </cfRule>
  </conditionalFormatting>
  <conditionalFormatting sqref="G14:K14">
    <cfRule type="expression" dxfId="85" priority="2704">
      <formula>G14=""</formula>
    </cfRule>
  </conditionalFormatting>
  <conditionalFormatting sqref="G18:K18">
    <cfRule type="expression" dxfId="84" priority="988">
      <formula>G18=""</formula>
    </cfRule>
  </conditionalFormatting>
  <conditionalFormatting sqref="G22:K22">
    <cfRule type="expression" dxfId="83" priority="976">
      <formula>G22=""</formula>
    </cfRule>
  </conditionalFormatting>
  <conditionalFormatting sqref="G26:K26">
    <cfRule type="expression" dxfId="82" priority="964">
      <formula>G26=""</formula>
    </cfRule>
  </conditionalFormatting>
  <conditionalFormatting sqref="G30:K30">
    <cfRule type="expression" dxfId="81" priority="952">
      <formula>G30=""</formula>
    </cfRule>
  </conditionalFormatting>
  <conditionalFormatting sqref="G34:K34">
    <cfRule type="expression" dxfId="80" priority="940">
      <formula>G34=""</formula>
    </cfRule>
  </conditionalFormatting>
  <conditionalFormatting sqref="G38:K38">
    <cfRule type="expression" dxfId="79" priority="928">
      <formula>G38=""</formula>
    </cfRule>
  </conditionalFormatting>
  <conditionalFormatting sqref="G42:K42">
    <cfRule type="expression" dxfId="78" priority="916">
      <formula>G42=""</formula>
    </cfRule>
  </conditionalFormatting>
  <conditionalFormatting sqref="G46:K46">
    <cfRule type="expression" dxfId="77" priority="904">
      <formula>G46=""</formula>
    </cfRule>
  </conditionalFormatting>
  <conditionalFormatting sqref="G50:K50">
    <cfRule type="expression" dxfId="76" priority="892">
      <formula>G50=""</formula>
    </cfRule>
  </conditionalFormatting>
  <conditionalFormatting sqref="G54:K54">
    <cfRule type="expression" dxfId="75" priority="880">
      <formula>G54=""</formula>
    </cfRule>
  </conditionalFormatting>
  <conditionalFormatting sqref="G58:K58">
    <cfRule type="expression" dxfId="74" priority="868">
      <formula>G58=""</formula>
    </cfRule>
  </conditionalFormatting>
  <conditionalFormatting sqref="G62:K62">
    <cfRule type="expression" dxfId="73" priority="856">
      <formula>G62=""</formula>
    </cfRule>
  </conditionalFormatting>
  <conditionalFormatting sqref="G66:K66">
    <cfRule type="expression" dxfId="72" priority="844">
      <formula>G66=""</formula>
    </cfRule>
  </conditionalFormatting>
  <conditionalFormatting sqref="G70:K70">
    <cfRule type="expression" dxfId="71" priority="832">
      <formula>G70=""</formula>
    </cfRule>
  </conditionalFormatting>
  <conditionalFormatting sqref="G74:K74">
    <cfRule type="expression" dxfId="70" priority="820">
      <formula>G74=""</formula>
    </cfRule>
  </conditionalFormatting>
  <conditionalFormatting sqref="G78:K78">
    <cfRule type="expression" dxfId="69" priority="808">
      <formula>G78=""</formula>
    </cfRule>
  </conditionalFormatting>
  <conditionalFormatting sqref="G82:K82">
    <cfRule type="expression" dxfId="68" priority="796">
      <formula>G82=""</formula>
    </cfRule>
  </conditionalFormatting>
  <conditionalFormatting sqref="G86:K86">
    <cfRule type="expression" dxfId="67" priority="784">
      <formula>G86=""</formula>
    </cfRule>
  </conditionalFormatting>
  <conditionalFormatting sqref="G90:K90">
    <cfRule type="expression" dxfId="66" priority="772">
      <formula>G90=""</formula>
    </cfRule>
  </conditionalFormatting>
  <conditionalFormatting sqref="G94:K94">
    <cfRule type="expression" dxfId="65" priority="760">
      <formula>G94=""</formula>
    </cfRule>
  </conditionalFormatting>
  <conditionalFormatting sqref="G98:K98">
    <cfRule type="expression" dxfId="64" priority="748">
      <formula>G98=""</formula>
    </cfRule>
  </conditionalFormatting>
  <conditionalFormatting sqref="G102:K102">
    <cfRule type="expression" dxfId="63" priority="736">
      <formula>G102=""</formula>
    </cfRule>
  </conditionalFormatting>
  <conditionalFormatting sqref="G106:K106">
    <cfRule type="expression" dxfId="62" priority="724">
      <formula>G106=""</formula>
    </cfRule>
  </conditionalFormatting>
  <conditionalFormatting sqref="G110:K110">
    <cfRule type="expression" dxfId="61" priority="712">
      <formula>G110=""</formula>
    </cfRule>
  </conditionalFormatting>
  <conditionalFormatting sqref="G114:K114">
    <cfRule type="expression" dxfId="60" priority="700">
      <formula>G114=""</formula>
    </cfRule>
  </conditionalFormatting>
  <conditionalFormatting sqref="G118:K118">
    <cfRule type="expression" dxfId="59" priority="688">
      <formula>G118=""</formula>
    </cfRule>
  </conditionalFormatting>
  <conditionalFormatting sqref="G122:K122">
    <cfRule type="expression" dxfId="58" priority="676">
      <formula>G122=""</formula>
    </cfRule>
  </conditionalFormatting>
  <conditionalFormatting sqref="G126:K126">
    <cfRule type="expression" dxfId="57" priority="664">
      <formula>G126=""</formula>
    </cfRule>
  </conditionalFormatting>
  <conditionalFormatting sqref="G130:K130">
    <cfRule type="expression" dxfId="56" priority="652">
      <formula>G130=""</formula>
    </cfRule>
  </conditionalFormatting>
  <conditionalFormatting sqref="G134:K134">
    <cfRule type="expression" dxfId="55" priority="640">
      <formula>G134=""</formula>
    </cfRule>
  </conditionalFormatting>
  <conditionalFormatting sqref="G138:K138">
    <cfRule type="expression" dxfId="54" priority="628">
      <formula>G138=""</formula>
    </cfRule>
  </conditionalFormatting>
  <conditionalFormatting sqref="G142:K142">
    <cfRule type="expression" dxfId="53" priority="616">
      <formula>G142=""</formula>
    </cfRule>
  </conditionalFormatting>
  <conditionalFormatting sqref="G146:K146">
    <cfRule type="expression" dxfId="52" priority="604">
      <formula>G146=""</formula>
    </cfRule>
  </conditionalFormatting>
  <conditionalFormatting sqref="G150:K150">
    <cfRule type="expression" dxfId="51" priority="592">
      <formula>G150=""</formula>
    </cfRule>
  </conditionalFormatting>
  <conditionalFormatting sqref="G154:K154">
    <cfRule type="expression" dxfId="50" priority="580">
      <formula>G154=""</formula>
    </cfRule>
  </conditionalFormatting>
  <conditionalFormatting sqref="G158:K158">
    <cfRule type="expression" dxfId="49" priority="568">
      <formula>G158=""</formula>
    </cfRule>
  </conditionalFormatting>
  <conditionalFormatting sqref="G162:K162">
    <cfRule type="expression" dxfId="48" priority="556">
      <formula>G162=""</formula>
    </cfRule>
  </conditionalFormatting>
  <conditionalFormatting sqref="G166:K166">
    <cfRule type="expression" dxfId="47" priority="544">
      <formula>G166=""</formula>
    </cfRule>
  </conditionalFormatting>
  <conditionalFormatting sqref="G170:K170">
    <cfRule type="expression" dxfId="46" priority="532">
      <formula>G170=""</formula>
    </cfRule>
  </conditionalFormatting>
  <conditionalFormatting sqref="G174:K174">
    <cfRule type="expression" dxfId="45" priority="520">
      <formula>G174=""</formula>
    </cfRule>
  </conditionalFormatting>
  <conditionalFormatting sqref="G178:K178">
    <cfRule type="expression" dxfId="44" priority="508">
      <formula>G178=""</formula>
    </cfRule>
  </conditionalFormatting>
  <conditionalFormatting sqref="G182:K182">
    <cfRule type="expression" dxfId="43" priority="496">
      <formula>G182=""</formula>
    </cfRule>
  </conditionalFormatting>
  <conditionalFormatting sqref="G186:K186">
    <cfRule type="expression" dxfId="42" priority="484">
      <formula>G186=""</formula>
    </cfRule>
  </conditionalFormatting>
  <conditionalFormatting sqref="G190:K190">
    <cfRule type="expression" dxfId="41" priority="472">
      <formula>G190=""</formula>
    </cfRule>
  </conditionalFormatting>
  <conditionalFormatting sqref="G194:K194">
    <cfRule type="expression" dxfId="40" priority="460">
      <formula>G194=""</formula>
    </cfRule>
  </conditionalFormatting>
  <conditionalFormatting sqref="G198:K198">
    <cfRule type="expression" dxfId="39" priority="448">
      <formula>G198=""</formula>
    </cfRule>
  </conditionalFormatting>
  <conditionalFormatting sqref="G202:K202">
    <cfRule type="expression" dxfId="38" priority="436">
      <formula>G202=""</formula>
    </cfRule>
  </conditionalFormatting>
  <conditionalFormatting sqref="G206:K206">
    <cfRule type="expression" dxfId="37" priority="424">
      <formula>G206=""</formula>
    </cfRule>
  </conditionalFormatting>
  <conditionalFormatting sqref="G210:K210">
    <cfRule type="expression" dxfId="36" priority="412">
      <formula>G210=""</formula>
    </cfRule>
  </conditionalFormatting>
  <conditionalFormatting sqref="G214:K214">
    <cfRule type="expression" dxfId="35" priority="400">
      <formula>G214=""</formula>
    </cfRule>
  </conditionalFormatting>
  <conditionalFormatting sqref="G218:K218">
    <cfRule type="expression" dxfId="34" priority="388">
      <formula>G218=""</formula>
    </cfRule>
  </conditionalFormatting>
  <conditionalFormatting sqref="G222:K222">
    <cfRule type="expression" dxfId="33" priority="376">
      <formula>G222=""</formula>
    </cfRule>
  </conditionalFormatting>
  <conditionalFormatting sqref="G226:K226">
    <cfRule type="expression" dxfId="32" priority="364">
      <formula>G226=""</formula>
    </cfRule>
  </conditionalFormatting>
  <conditionalFormatting sqref="G230:K230">
    <cfRule type="expression" dxfId="31" priority="352">
      <formula>G230=""</formula>
    </cfRule>
  </conditionalFormatting>
  <conditionalFormatting sqref="G234:K234">
    <cfRule type="expression" dxfId="30" priority="340">
      <formula>G234=""</formula>
    </cfRule>
  </conditionalFormatting>
  <conditionalFormatting sqref="G238:K238">
    <cfRule type="expression" dxfId="29" priority="328">
      <formula>G238=""</formula>
    </cfRule>
  </conditionalFormatting>
  <conditionalFormatting sqref="G242:K242">
    <cfRule type="expression" dxfId="28" priority="316">
      <formula>G242=""</formula>
    </cfRule>
  </conditionalFormatting>
  <conditionalFormatting sqref="G246:K246">
    <cfRule type="expression" dxfId="27" priority="304">
      <formula>G246=""</formula>
    </cfRule>
  </conditionalFormatting>
  <conditionalFormatting sqref="G250:K250">
    <cfRule type="expression" dxfId="26" priority="292">
      <formula>G250=""</formula>
    </cfRule>
  </conditionalFormatting>
  <conditionalFormatting sqref="G254:K254">
    <cfRule type="expression" dxfId="25" priority="280">
      <formula>G254=""</formula>
    </cfRule>
  </conditionalFormatting>
  <conditionalFormatting sqref="G258:K258">
    <cfRule type="expression" dxfId="24" priority="268">
      <formula>G258=""</formula>
    </cfRule>
  </conditionalFormatting>
  <conditionalFormatting sqref="G262:K262">
    <cfRule type="expression" dxfId="23" priority="256">
      <formula>G262=""</formula>
    </cfRule>
  </conditionalFormatting>
  <conditionalFormatting sqref="G266:K266">
    <cfRule type="expression" dxfId="22" priority="244">
      <formula>G266=""</formula>
    </cfRule>
  </conditionalFormatting>
  <conditionalFormatting sqref="G270:K270">
    <cfRule type="expression" dxfId="21" priority="232">
      <formula>G270=""</formula>
    </cfRule>
  </conditionalFormatting>
  <conditionalFormatting sqref="G274:K274">
    <cfRule type="expression" dxfId="20" priority="220">
      <formula>G274=""</formula>
    </cfRule>
  </conditionalFormatting>
  <conditionalFormatting sqref="G278:K278">
    <cfRule type="expression" dxfId="19" priority="208">
      <formula>G278=""</formula>
    </cfRule>
  </conditionalFormatting>
  <conditionalFormatting sqref="G282:K282">
    <cfRule type="expression" dxfId="18" priority="153">
      <formula>G282=""</formula>
    </cfRule>
  </conditionalFormatting>
  <conditionalFormatting sqref="G286:K286">
    <cfRule type="expression" dxfId="17" priority="181">
      <formula>G286=""</formula>
    </cfRule>
  </conditionalFormatting>
  <conditionalFormatting sqref="G290:K290">
    <cfRule type="expression" dxfId="16" priority="169">
      <formula>G290=""</formula>
    </cfRule>
  </conditionalFormatting>
  <conditionalFormatting sqref="G294:K294">
    <cfRule type="expression" dxfId="15" priority="113">
      <formula>G294=""</formula>
    </cfRule>
  </conditionalFormatting>
  <conditionalFormatting sqref="G298:K298">
    <cfRule type="expression" dxfId="14" priority="141">
      <formula>G298=""</formula>
    </cfRule>
  </conditionalFormatting>
  <conditionalFormatting sqref="G302:K302">
    <cfRule type="expression" dxfId="13" priority="25">
      <formula>G302=""</formula>
    </cfRule>
  </conditionalFormatting>
  <conditionalFormatting sqref="G306:K306">
    <cfRule type="expression" dxfId="12" priority="14">
      <formula>G306=""</formula>
    </cfRule>
  </conditionalFormatting>
  <conditionalFormatting sqref="G310:K310">
    <cfRule type="expression" dxfId="11" priority="4">
      <formula>G310=""</formula>
    </cfRule>
  </conditionalFormatting>
  <conditionalFormatting sqref="K4">
    <cfRule type="expression" dxfId="10" priority="2722">
      <formula>$K$4=""</formula>
    </cfRule>
  </conditionalFormatting>
  <conditionalFormatting sqref="K5">
    <cfRule type="expression" dxfId="9" priority="2723">
      <formula>$K$5=""</formula>
    </cfRule>
  </conditionalFormatting>
  <conditionalFormatting sqref="K6">
    <cfRule type="expression" dxfId="8" priority="2724">
      <formula>$K$6=""</formula>
    </cfRule>
  </conditionalFormatting>
  <conditionalFormatting sqref="K7">
    <cfRule type="expression" dxfId="7" priority="2725">
      <formula>$K$7=""</formula>
    </cfRule>
  </conditionalFormatting>
  <conditionalFormatting sqref="K8">
    <cfRule type="expression" dxfId="6" priority="2726">
      <formula>$K$8=""</formula>
    </cfRule>
  </conditionalFormatting>
  <conditionalFormatting sqref="L4">
    <cfRule type="expression" dxfId="5" priority="2721">
      <formula>$L$4=""</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8">
    <cfRule type="expression" dxfId="4" priority="1">
      <formula>C8=""</formula>
    </cfRule>
  </conditionalFormatting>
  <conditionalFormatting sqref="C1:E1">
    <cfRule type="expression" dxfId="3" priority="3">
      <formula>C1=""</formula>
    </cfRule>
  </conditionalFormatting>
  <conditionalFormatting sqref="F1:F4">
    <cfRule type="expression" dxfId="2" priority="11">
      <formula>F1=""</formula>
    </cfRule>
  </conditionalFormatting>
  <conditionalFormatting sqref="F8">
    <cfRule type="expression" dxfId="1" priority="2">
      <formula>F8="Doplnit název dílu a číslo dílu ve sloupci C"</formula>
    </cfRule>
  </conditionalFormatting>
  <conditionalFormatting sqref="G1:K1">
    <cfRule type="expression" dxfId="0" priority="6">
      <formula>G1=""</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PS 1301</vt:lpstr>
      <vt:lpstr>Kategorie monitoringu</vt:lpstr>
      <vt:lpstr>hide</vt:lpstr>
      <vt:lpstr>'PS 1301'!Názvy_tisku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Jakubec Jiří</cp:lastModifiedBy>
  <cp:lastPrinted>2023-05-10T15:23:24Z</cp:lastPrinted>
  <dcterms:created xsi:type="dcterms:W3CDTF">2015-03-16T09:47:49Z</dcterms:created>
  <dcterms:modified xsi:type="dcterms:W3CDTF">2024-03-04T14:10:07Z</dcterms:modified>
</cp:coreProperties>
</file>