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015  Nákup a výměna pneumatik 2425 - oblast Ostrava - AV\01_ZD\Díl 2 Rámcová dohoda včetně příloh\"/>
    </mc:Choice>
  </mc:AlternateContent>
  <xr:revisionPtr revIDLastSave="0" documentId="13_ncr:1_{96BB48E8-F62C-44A0-A74C-AEF74C1080DC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63524015 LETNÍ PNEU" sheetId="1" r:id="rId1"/>
    <sheet name="63524015 ZIMNÍ PNEU" sheetId="2" r:id="rId2"/>
    <sheet name="63524015 SLUŽBY" sheetId="3" r:id="rId3"/>
    <sheet name="63524015 POŽADAVKY" sheetId="5" r:id="rId4"/>
  </sheets>
  <definedNames>
    <definedName name="_xlnm.Print_Area" localSheetId="1">'63524015 ZIMNÍ PNEU'!$B$1:$I$34</definedName>
    <definedName name="OLE_LINK1" localSheetId="0">'63524015 LETNÍ PNEU'!$B$7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3" l="1"/>
  <c r="I11" i="2"/>
  <c r="I12" i="2"/>
  <c r="I12" i="1"/>
  <c r="I22" i="1"/>
  <c r="I19" i="1"/>
  <c r="K10" i="3"/>
  <c r="K11" i="3"/>
  <c r="K12" i="3"/>
  <c r="K13" i="3"/>
  <c r="K14" i="3"/>
  <c r="K15" i="3"/>
  <c r="K16" i="3"/>
  <c r="K9" i="3"/>
  <c r="F10" i="3"/>
  <c r="F11" i="3"/>
  <c r="F12" i="3"/>
  <c r="F13" i="3"/>
  <c r="F14" i="3"/>
  <c r="F15" i="3"/>
  <c r="F16" i="3"/>
  <c r="F9" i="3"/>
  <c r="I26" i="2" l="1"/>
  <c r="I25" i="2"/>
  <c r="I28" i="1"/>
  <c r="I27" i="1"/>
  <c r="I26" i="1"/>
  <c r="I29" i="1"/>
  <c r="K17" i="3" l="1"/>
  <c r="I27" i="2"/>
  <c r="I24" i="2"/>
  <c r="I23" i="2"/>
  <c r="I22" i="2"/>
  <c r="I21" i="2"/>
  <c r="I20" i="2"/>
  <c r="I19" i="2"/>
  <c r="I18" i="2"/>
  <c r="I17" i="2"/>
  <c r="I16" i="2"/>
  <c r="I15" i="2"/>
  <c r="I14" i="2"/>
  <c r="I13" i="2"/>
  <c r="I10" i="2"/>
  <c r="I9" i="2"/>
  <c r="I8" i="2"/>
  <c r="I28" i="2" l="1"/>
  <c r="F17" i="3"/>
  <c r="I10" i="1"/>
  <c r="I11" i="1"/>
  <c r="I13" i="1"/>
  <c r="I14" i="1"/>
  <c r="I15" i="1"/>
  <c r="I16" i="1"/>
  <c r="I17" i="1"/>
  <c r="I18" i="1"/>
  <c r="I20" i="1"/>
  <c r="I21" i="1"/>
  <c r="I23" i="1"/>
  <c r="I24" i="1"/>
  <c r="I25" i="1"/>
  <c r="I9" i="1"/>
  <c r="I30" i="1" l="1"/>
</calcChain>
</file>

<file path=xl/sharedStrings.xml><?xml version="1.0" encoding="utf-8"?>
<sst xmlns="http://schemas.openxmlformats.org/spreadsheetml/2006/main" count="232" uniqueCount="92">
  <si>
    <t>ks</t>
  </si>
  <si>
    <t>Požadavek na energetickou náročnost pneumatik</t>
  </si>
  <si>
    <t>Služby</t>
  </si>
  <si>
    <t>Letní pneumatiky</t>
  </si>
  <si>
    <t>B</t>
  </si>
  <si>
    <t>Závaží nalepovací</t>
  </si>
  <si>
    <t>Závaží naklepávací</t>
  </si>
  <si>
    <t>Přilnavost na mokru, minimálně ve třídě</t>
  </si>
  <si>
    <t>Další požadavky</t>
  </si>
  <si>
    <t>ANO / NE</t>
  </si>
  <si>
    <t>Zimní pneumatiky</t>
  </si>
  <si>
    <t>Vnější hlučnost, maximálně</t>
  </si>
  <si>
    <t>A</t>
  </si>
  <si>
    <t>C</t>
  </si>
  <si>
    <t>175/70 R14 T</t>
  </si>
  <si>
    <t>185/60 R15 H</t>
  </si>
  <si>
    <t>185/65 R15 T</t>
  </si>
  <si>
    <t>195/65 R15 H</t>
  </si>
  <si>
    <t>205/55 R16 V</t>
  </si>
  <si>
    <t>205/60 R16 V</t>
  </si>
  <si>
    <t>215/55 R17 V</t>
  </si>
  <si>
    <t>215/55 R17 W</t>
  </si>
  <si>
    <t>215/65 R17 V</t>
  </si>
  <si>
    <t>225/50 R17 W</t>
  </si>
  <si>
    <t>205/65 R16 C</t>
  </si>
  <si>
    <t>205/75 R16 C</t>
  </si>
  <si>
    <t>215/65 R16 C</t>
  </si>
  <si>
    <t>235/65 R16 C</t>
  </si>
  <si>
    <t>215/60 R16 H</t>
  </si>
  <si>
    <t>225/50 R17 V</t>
  </si>
  <si>
    <t>Pokyny k vyplnění:</t>
  </si>
  <si>
    <t xml:space="preserve">Požadované nové, nepoužité pneumatiky nesmí být starší více než jeden rok a musí být homologované pro provoz na pozemních komunikacích </t>
  </si>
  <si>
    <t>Značka pneumatik (výrobce + dezén)</t>
  </si>
  <si>
    <t>vč. štítku dle "Nařízení Evropského parlamentu a Rady (ES) č. 1222/2009 ze dne 25. 11. 2009 a "Nařízení Evropského parlamentu a Rady (EU) č. 2020/740 ze dne 25. 5. 2020</t>
  </si>
  <si>
    <t>On-line webový rezervační systém</t>
  </si>
  <si>
    <t>předpokládané 
množství 
v ks</t>
  </si>
  <si>
    <t>MJ</t>
  </si>
  <si>
    <t>sada</t>
  </si>
  <si>
    <t>předpokládaný počet MJ</t>
  </si>
  <si>
    <t>gram</t>
  </si>
  <si>
    <t>Demontáž / montáž pneumatiky z disku</t>
  </si>
  <si>
    <t xml:space="preserve">Likvidace starých pneumatik </t>
  </si>
  <si>
    <t>p.č.</t>
  </si>
  <si>
    <t>Cena bez DPH za 1ks
v ,-Kč</t>
  </si>
  <si>
    <t>Cena celkem bez DPH
v ,-Kč</t>
  </si>
  <si>
    <t xml:space="preserve">doložení k nabídce: </t>
  </si>
  <si>
    <t xml:space="preserve">v případě odpovědi ANO připojit k nabídce přílohu: vizuální podoba protokolu o provedené výměně pneumatik </t>
  </si>
  <si>
    <t xml:space="preserve">
Adresa provozovny*: 
GSM souřadnice (Mapy Google):
</t>
  </si>
  <si>
    <t>Pokyny k vyplnění a informace:</t>
  </si>
  <si>
    <t xml:space="preserve">* v případě uvedení více provozoven, bude hodnocena nejblíže dostupná provozovna, která současně musí odpovídat místu plnění uvedenému dodavatelem v čl. III.2 rámcové dohody.  </t>
  </si>
  <si>
    <t>235/55 R18 V</t>
  </si>
  <si>
    <t>předpokládané
množství 
v ks</t>
  </si>
  <si>
    <t>D</t>
  </si>
  <si>
    <t>185/60 R15 T</t>
  </si>
  <si>
    <t>Valivý odpor, minimálně ve třídě</t>
  </si>
  <si>
    <t>205/80 R16 C</t>
  </si>
  <si>
    <t>195/55 R15 H</t>
  </si>
  <si>
    <t>225/45 R17 V</t>
  </si>
  <si>
    <t>195/50 R15 H</t>
  </si>
  <si>
    <r>
      <t xml:space="preserve">215/65 R17 V </t>
    </r>
    <r>
      <rPr>
        <b/>
        <sz val="9"/>
        <rFont val="Verdana"/>
        <family val="2"/>
        <charset val="238"/>
      </rPr>
      <t>XL</t>
    </r>
  </si>
  <si>
    <r>
      <t xml:space="preserve">245/70 R16 T </t>
    </r>
    <r>
      <rPr>
        <b/>
        <sz val="9"/>
        <rFont val="Verdana"/>
        <family val="2"/>
        <charset val="238"/>
      </rPr>
      <t>XL</t>
    </r>
  </si>
  <si>
    <r>
      <t xml:space="preserve">205/80 R16 T </t>
    </r>
    <r>
      <rPr>
        <b/>
        <sz val="9"/>
        <rFont val="Verdana"/>
        <family val="2"/>
        <charset val="238"/>
      </rPr>
      <t>XL</t>
    </r>
  </si>
  <si>
    <r>
      <t xml:space="preserve">245/70 R16 T </t>
    </r>
    <r>
      <rPr>
        <b/>
        <sz val="9"/>
        <color theme="1"/>
        <rFont val="Verdana"/>
        <family val="2"/>
        <charset val="238"/>
      </rPr>
      <t>XL</t>
    </r>
  </si>
  <si>
    <r>
      <t xml:space="preserve">205/80 R16 T </t>
    </r>
    <r>
      <rPr>
        <b/>
        <sz val="9"/>
        <color theme="1"/>
        <rFont val="Verdana"/>
        <family val="2"/>
        <charset val="238"/>
      </rPr>
      <t>XL</t>
    </r>
  </si>
  <si>
    <r>
      <t xml:space="preserve">215/65 R17 H </t>
    </r>
    <r>
      <rPr>
        <b/>
        <sz val="9"/>
        <color theme="1"/>
        <rFont val="Verdana"/>
        <family val="2"/>
        <charset val="238"/>
      </rPr>
      <t>XL</t>
    </r>
  </si>
  <si>
    <r>
      <t xml:space="preserve">205/60 R16 H </t>
    </r>
    <r>
      <rPr>
        <b/>
        <sz val="9"/>
        <color theme="1"/>
        <rFont val="Verdana"/>
        <family val="2"/>
        <charset val="238"/>
      </rPr>
      <t>XL</t>
    </r>
  </si>
  <si>
    <r>
      <t xml:space="preserve">215/60 R16 H </t>
    </r>
    <r>
      <rPr>
        <b/>
        <sz val="9"/>
        <color theme="1"/>
        <rFont val="Verdana"/>
        <family val="2"/>
        <charset val="238"/>
      </rPr>
      <t>XL</t>
    </r>
  </si>
  <si>
    <t>CELKEM CENOVÁ NABÍDKA  PRO velikosti disků nad 16" včetně</t>
  </si>
  <si>
    <t>CELKEM CENOVÁ NABÍDKA  PRO velikosti disků do 15" včetně</t>
  </si>
  <si>
    <t>Název VZ: Nákup a výměna pneumatik 24/25 - oblast Ostrava</t>
  </si>
  <si>
    <t>Název VZ: Nákup a výměna pneumatik 24/25 -oblast Ostrava</t>
  </si>
  <si>
    <t>Příloha č. 3 Dílu 2 Zadávací dokumentace</t>
  </si>
  <si>
    <t>v případě odpovědi ANO připojit k nabídce přílohu: čestné prohlášení účastníka formou vyplněné Přílohy č. 15 Výzvy k podání nabídek</t>
  </si>
  <si>
    <t xml:space="preserve">Garance minimálně 12 volných míst denně pro provedení rezervace k zajištění služby Sezónního přezutí vozidel zadavatelem v rozsahu: 
každý pracovní den v období říjen-listopad 2024 a duben-květen 2025 v čase: 7,00 - 14,30 hod. (viz čl. III.5 rámcové dohody)
</t>
  </si>
  <si>
    <t>Příloha č. 3 Dílu 2 Zadávací dokumentace:</t>
  </si>
  <si>
    <t>Jednotkový ceník</t>
  </si>
  <si>
    <t>ev.č. VZ: 63524015</t>
  </si>
  <si>
    <t xml:space="preserve">Uskladnění sady pneumatik (4ks) </t>
  </si>
  <si>
    <t>podbarvená pole k doplnění účastníkem výběrového řízení</t>
  </si>
  <si>
    <t xml:space="preserve">v případě odpovědi ANO doplnit zde web odkaz (odkaz musí být funkční): </t>
  </si>
  <si>
    <t>vzdálenost provozovny od 0-10 km včetně</t>
  </si>
  <si>
    <t xml:space="preserve">vzdálenost provozovny od 11 km a více </t>
  </si>
  <si>
    <t>CELKOVÁ NABÍDKOVÁ CENA ZA SLUŽBY (kritérium hodnocení dle čl. 17.2 Výzvy k podání nabídky)</t>
  </si>
  <si>
    <r>
      <t xml:space="preserve">Nabídková cena za položku bez DPH v Kč za 1MJ        </t>
    </r>
    <r>
      <rPr>
        <b/>
        <sz val="9"/>
        <color rgb="FFFF0000"/>
        <rFont val="Verdana"/>
        <family val="2"/>
        <charset val="238"/>
      </rPr>
      <t xml:space="preserve">velikosti disků do 15" včetně  </t>
    </r>
    <r>
      <rPr>
        <b/>
        <sz val="9"/>
        <color theme="1"/>
        <rFont val="Verdana"/>
        <family val="2"/>
        <charset val="238"/>
      </rPr>
      <t xml:space="preserve">                                     (plech. disky i alu disky)</t>
    </r>
  </si>
  <si>
    <r>
      <t xml:space="preserve">Nabídková cena bez DPH v Kč za 1MJ                            </t>
    </r>
    <r>
      <rPr>
        <b/>
        <sz val="9"/>
        <color rgb="FFFF0000"/>
        <rFont val="Verdana"/>
        <family val="2"/>
        <charset val="238"/>
      </rPr>
      <t>velikosti disků nad 16"</t>
    </r>
    <r>
      <rPr>
        <b/>
        <sz val="9"/>
        <color theme="1"/>
        <rFont val="Verdana"/>
        <family val="2"/>
        <charset val="238"/>
      </rPr>
      <t xml:space="preserve"> </t>
    </r>
    <r>
      <rPr>
        <b/>
        <sz val="9"/>
        <color rgb="FFFF0000"/>
        <rFont val="Verdana"/>
        <family val="2"/>
        <charset val="238"/>
      </rPr>
      <t xml:space="preserve">včetně </t>
    </r>
    <r>
      <rPr>
        <b/>
        <sz val="9"/>
        <color theme="1"/>
        <rFont val="Verdana"/>
        <family val="2"/>
        <charset val="238"/>
      </rPr>
      <t xml:space="preserve">                                   (plech. disky i alu disky vč. užitkových vozidel (dodávek))</t>
    </r>
  </si>
  <si>
    <r>
      <t xml:space="preserve">Mytí sady kol </t>
    </r>
    <r>
      <rPr>
        <sz val="9"/>
        <color theme="1"/>
        <rFont val="Verdana"/>
        <family val="2"/>
        <charset val="238"/>
      </rPr>
      <t>(4ks)</t>
    </r>
  </si>
  <si>
    <r>
      <t xml:space="preserve">Kompletní servis výměny sady kol (4ks): 
</t>
    </r>
    <r>
      <rPr>
        <sz val="9"/>
        <color theme="1"/>
        <rFont val="Verdana"/>
        <family val="2"/>
        <charset val="238"/>
      </rPr>
      <t>demontáž / montáž kompletních kol z vozidla vč. vyvážení (bez závaží a bez případné demontáže pneumatiky z disku)</t>
    </r>
  </si>
  <si>
    <r>
      <t>Oprava defektu 1ks pneumatiky</t>
    </r>
    <r>
      <rPr>
        <sz val="9"/>
        <color theme="1"/>
        <rFont val="Verdana"/>
        <family val="2"/>
        <charset val="238"/>
      </rPr>
      <t xml:space="preserve"> (demontáž / montáž kompletního kola z vozidla vč. lepení a vyvážení (vč. materiálu a bez případné demontáže pneumatiky z disku)</t>
    </r>
  </si>
  <si>
    <t>vyplnění tohoto listu slouží pro účely hodnocení podaných nabídek (kritérium hodnocení dle čl. 17.5 - 17.6 Výzvy k podání nabídky)</t>
  </si>
  <si>
    <t>CELKOVÁ NABÍDKOVÁ CENA ZA LETNÍ PNEUMATIKY (kritérium hodnocení dle čl. 17.3 Výzvy k podání nabídky)</t>
  </si>
  <si>
    <t>CELKOVÁ NABÍDKOVÁ CENA ZA ZIMNÍ PNEUMATIKY (kritérium hodnocení dle čl. 17.4 Výzvy k podání nabídky)</t>
  </si>
  <si>
    <t>Vystavení Výstupního protokolu o provedené výměně pneumatik (v písemné listinné podobě)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</si>
</sst>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u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rgb="FFFF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72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/>
    <xf numFmtId="0" fontId="7" fillId="3" borderId="10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7" fontId="8" fillId="2" borderId="26" xfId="1" applyNumberFormat="1" applyFont="1" applyFill="1" applyBorder="1" applyAlignment="1">
      <alignment horizontal="right" vertical="center" wrapText="1" indent="1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7" fontId="8" fillId="2" borderId="5" xfId="1" applyNumberFormat="1" applyFont="1" applyFill="1" applyBorder="1" applyAlignment="1">
      <alignment horizontal="right" vertical="center" wrapText="1" indent="1"/>
    </xf>
    <xf numFmtId="0" fontId="8" fillId="0" borderId="3" xfId="0" applyFont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7" fontId="8" fillId="2" borderId="12" xfId="1" applyNumberFormat="1" applyFont="1" applyFill="1" applyBorder="1" applyAlignment="1">
      <alignment horizontal="right" vertical="center" wrapText="1" indent="1"/>
    </xf>
    <xf numFmtId="0" fontId="8" fillId="2" borderId="10" xfId="0" applyFont="1" applyFill="1" applyBorder="1" applyAlignment="1">
      <alignment horizontal="center" vertical="center" wrapText="1"/>
    </xf>
    <xf numFmtId="7" fontId="8" fillId="2" borderId="31" xfId="1" applyNumberFormat="1" applyFont="1" applyFill="1" applyBorder="1" applyAlignment="1">
      <alignment horizontal="right" vertical="center" wrapText="1" indent="1"/>
    </xf>
    <xf numFmtId="0" fontId="8" fillId="0" borderId="20" xfId="0" applyFont="1" applyBorder="1" applyAlignment="1">
      <alignment horizontal="center" vertical="center"/>
    </xf>
    <xf numFmtId="7" fontId="8" fillId="3" borderId="24" xfId="1" applyNumberFormat="1" applyFont="1" applyFill="1" applyBorder="1" applyAlignment="1">
      <alignment wrapText="1"/>
    </xf>
    <xf numFmtId="0" fontId="8" fillId="0" borderId="10" xfId="0" applyFont="1" applyBorder="1" applyAlignment="1">
      <alignment horizontal="center" vertical="center" wrapText="1"/>
    </xf>
    <xf numFmtId="7" fontId="8" fillId="2" borderId="26" xfId="1" applyNumberFormat="1" applyFont="1" applyFill="1" applyBorder="1" applyAlignment="1">
      <alignment horizontal="right" wrapText="1" indent="1"/>
    </xf>
    <xf numFmtId="7" fontId="8" fillId="2" borderId="5" xfId="1" applyNumberFormat="1" applyFont="1" applyFill="1" applyBorder="1" applyAlignment="1">
      <alignment horizontal="right" wrapText="1" indent="1"/>
    </xf>
    <xf numFmtId="7" fontId="8" fillId="2" borderId="31" xfId="1" applyNumberFormat="1" applyFont="1" applyFill="1" applyBorder="1" applyAlignment="1">
      <alignment horizontal="right" wrapText="1" indent="1"/>
    </xf>
    <xf numFmtId="7" fontId="8" fillId="3" borderId="22" xfId="1" applyNumberFormat="1" applyFont="1" applyFill="1" applyBorder="1" applyAlignment="1">
      <alignment wrapText="1"/>
    </xf>
    <xf numFmtId="7" fontId="8" fillId="3" borderId="23" xfId="1" applyNumberFormat="1" applyFont="1" applyFill="1" applyBorder="1" applyAlignment="1">
      <alignment wrapText="1"/>
    </xf>
    <xf numFmtId="0" fontId="7" fillId="0" borderId="0" xfId="0" applyFont="1"/>
    <xf numFmtId="0" fontId="8" fillId="0" borderId="0" xfId="0" applyFont="1"/>
    <xf numFmtId="7" fontId="7" fillId="4" borderId="23" xfId="1" applyNumberFormat="1" applyFont="1" applyFill="1" applyBorder="1" applyAlignment="1">
      <alignment wrapText="1"/>
    </xf>
    <xf numFmtId="0" fontId="8" fillId="0" borderId="11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/>
    </xf>
    <xf numFmtId="7" fontId="8" fillId="2" borderId="12" xfId="1" applyNumberFormat="1" applyFont="1" applyFill="1" applyBorder="1" applyAlignment="1">
      <alignment horizontal="right" wrapText="1" indent="1"/>
    </xf>
    <xf numFmtId="0" fontId="9" fillId="2" borderId="1" xfId="0" applyFont="1" applyFill="1" applyBorder="1" applyAlignment="1">
      <alignment horizontal="left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7" fillId="3" borderId="42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7" fillId="3" borderId="39" xfId="0" applyFont="1" applyFill="1" applyBorder="1" applyAlignment="1">
      <alignment horizontal="center" vertical="center" wrapText="1"/>
    </xf>
    <xf numFmtId="7" fontId="8" fillId="3" borderId="60" xfId="1" applyNumberFormat="1" applyFont="1" applyFill="1" applyBorder="1" applyAlignment="1">
      <alignment wrapText="1"/>
    </xf>
    <xf numFmtId="7" fontId="8" fillId="3" borderId="33" xfId="1" applyNumberFormat="1" applyFont="1" applyFill="1" applyBorder="1" applyAlignment="1">
      <alignment wrapText="1"/>
    </xf>
    <xf numFmtId="0" fontId="7" fillId="3" borderId="59" xfId="0" applyFont="1" applyFill="1" applyBorder="1" applyAlignment="1">
      <alignment horizontal="center" vertical="center" wrapText="1"/>
    </xf>
    <xf numFmtId="7" fontId="8" fillId="0" borderId="48" xfId="1" applyNumberFormat="1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7" fontId="8" fillId="0" borderId="56" xfId="1" applyNumberFormat="1" applyFont="1" applyFill="1" applyBorder="1" applyAlignment="1">
      <alignment horizontal="center" vertical="center" wrapText="1"/>
    </xf>
    <xf numFmtId="7" fontId="8" fillId="0" borderId="57" xfId="1" applyNumberFormat="1" applyFont="1" applyFill="1" applyBorder="1" applyAlignment="1">
      <alignment horizontal="center" vertical="center" wrapText="1"/>
    </xf>
    <xf numFmtId="7" fontId="8" fillId="0" borderId="55" xfId="1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36" xfId="0" applyFont="1" applyFill="1" applyBorder="1" applyAlignment="1">
      <alignment horizontal="center" vertical="center" wrapText="1"/>
    </xf>
    <xf numFmtId="0" fontId="7" fillId="3" borderId="37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54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left" vertical="center" wrapText="1"/>
    </xf>
    <xf numFmtId="0" fontId="7" fillId="4" borderId="16" xfId="0" applyFont="1" applyFill="1" applyBorder="1" applyAlignment="1">
      <alignment horizontal="left" vertical="center" wrapText="1"/>
    </xf>
    <xf numFmtId="0" fontId="7" fillId="4" borderId="17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/>
    </xf>
    <xf numFmtId="0" fontId="10" fillId="2" borderId="48" xfId="0" applyFont="1" applyFill="1" applyBorder="1" applyAlignment="1">
      <alignment horizontal="left" vertical="center"/>
    </xf>
    <xf numFmtId="0" fontId="10" fillId="2" borderId="41" xfId="0" applyFont="1" applyFill="1" applyBorder="1" applyAlignment="1">
      <alignment horizontal="left" vertical="center"/>
    </xf>
    <xf numFmtId="0" fontId="7" fillId="3" borderId="38" xfId="0" applyFont="1" applyFill="1" applyBorder="1" applyAlignment="1">
      <alignment horizontal="center" vertical="center" wrapText="1"/>
    </xf>
    <xf numFmtId="0" fontId="7" fillId="3" borderId="39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left" vertical="center" wrapText="1"/>
    </xf>
    <xf numFmtId="0" fontId="10" fillId="0" borderId="0" xfId="0" applyFont="1"/>
    <xf numFmtId="0" fontId="11" fillId="0" borderId="0" xfId="0" applyFont="1"/>
    <xf numFmtId="0" fontId="7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/>
    <xf numFmtId="0" fontId="7" fillId="3" borderId="7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 wrapText="1"/>
    </xf>
    <xf numFmtId="0" fontId="7" fillId="3" borderId="47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45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46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/>
    </xf>
    <xf numFmtId="0" fontId="7" fillId="0" borderId="43" xfId="0" applyFont="1" applyBorder="1" applyAlignment="1">
      <alignment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5" fontId="7" fillId="2" borderId="2" xfId="1" applyNumberFormat="1" applyFont="1" applyFill="1" applyBorder="1" applyAlignment="1">
      <alignment horizontal="right" vertical="center" wrapText="1" indent="1"/>
    </xf>
    <xf numFmtId="165" fontId="13" fillId="3" borderId="26" xfId="0" applyNumberFormat="1" applyFont="1" applyFill="1" applyBorder="1"/>
    <xf numFmtId="0" fontId="7" fillId="0" borderId="8" xfId="0" applyFont="1" applyBorder="1" applyAlignment="1">
      <alignment vertical="center" wrapText="1"/>
    </xf>
    <xf numFmtId="0" fontId="7" fillId="0" borderId="41" xfId="0" applyFont="1" applyBorder="1" applyAlignment="1">
      <alignment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right" vertical="center" wrapText="1" indent="1"/>
    </xf>
    <xf numFmtId="0" fontId="7" fillId="0" borderId="9" xfId="0" applyFont="1" applyBorder="1" applyAlignment="1">
      <alignment vertical="center" wrapText="1"/>
    </xf>
    <xf numFmtId="0" fontId="7" fillId="0" borderId="42" xfId="0" applyFont="1" applyBorder="1" applyAlignment="1">
      <alignment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165" fontId="7" fillId="2" borderId="30" xfId="1" applyNumberFormat="1" applyFont="1" applyFill="1" applyBorder="1" applyAlignment="1">
      <alignment horizontal="right" vertical="center" wrapText="1" indent="1"/>
    </xf>
    <xf numFmtId="0" fontId="7" fillId="0" borderId="10" xfId="0" applyFont="1" applyBorder="1" applyAlignment="1">
      <alignment vertical="center" wrapText="1"/>
    </xf>
    <xf numFmtId="0" fontId="7" fillId="3" borderId="38" xfId="0" applyFont="1" applyFill="1" applyBorder="1" applyAlignment="1">
      <alignment horizontal="left" vertical="center" wrapText="1"/>
    </xf>
    <xf numFmtId="0" fontId="7" fillId="3" borderId="39" xfId="0" applyFont="1" applyFill="1" applyBorder="1" applyAlignment="1">
      <alignment horizontal="left" vertical="center" wrapText="1"/>
    </xf>
    <xf numFmtId="0" fontId="7" fillId="3" borderId="40" xfId="0" applyFont="1" applyFill="1" applyBorder="1" applyAlignment="1">
      <alignment horizontal="left" vertical="center" wrapText="1"/>
    </xf>
    <xf numFmtId="165" fontId="7" fillId="3" borderId="18" xfId="1" applyNumberFormat="1" applyFont="1" applyFill="1" applyBorder="1" applyAlignment="1">
      <alignment horizontal="right" vertical="center" wrapText="1" indent="1"/>
    </xf>
    <xf numFmtId="0" fontId="7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7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7" fillId="4" borderId="25" xfId="0" applyFont="1" applyFill="1" applyBorder="1" applyAlignment="1">
      <alignment horizontal="left" vertical="center" wrapText="1"/>
    </xf>
    <xf numFmtId="0" fontId="7" fillId="4" borderId="35" xfId="0" applyFont="1" applyFill="1" applyBorder="1" applyAlignment="1">
      <alignment horizontal="left" vertical="center" wrapText="1"/>
    </xf>
    <xf numFmtId="165" fontId="7" fillId="4" borderId="21" xfId="0" applyNumberFormat="1" applyFont="1" applyFill="1" applyBorder="1" applyAlignment="1">
      <alignment horizontal="center" vertical="center"/>
    </xf>
    <xf numFmtId="0" fontId="7" fillId="4" borderId="38" xfId="0" applyFont="1" applyFill="1" applyBorder="1" applyAlignment="1">
      <alignment horizontal="left" vertical="center" wrapText="1"/>
    </xf>
    <xf numFmtId="0" fontId="7" fillId="4" borderId="39" xfId="0" applyFont="1" applyFill="1" applyBorder="1" applyAlignment="1">
      <alignment horizontal="left" vertical="center" wrapText="1"/>
    </xf>
    <xf numFmtId="0" fontId="7" fillId="4" borderId="40" xfId="0" applyFont="1" applyFill="1" applyBorder="1" applyAlignment="1">
      <alignment horizontal="left" vertical="center" wrapText="1"/>
    </xf>
    <xf numFmtId="0" fontId="7" fillId="4" borderId="23" xfId="0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50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8" fillId="2" borderId="49" xfId="0" applyFont="1" applyFill="1" applyBorder="1" applyAlignment="1">
      <alignment horizontal="left" vertical="center"/>
    </xf>
    <xf numFmtId="0" fontId="9" fillId="2" borderId="24" xfId="0" applyFont="1" applyFill="1" applyBorder="1" applyAlignment="1">
      <alignment horizontal="left" vertical="center" wrapText="1"/>
    </xf>
    <xf numFmtId="0" fontId="10" fillId="0" borderId="51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7" fillId="0" borderId="38" xfId="0" applyFont="1" applyBorder="1" applyAlignment="1">
      <alignment horizontal="left" vertical="center" wrapText="1"/>
    </xf>
    <xf numFmtId="0" fontId="8" fillId="2" borderId="52" xfId="0" applyFont="1" applyFill="1" applyBorder="1" applyAlignment="1">
      <alignment vertical="center"/>
    </xf>
    <xf numFmtId="0" fontId="9" fillId="0" borderId="33" xfId="0" applyFont="1" applyBorder="1" applyAlignment="1">
      <alignment vertical="center" wrapText="1"/>
    </xf>
    <xf numFmtId="0" fontId="10" fillId="0" borderId="18" xfId="0" applyFont="1" applyBorder="1" applyAlignment="1">
      <alignment horizontal="left" vertical="center" wrapText="1"/>
    </xf>
    <xf numFmtId="0" fontId="8" fillId="2" borderId="18" xfId="0" applyFont="1" applyFill="1" applyBorder="1" applyAlignment="1">
      <alignment vertical="center"/>
    </xf>
    <xf numFmtId="0" fontId="10" fillId="2" borderId="15" xfId="0" applyFont="1" applyFill="1" applyBorder="1" applyAlignment="1">
      <alignment horizontal="left" vertical="center"/>
    </xf>
    <xf numFmtId="0" fontId="10" fillId="2" borderId="17" xfId="0" applyFont="1" applyFill="1" applyBorder="1" applyAlignment="1">
      <alignment horizontal="left" vertical="center"/>
    </xf>
    <xf numFmtId="0" fontId="7" fillId="0" borderId="25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indent="5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8" fillId="0" borderId="0" xfId="1" applyFont="1" applyBorder="1" applyAlignment="1">
      <alignment vertical="center" wrapText="1"/>
    </xf>
    <xf numFmtId="164" fontId="14" fillId="0" borderId="0" xfId="1" applyFont="1" applyBorder="1" applyAlignment="1">
      <alignment vertical="center" wrapText="1"/>
    </xf>
    <xf numFmtId="0" fontId="9" fillId="0" borderId="0" xfId="0" applyFont="1"/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F475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7"/>
  <sheetViews>
    <sheetView workbookViewId="0">
      <selection activeCell="D23" sqref="D23"/>
    </sheetView>
  </sheetViews>
  <sheetFormatPr defaultColWidth="9" defaultRowHeight="11.25" x14ac:dyDescent="0.15"/>
  <cols>
    <col min="1" max="1" width="1.42578125" style="28" customWidth="1"/>
    <col min="2" max="2" width="29.5703125" style="28" customWidth="1"/>
    <col min="3" max="3" width="15.7109375" style="28" customWidth="1"/>
    <col min="4" max="4" width="45.85546875" style="28" customWidth="1"/>
    <col min="5" max="5" width="21.28515625" style="28" customWidth="1"/>
    <col min="6" max="8" width="17.7109375" style="28" customWidth="1"/>
    <col min="9" max="9" width="20.7109375" style="28" customWidth="1"/>
    <col min="10" max="16384" width="9" style="28"/>
  </cols>
  <sheetData>
    <row r="1" spans="2:13" x14ac:dyDescent="0.15">
      <c r="B1" s="169" t="s">
        <v>71</v>
      </c>
      <c r="C1" s="169"/>
      <c r="D1" s="169"/>
      <c r="E1" s="169"/>
      <c r="F1" s="169"/>
      <c r="G1" s="169"/>
      <c r="H1" s="169"/>
    </row>
    <row r="2" spans="2:13" x14ac:dyDescent="0.15">
      <c r="B2" s="169" t="s">
        <v>75</v>
      </c>
      <c r="C2" s="169"/>
      <c r="D2" s="169"/>
      <c r="E2" s="169"/>
      <c r="F2" s="169"/>
      <c r="G2" s="169"/>
      <c r="H2" s="169"/>
    </row>
    <row r="3" spans="2:13" ht="18.75" customHeight="1" x14ac:dyDescent="0.15">
      <c r="B3" s="170" t="s">
        <v>69</v>
      </c>
      <c r="C3" s="170"/>
      <c r="D3" s="170"/>
      <c r="E3" s="170"/>
      <c r="F3" s="170"/>
      <c r="G3" s="170"/>
      <c r="H3" s="170"/>
      <c r="I3" s="86"/>
    </row>
    <row r="4" spans="2:13" x14ac:dyDescent="0.15">
      <c r="B4" s="83" t="s">
        <v>76</v>
      </c>
      <c r="C4" s="169"/>
      <c r="D4" s="169"/>
      <c r="E4" s="169"/>
      <c r="F4" s="169"/>
      <c r="G4" s="169"/>
      <c r="H4" s="169"/>
    </row>
    <row r="5" spans="2:13" x14ac:dyDescent="0.15">
      <c r="B5" s="27"/>
    </row>
    <row r="6" spans="2:13" ht="12" thickBot="1" x14ac:dyDescent="0.2">
      <c r="B6" s="153"/>
    </row>
    <row r="7" spans="2:13" ht="34.5" customHeight="1" x14ac:dyDescent="0.15">
      <c r="B7" s="64" t="s">
        <v>3</v>
      </c>
      <c r="C7" s="60" t="s">
        <v>51</v>
      </c>
      <c r="D7" s="66" t="s">
        <v>32</v>
      </c>
      <c r="E7" s="62" t="s">
        <v>43</v>
      </c>
      <c r="F7" s="71" t="s">
        <v>1</v>
      </c>
      <c r="G7" s="72"/>
      <c r="H7" s="73"/>
      <c r="I7" s="60" t="s">
        <v>44</v>
      </c>
    </row>
    <row r="8" spans="2:13" ht="45.75" customHeight="1" thickBot="1" x14ac:dyDescent="0.2">
      <c r="B8" s="65"/>
      <c r="C8" s="61"/>
      <c r="D8" s="67"/>
      <c r="E8" s="63"/>
      <c r="F8" s="5" t="s">
        <v>54</v>
      </c>
      <c r="G8" s="35" t="s">
        <v>7</v>
      </c>
      <c r="H8" s="34" t="s">
        <v>11</v>
      </c>
      <c r="I8" s="61"/>
      <c r="M8" s="27"/>
    </row>
    <row r="9" spans="2:13" ht="21.95" customHeight="1" x14ac:dyDescent="0.15">
      <c r="B9" s="54" t="s">
        <v>14</v>
      </c>
      <c r="C9" s="55">
        <v>4</v>
      </c>
      <c r="D9" s="7"/>
      <c r="E9" s="8"/>
      <c r="F9" s="154" t="s">
        <v>13</v>
      </c>
      <c r="G9" s="155" t="s">
        <v>4</v>
      </c>
      <c r="H9" s="156">
        <v>70</v>
      </c>
      <c r="I9" s="41">
        <f t="shared" ref="I9:I19" si="0">(C9*E9)</f>
        <v>0</v>
      </c>
    </row>
    <row r="10" spans="2:13" ht="21.95" customHeight="1" x14ac:dyDescent="0.15">
      <c r="B10" s="52" t="s">
        <v>15</v>
      </c>
      <c r="C10" s="11">
        <v>36</v>
      </c>
      <c r="D10" s="12"/>
      <c r="E10" s="13"/>
      <c r="F10" s="157" t="s">
        <v>4</v>
      </c>
      <c r="G10" s="46" t="s">
        <v>4</v>
      </c>
      <c r="H10" s="158">
        <v>70</v>
      </c>
      <c r="I10" s="20">
        <f t="shared" si="0"/>
        <v>0</v>
      </c>
    </row>
    <row r="11" spans="2:13" ht="21.95" customHeight="1" x14ac:dyDescent="0.15">
      <c r="B11" s="52" t="s">
        <v>16</v>
      </c>
      <c r="C11" s="11">
        <v>12</v>
      </c>
      <c r="D11" s="12"/>
      <c r="E11" s="13"/>
      <c r="F11" s="157" t="s">
        <v>4</v>
      </c>
      <c r="G11" s="46" t="s">
        <v>4</v>
      </c>
      <c r="H11" s="158">
        <v>70</v>
      </c>
      <c r="I11" s="20">
        <f t="shared" si="0"/>
        <v>0</v>
      </c>
    </row>
    <row r="12" spans="2:13" ht="21.95" customHeight="1" x14ac:dyDescent="0.15">
      <c r="B12" s="52" t="s">
        <v>56</v>
      </c>
      <c r="C12" s="11">
        <v>4</v>
      </c>
      <c r="D12" s="15"/>
      <c r="E12" s="16"/>
      <c r="F12" s="159" t="s">
        <v>13</v>
      </c>
      <c r="G12" s="160" t="s">
        <v>4</v>
      </c>
      <c r="H12" s="161">
        <v>71</v>
      </c>
      <c r="I12" s="20">
        <f t="shared" si="0"/>
        <v>0</v>
      </c>
    </row>
    <row r="13" spans="2:13" ht="21.95" customHeight="1" x14ac:dyDescent="0.15">
      <c r="B13" s="52" t="s">
        <v>18</v>
      </c>
      <c r="C13" s="11">
        <v>16</v>
      </c>
      <c r="D13" s="15"/>
      <c r="E13" s="16"/>
      <c r="F13" s="159" t="s">
        <v>4</v>
      </c>
      <c r="G13" s="160" t="s">
        <v>12</v>
      </c>
      <c r="H13" s="161">
        <v>69</v>
      </c>
      <c r="I13" s="20">
        <f t="shared" si="0"/>
        <v>0</v>
      </c>
    </row>
    <row r="14" spans="2:13" ht="21.95" customHeight="1" x14ac:dyDescent="0.15">
      <c r="B14" s="52" t="s">
        <v>19</v>
      </c>
      <c r="C14" s="11">
        <v>8</v>
      </c>
      <c r="D14" s="15"/>
      <c r="E14" s="16"/>
      <c r="F14" s="159" t="s">
        <v>4</v>
      </c>
      <c r="G14" s="160" t="s">
        <v>12</v>
      </c>
      <c r="H14" s="161">
        <v>70</v>
      </c>
      <c r="I14" s="20">
        <f t="shared" si="0"/>
        <v>0</v>
      </c>
    </row>
    <row r="15" spans="2:13" ht="21.95" customHeight="1" x14ac:dyDescent="0.15">
      <c r="B15" s="52" t="s">
        <v>28</v>
      </c>
      <c r="C15" s="11">
        <v>8</v>
      </c>
      <c r="D15" s="15"/>
      <c r="E15" s="16"/>
      <c r="F15" s="159" t="s">
        <v>4</v>
      </c>
      <c r="G15" s="160" t="s">
        <v>12</v>
      </c>
      <c r="H15" s="161">
        <v>70</v>
      </c>
      <c r="I15" s="20">
        <f t="shared" si="0"/>
        <v>0</v>
      </c>
    </row>
    <row r="16" spans="2:13" ht="21.95" customHeight="1" x14ac:dyDescent="0.15">
      <c r="B16" s="52" t="s">
        <v>20</v>
      </c>
      <c r="C16" s="11">
        <v>4</v>
      </c>
      <c r="D16" s="15"/>
      <c r="E16" s="16"/>
      <c r="F16" s="159" t="s">
        <v>4</v>
      </c>
      <c r="G16" s="160" t="s">
        <v>12</v>
      </c>
      <c r="H16" s="161">
        <v>70</v>
      </c>
      <c r="I16" s="20">
        <f t="shared" si="0"/>
        <v>0</v>
      </c>
    </row>
    <row r="17" spans="2:9" ht="21.95" customHeight="1" x14ac:dyDescent="0.15">
      <c r="B17" s="52" t="s">
        <v>21</v>
      </c>
      <c r="C17" s="11">
        <v>4</v>
      </c>
      <c r="D17" s="15"/>
      <c r="E17" s="16"/>
      <c r="F17" s="159" t="s">
        <v>4</v>
      </c>
      <c r="G17" s="160" t="s">
        <v>12</v>
      </c>
      <c r="H17" s="161">
        <v>70</v>
      </c>
      <c r="I17" s="20">
        <f t="shared" si="0"/>
        <v>0</v>
      </c>
    </row>
    <row r="18" spans="2:9" ht="21.95" customHeight="1" x14ac:dyDescent="0.15">
      <c r="B18" s="52" t="s">
        <v>22</v>
      </c>
      <c r="C18" s="11">
        <v>14</v>
      </c>
      <c r="D18" s="15"/>
      <c r="E18" s="16"/>
      <c r="F18" s="159" t="s">
        <v>4</v>
      </c>
      <c r="G18" s="160" t="s">
        <v>12</v>
      </c>
      <c r="H18" s="161">
        <v>70</v>
      </c>
      <c r="I18" s="20">
        <f t="shared" si="0"/>
        <v>0</v>
      </c>
    </row>
    <row r="19" spans="2:9" ht="21.95" customHeight="1" x14ac:dyDescent="0.15">
      <c r="B19" s="52" t="s">
        <v>59</v>
      </c>
      <c r="C19" s="11">
        <v>16</v>
      </c>
      <c r="D19" s="15"/>
      <c r="E19" s="16"/>
      <c r="F19" s="159" t="s">
        <v>13</v>
      </c>
      <c r="G19" s="160" t="s">
        <v>4</v>
      </c>
      <c r="H19" s="161">
        <v>70</v>
      </c>
      <c r="I19" s="20">
        <f t="shared" si="0"/>
        <v>0</v>
      </c>
    </row>
    <row r="20" spans="2:9" ht="21.95" customHeight="1" x14ac:dyDescent="0.15">
      <c r="B20" s="52" t="s">
        <v>57</v>
      </c>
      <c r="C20" s="11">
        <v>4</v>
      </c>
      <c r="D20" s="15"/>
      <c r="E20" s="16"/>
      <c r="F20" s="159" t="s">
        <v>4</v>
      </c>
      <c r="G20" s="160" t="s">
        <v>12</v>
      </c>
      <c r="H20" s="161">
        <v>70</v>
      </c>
      <c r="I20" s="20">
        <f>(C20*E20)</f>
        <v>0</v>
      </c>
    </row>
    <row r="21" spans="2:9" ht="21.95" customHeight="1" x14ac:dyDescent="0.15">
      <c r="B21" s="52" t="s">
        <v>23</v>
      </c>
      <c r="C21" s="11">
        <v>12</v>
      </c>
      <c r="D21" s="15"/>
      <c r="E21" s="16"/>
      <c r="F21" s="157" t="s">
        <v>4</v>
      </c>
      <c r="G21" s="46" t="s">
        <v>12</v>
      </c>
      <c r="H21" s="158">
        <v>70</v>
      </c>
      <c r="I21" s="20">
        <f>(C21*E21)</f>
        <v>0</v>
      </c>
    </row>
    <row r="22" spans="2:9" ht="21.95" customHeight="1" x14ac:dyDescent="0.15">
      <c r="B22" s="52" t="s">
        <v>50</v>
      </c>
      <c r="C22" s="11">
        <v>8</v>
      </c>
      <c r="D22" s="15"/>
      <c r="E22" s="16"/>
      <c r="F22" s="157" t="s">
        <v>4</v>
      </c>
      <c r="G22" s="46" t="s">
        <v>12</v>
      </c>
      <c r="H22" s="158">
        <v>70</v>
      </c>
      <c r="I22" s="20">
        <f>(C22*E22)</f>
        <v>0</v>
      </c>
    </row>
    <row r="23" spans="2:9" ht="21.95" customHeight="1" x14ac:dyDescent="0.15">
      <c r="B23" s="52" t="s">
        <v>24</v>
      </c>
      <c r="C23" s="11">
        <v>48</v>
      </c>
      <c r="D23" s="15"/>
      <c r="E23" s="16"/>
      <c r="F23" s="157" t="s">
        <v>4</v>
      </c>
      <c r="G23" s="46" t="s">
        <v>4</v>
      </c>
      <c r="H23" s="158">
        <v>72</v>
      </c>
      <c r="I23" s="20">
        <f t="shared" ref="I23:I29" si="1">(C23*E23)</f>
        <v>0</v>
      </c>
    </row>
    <row r="24" spans="2:9" ht="21.95" customHeight="1" x14ac:dyDescent="0.15">
      <c r="B24" s="52" t="s">
        <v>25</v>
      </c>
      <c r="C24" s="11">
        <v>8</v>
      </c>
      <c r="D24" s="15"/>
      <c r="E24" s="16"/>
      <c r="F24" s="157" t="s">
        <v>4</v>
      </c>
      <c r="G24" s="46" t="s">
        <v>4</v>
      </c>
      <c r="H24" s="158">
        <v>72</v>
      </c>
      <c r="I24" s="20">
        <f t="shared" si="1"/>
        <v>0</v>
      </c>
    </row>
    <row r="25" spans="2:9" ht="21.95" customHeight="1" x14ac:dyDescent="0.15">
      <c r="B25" s="52" t="s">
        <v>26</v>
      </c>
      <c r="C25" s="11">
        <v>28</v>
      </c>
      <c r="D25" s="15"/>
      <c r="E25" s="16"/>
      <c r="F25" s="157" t="s">
        <v>4</v>
      </c>
      <c r="G25" s="46" t="s">
        <v>4</v>
      </c>
      <c r="H25" s="158">
        <v>72</v>
      </c>
      <c r="I25" s="20">
        <f t="shared" si="1"/>
        <v>0</v>
      </c>
    </row>
    <row r="26" spans="2:9" ht="21.95" customHeight="1" x14ac:dyDescent="0.15">
      <c r="B26" s="52" t="s">
        <v>27</v>
      </c>
      <c r="C26" s="11">
        <v>8</v>
      </c>
      <c r="D26" s="15"/>
      <c r="E26" s="16"/>
      <c r="F26" s="157" t="s">
        <v>4</v>
      </c>
      <c r="G26" s="46" t="s">
        <v>4</v>
      </c>
      <c r="H26" s="158">
        <v>72</v>
      </c>
      <c r="I26" s="20">
        <f t="shared" si="1"/>
        <v>0</v>
      </c>
    </row>
    <row r="27" spans="2:9" ht="21.95" customHeight="1" x14ac:dyDescent="0.15">
      <c r="B27" s="56" t="s">
        <v>60</v>
      </c>
      <c r="C27" s="57">
        <v>4</v>
      </c>
      <c r="D27" s="15"/>
      <c r="E27" s="16"/>
      <c r="F27" s="157" t="s">
        <v>13</v>
      </c>
      <c r="G27" s="46" t="s">
        <v>4</v>
      </c>
      <c r="H27" s="158">
        <v>72</v>
      </c>
      <c r="I27" s="20">
        <f t="shared" si="1"/>
        <v>0</v>
      </c>
    </row>
    <row r="28" spans="2:9" ht="21.95" customHeight="1" x14ac:dyDescent="0.15">
      <c r="B28" s="56" t="s">
        <v>61</v>
      </c>
      <c r="C28" s="57">
        <v>4</v>
      </c>
      <c r="D28" s="15"/>
      <c r="E28" s="16"/>
      <c r="F28" s="157" t="s">
        <v>52</v>
      </c>
      <c r="G28" s="46" t="s">
        <v>13</v>
      </c>
      <c r="H28" s="158">
        <v>72</v>
      </c>
      <c r="I28" s="20">
        <f t="shared" si="1"/>
        <v>0</v>
      </c>
    </row>
    <row r="29" spans="2:9" ht="21.95" customHeight="1" thickBot="1" x14ac:dyDescent="0.2">
      <c r="B29" s="58" t="s">
        <v>55</v>
      </c>
      <c r="C29" s="59">
        <v>4</v>
      </c>
      <c r="D29" s="17"/>
      <c r="E29" s="18"/>
      <c r="F29" s="162" t="s">
        <v>13</v>
      </c>
      <c r="G29" s="48" t="s">
        <v>13</v>
      </c>
      <c r="H29" s="163">
        <v>72</v>
      </c>
      <c r="I29" s="42">
        <f t="shared" si="1"/>
        <v>0</v>
      </c>
    </row>
    <row r="30" spans="2:9" ht="15.75" customHeight="1" thickBot="1" x14ac:dyDescent="0.2">
      <c r="B30" s="68" t="s">
        <v>89</v>
      </c>
      <c r="C30" s="69"/>
      <c r="D30" s="69"/>
      <c r="E30" s="69"/>
      <c r="F30" s="69"/>
      <c r="G30" s="69"/>
      <c r="H30" s="70"/>
      <c r="I30" s="29">
        <f>SUM(I9:I29)</f>
        <v>0</v>
      </c>
    </row>
    <row r="31" spans="2:9" x14ac:dyDescent="0.15">
      <c r="B31" s="164"/>
      <c r="C31" s="164"/>
      <c r="D31" s="164"/>
      <c r="E31" s="165"/>
      <c r="F31" s="165"/>
      <c r="I31" s="165"/>
    </row>
    <row r="32" spans="2:9" x14ac:dyDescent="0.15">
      <c r="B32" s="27" t="s">
        <v>31</v>
      </c>
      <c r="C32" s="164"/>
      <c r="D32" s="164"/>
      <c r="E32" s="165"/>
      <c r="F32" s="165"/>
      <c r="I32" s="165"/>
    </row>
    <row r="33" spans="2:9" x14ac:dyDescent="0.15">
      <c r="B33" s="27" t="s">
        <v>33</v>
      </c>
      <c r="C33" s="164"/>
      <c r="D33" s="164"/>
      <c r="E33" s="165"/>
      <c r="F33" s="165"/>
      <c r="I33" s="165"/>
    </row>
    <row r="34" spans="2:9" x14ac:dyDescent="0.15">
      <c r="B34" s="164"/>
      <c r="C34" s="164"/>
      <c r="D34" s="164"/>
      <c r="E34" s="165"/>
      <c r="F34" s="165"/>
      <c r="G34" s="165"/>
      <c r="H34" s="165"/>
      <c r="I34" s="165"/>
    </row>
    <row r="35" spans="2:9" ht="15" customHeight="1" x14ac:dyDescent="0.15">
      <c r="B35" s="27" t="s">
        <v>30</v>
      </c>
      <c r="I35" s="166"/>
    </row>
    <row r="36" spans="2:9" ht="24" customHeight="1" x14ac:dyDescent="0.15">
      <c r="B36" s="74" t="s">
        <v>78</v>
      </c>
      <c r="C36" s="75"/>
      <c r="D36" s="76"/>
      <c r="I36" s="166"/>
    </row>
    <row r="37" spans="2:9" ht="14.25" customHeight="1" x14ac:dyDescent="0.15">
      <c r="B37" s="136"/>
      <c r="I37" s="166"/>
    </row>
    <row r="38" spans="2:9" ht="16.5" customHeight="1" x14ac:dyDescent="0.15">
      <c r="I38" s="167"/>
    </row>
    <row r="39" spans="2:9" x14ac:dyDescent="0.15">
      <c r="I39" s="167"/>
    </row>
    <row r="40" spans="2:9" x14ac:dyDescent="0.15">
      <c r="I40" s="168"/>
    </row>
    <row r="41" spans="2:9" x14ac:dyDescent="0.15">
      <c r="I41" s="167"/>
    </row>
    <row r="42" spans="2:9" ht="16.5" customHeight="1" x14ac:dyDescent="0.15">
      <c r="I42" s="167"/>
    </row>
    <row r="43" spans="2:9" ht="16.5" customHeight="1" x14ac:dyDescent="0.15">
      <c r="I43" s="167"/>
    </row>
    <row r="47" spans="2:9" x14ac:dyDescent="0.15">
      <c r="B47" s="169"/>
    </row>
  </sheetData>
  <mergeCells count="10">
    <mergeCell ref="I7:I8"/>
    <mergeCell ref="I35:I37"/>
    <mergeCell ref="B3:H3"/>
    <mergeCell ref="B36:D36"/>
    <mergeCell ref="E7:E8"/>
    <mergeCell ref="B7:B8"/>
    <mergeCell ref="D7:D8"/>
    <mergeCell ref="B30:H30"/>
    <mergeCell ref="F7:H7"/>
    <mergeCell ref="C7:C8"/>
  </mergeCells>
  <pageMargins left="0.25" right="0.25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35"/>
  <sheetViews>
    <sheetView workbookViewId="0">
      <selection activeCell="B2" sqref="B2"/>
    </sheetView>
  </sheetViews>
  <sheetFormatPr defaultRowHeight="12.75" x14ac:dyDescent="0.2"/>
  <cols>
    <col min="1" max="1" width="2.140625" style="1" customWidth="1"/>
    <col min="2" max="2" width="29.85546875" style="1" customWidth="1"/>
    <col min="3" max="3" width="15.7109375" style="1" customWidth="1"/>
    <col min="4" max="4" width="45.85546875" style="1" customWidth="1"/>
    <col min="5" max="5" width="21.5703125" style="1" customWidth="1"/>
    <col min="6" max="8" width="17.7109375" style="1" customWidth="1"/>
    <col min="9" max="9" width="20.7109375" style="1" customWidth="1"/>
    <col min="10" max="16384" width="9.140625" style="1"/>
  </cols>
  <sheetData>
    <row r="1" spans="2:9" x14ac:dyDescent="0.2">
      <c r="B1" s="4" t="s">
        <v>71</v>
      </c>
      <c r="C1" s="4"/>
      <c r="D1" s="4"/>
      <c r="E1" s="4"/>
      <c r="F1" s="4"/>
      <c r="G1" s="4"/>
      <c r="H1" s="4"/>
    </row>
    <row r="2" spans="2:9" x14ac:dyDescent="0.2">
      <c r="B2" s="4" t="s">
        <v>75</v>
      </c>
      <c r="C2" s="4"/>
      <c r="D2" s="4"/>
      <c r="E2" s="4"/>
      <c r="F2" s="4"/>
      <c r="G2" s="4"/>
      <c r="H2" s="4"/>
    </row>
    <row r="3" spans="2:9" ht="18.75" customHeight="1" x14ac:dyDescent="0.2">
      <c r="B3" s="171" t="s">
        <v>70</v>
      </c>
      <c r="C3" s="171"/>
      <c r="D3" s="171"/>
      <c r="E3" s="171"/>
      <c r="F3" s="171"/>
      <c r="G3" s="171"/>
      <c r="H3" s="171"/>
      <c r="I3" s="2"/>
    </row>
    <row r="4" spans="2:9" x14ac:dyDescent="0.2">
      <c r="B4" s="81" t="s">
        <v>76</v>
      </c>
      <c r="C4" s="4"/>
      <c r="D4" s="4"/>
      <c r="E4" s="4"/>
      <c r="F4" s="4"/>
      <c r="G4" s="4"/>
      <c r="H4" s="4"/>
    </row>
    <row r="5" spans="2:9" ht="34.5" customHeight="1" thickBot="1" x14ac:dyDescent="0.25"/>
    <row r="6" spans="2:9" ht="34.5" customHeight="1" x14ac:dyDescent="0.2">
      <c r="B6" s="71" t="s">
        <v>10</v>
      </c>
      <c r="C6" s="60" t="s">
        <v>35</v>
      </c>
      <c r="D6" s="72" t="s">
        <v>32</v>
      </c>
      <c r="E6" s="60" t="s">
        <v>43</v>
      </c>
      <c r="F6" s="64" t="s">
        <v>1</v>
      </c>
      <c r="G6" s="79"/>
      <c r="H6" s="80"/>
      <c r="I6" s="60" t="s">
        <v>44</v>
      </c>
    </row>
    <row r="7" spans="2:9" ht="45.75" customHeight="1" thickBot="1" x14ac:dyDescent="0.25">
      <c r="B7" s="77"/>
      <c r="C7" s="61"/>
      <c r="D7" s="78"/>
      <c r="E7" s="61"/>
      <c r="F7" s="40" t="s">
        <v>54</v>
      </c>
      <c r="G7" s="36" t="s">
        <v>7</v>
      </c>
      <c r="H7" s="43" t="s">
        <v>11</v>
      </c>
      <c r="I7" s="61"/>
    </row>
    <row r="8" spans="2:9" ht="21.95" customHeight="1" x14ac:dyDescent="0.2">
      <c r="B8" s="6" t="s">
        <v>14</v>
      </c>
      <c r="C8" s="53">
        <v>20</v>
      </c>
      <c r="D8" s="7"/>
      <c r="E8" s="22"/>
      <c r="F8" s="49" t="s">
        <v>13</v>
      </c>
      <c r="G8" s="45" t="s">
        <v>4</v>
      </c>
      <c r="H8" s="9">
        <v>71</v>
      </c>
      <c r="I8" s="25">
        <f t="shared" ref="I8:I17" si="0">(C8*E8)</f>
        <v>0</v>
      </c>
    </row>
    <row r="9" spans="2:9" ht="21.95" customHeight="1" x14ac:dyDescent="0.2">
      <c r="B9" s="10" t="s">
        <v>53</v>
      </c>
      <c r="C9" s="37">
        <v>24</v>
      </c>
      <c r="D9" s="12"/>
      <c r="E9" s="23"/>
      <c r="F9" s="44" t="s">
        <v>13</v>
      </c>
      <c r="G9" s="46" t="s">
        <v>4</v>
      </c>
      <c r="H9" s="14">
        <v>70</v>
      </c>
      <c r="I9" s="20">
        <f t="shared" si="0"/>
        <v>0</v>
      </c>
    </row>
    <row r="10" spans="2:9" ht="21.95" customHeight="1" x14ac:dyDescent="0.2">
      <c r="B10" s="10" t="s">
        <v>16</v>
      </c>
      <c r="C10" s="37">
        <v>16</v>
      </c>
      <c r="D10" s="12"/>
      <c r="E10" s="23"/>
      <c r="F10" s="44" t="s">
        <v>13</v>
      </c>
      <c r="G10" s="46" t="s">
        <v>4</v>
      </c>
      <c r="H10" s="14">
        <v>70</v>
      </c>
      <c r="I10" s="20">
        <f t="shared" si="0"/>
        <v>0</v>
      </c>
    </row>
    <row r="11" spans="2:9" ht="21.95" customHeight="1" x14ac:dyDescent="0.2">
      <c r="B11" s="10" t="s">
        <v>58</v>
      </c>
      <c r="C11" s="37">
        <v>4</v>
      </c>
      <c r="D11" s="12"/>
      <c r="E11" s="23"/>
      <c r="F11" s="44" t="s">
        <v>52</v>
      </c>
      <c r="G11" s="46" t="s">
        <v>4</v>
      </c>
      <c r="H11" s="14">
        <v>70</v>
      </c>
      <c r="I11" s="20">
        <f t="shared" si="0"/>
        <v>0</v>
      </c>
    </row>
    <row r="12" spans="2:9" ht="21.95" customHeight="1" x14ac:dyDescent="0.2">
      <c r="B12" s="52" t="s">
        <v>56</v>
      </c>
      <c r="C12" s="37">
        <v>4</v>
      </c>
      <c r="D12" s="12"/>
      <c r="E12" s="23"/>
      <c r="F12" s="44" t="s">
        <v>52</v>
      </c>
      <c r="G12" s="46" t="s">
        <v>4</v>
      </c>
      <c r="H12" s="14">
        <v>70</v>
      </c>
      <c r="I12" s="20">
        <f t="shared" si="0"/>
        <v>0</v>
      </c>
    </row>
    <row r="13" spans="2:9" ht="21.95" customHeight="1" x14ac:dyDescent="0.2">
      <c r="B13" s="10" t="s">
        <v>17</v>
      </c>
      <c r="C13" s="37">
        <v>16</v>
      </c>
      <c r="D13" s="12"/>
      <c r="E13" s="23"/>
      <c r="F13" s="44" t="s">
        <v>13</v>
      </c>
      <c r="G13" s="46" t="s">
        <v>4</v>
      </c>
      <c r="H13" s="14">
        <v>71</v>
      </c>
      <c r="I13" s="20">
        <f t="shared" si="0"/>
        <v>0</v>
      </c>
    </row>
    <row r="14" spans="2:9" ht="21.95" customHeight="1" x14ac:dyDescent="0.2">
      <c r="B14" s="10" t="s">
        <v>18</v>
      </c>
      <c r="C14" s="37">
        <v>30</v>
      </c>
      <c r="D14" s="12"/>
      <c r="E14" s="23"/>
      <c r="F14" s="44" t="s">
        <v>13</v>
      </c>
      <c r="G14" s="46" t="s">
        <v>4</v>
      </c>
      <c r="H14" s="14">
        <v>71</v>
      </c>
      <c r="I14" s="20">
        <f t="shared" si="0"/>
        <v>0</v>
      </c>
    </row>
    <row r="15" spans="2:9" ht="21.95" customHeight="1" x14ac:dyDescent="0.2">
      <c r="B15" s="10" t="s">
        <v>65</v>
      </c>
      <c r="C15" s="37">
        <v>8</v>
      </c>
      <c r="D15" s="12"/>
      <c r="E15" s="23"/>
      <c r="F15" s="44" t="s">
        <v>13</v>
      </c>
      <c r="G15" s="46" t="s">
        <v>4</v>
      </c>
      <c r="H15" s="14">
        <v>70</v>
      </c>
      <c r="I15" s="20">
        <f t="shared" si="0"/>
        <v>0</v>
      </c>
    </row>
    <row r="16" spans="2:9" ht="21.95" customHeight="1" x14ac:dyDescent="0.2">
      <c r="B16" s="10" t="s">
        <v>66</v>
      </c>
      <c r="C16" s="37">
        <v>4</v>
      </c>
      <c r="D16" s="12"/>
      <c r="E16" s="23"/>
      <c r="F16" s="44" t="s">
        <v>13</v>
      </c>
      <c r="G16" s="46" t="s">
        <v>4</v>
      </c>
      <c r="H16" s="14">
        <v>71</v>
      </c>
      <c r="I16" s="20">
        <f t="shared" si="0"/>
        <v>0</v>
      </c>
    </row>
    <row r="17" spans="2:9" ht="21.95" customHeight="1" x14ac:dyDescent="0.2">
      <c r="B17" s="10" t="s">
        <v>20</v>
      </c>
      <c r="C17" s="37">
        <v>4</v>
      </c>
      <c r="D17" s="12"/>
      <c r="E17" s="23"/>
      <c r="F17" s="44" t="s">
        <v>13</v>
      </c>
      <c r="G17" s="46" t="s">
        <v>4</v>
      </c>
      <c r="H17" s="14">
        <v>71</v>
      </c>
      <c r="I17" s="20">
        <f t="shared" si="0"/>
        <v>0</v>
      </c>
    </row>
    <row r="18" spans="2:9" ht="21.95" customHeight="1" x14ac:dyDescent="0.2">
      <c r="B18" s="10" t="s">
        <v>64</v>
      </c>
      <c r="C18" s="37">
        <v>24</v>
      </c>
      <c r="D18" s="12"/>
      <c r="E18" s="23"/>
      <c r="F18" s="44" t="s">
        <v>13</v>
      </c>
      <c r="G18" s="46" t="s">
        <v>13</v>
      </c>
      <c r="H18" s="14">
        <v>72</v>
      </c>
      <c r="I18" s="20">
        <f t="shared" ref="I18:I27" si="1">(C18*E18)</f>
        <v>0</v>
      </c>
    </row>
    <row r="19" spans="2:9" ht="21.95" customHeight="1" x14ac:dyDescent="0.2">
      <c r="B19" s="10" t="s">
        <v>57</v>
      </c>
      <c r="C19" s="37">
        <v>4</v>
      </c>
      <c r="D19" s="12"/>
      <c r="E19" s="23"/>
      <c r="F19" s="44" t="s">
        <v>13</v>
      </c>
      <c r="G19" s="46" t="s">
        <v>4</v>
      </c>
      <c r="H19" s="14">
        <v>71</v>
      </c>
      <c r="I19" s="20">
        <f t="shared" si="1"/>
        <v>0</v>
      </c>
    </row>
    <row r="20" spans="2:9" ht="21.95" customHeight="1" x14ac:dyDescent="0.2">
      <c r="B20" s="10" t="s">
        <v>29</v>
      </c>
      <c r="C20" s="37">
        <v>4</v>
      </c>
      <c r="D20" s="12"/>
      <c r="E20" s="23"/>
      <c r="F20" s="44" t="s">
        <v>13</v>
      </c>
      <c r="G20" s="46" t="s">
        <v>4</v>
      </c>
      <c r="H20" s="14">
        <v>71</v>
      </c>
      <c r="I20" s="20">
        <f t="shared" si="1"/>
        <v>0</v>
      </c>
    </row>
    <row r="21" spans="2:9" ht="21.95" customHeight="1" x14ac:dyDescent="0.2">
      <c r="B21" s="10" t="s">
        <v>24</v>
      </c>
      <c r="C21" s="37">
        <v>28</v>
      </c>
      <c r="D21" s="12"/>
      <c r="E21" s="23"/>
      <c r="F21" s="44" t="s">
        <v>52</v>
      </c>
      <c r="G21" s="46" t="s">
        <v>4</v>
      </c>
      <c r="H21" s="14">
        <v>73</v>
      </c>
      <c r="I21" s="20">
        <f t="shared" si="1"/>
        <v>0</v>
      </c>
    </row>
    <row r="22" spans="2:9" ht="21.95" customHeight="1" x14ac:dyDescent="0.2">
      <c r="B22" s="10" t="s">
        <v>25</v>
      </c>
      <c r="C22" s="37">
        <v>6</v>
      </c>
      <c r="D22" s="12"/>
      <c r="E22" s="23"/>
      <c r="F22" s="44" t="s">
        <v>13</v>
      </c>
      <c r="G22" s="46" t="s">
        <v>4</v>
      </c>
      <c r="H22" s="14">
        <v>73</v>
      </c>
      <c r="I22" s="20">
        <f t="shared" si="1"/>
        <v>0</v>
      </c>
    </row>
    <row r="23" spans="2:9" ht="21.95" customHeight="1" x14ac:dyDescent="0.2">
      <c r="B23" s="10" t="s">
        <v>26</v>
      </c>
      <c r="C23" s="37">
        <v>30</v>
      </c>
      <c r="D23" s="12"/>
      <c r="E23" s="23"/>
      <c r="F23" s="44" t="s">
        <v>13</v>
      </c>
      <c r="G23" s="46" t="s">
        <v>4</v>
      </c>
      <c r="H23" s="14">
        <v>73</v>
      </c>
      <c r="I23" s="20">
        <f t="shared" si="1"/>
        <v>0</v>
      </c>
    </row>
    <row r="24" spans="2:9" ht="21.95" customHeight="1" x14ac:dyDescent="0.2">
      <c r="B24" s="10" t="s">
        <v>27</v>
      </c>
      <c r="C24" s="37">
        <v>6</v>
      </c>
      <c r="D24" s="12"/>
      <c r="E24" s="23"/>
      <c r="F24" s="44" t="s">
        <v>13</v>
      </c>
      <c r="G24" s="46" t="s">
        <v>4</v>
      </c>
      <c r="H24" s="14">
        <v>73</v>
      </c>
      <c r="I24" s="20">
        <f t="shared" si="1"/>
        <v>0</v>
      </c>
    </row>
    <row r="25" spans="2:9" ht="21.95" customHeight="1" x14ac:dyDescent="0.2">
      <c r="B25" s="30" t="s">
        <v>62</v>
      </c>
      <c r="C25" s="38">
        <v>8</v>
      </c>
      <c r="D25" s="15"/>
      <c r="E25" s="32"/>
      <c r="F25" s="50" t="s">
        <v>13</v>
      </c>
      <c r="G25" s="47" t="s">
        <v>13</v>
      </c>
      <c r="H25" s="31">
        <v>72</v>
      </c>
      <c r="I25" s="20">
        <f t="shared" si="1"/>
        <v>0</v>
      </c>
    </row>
    <row r="26" spans="2:9" ht="21.95" customHeight="1" x14ac:dyDescent="0.2">
      <c r="B26" s="30" t="s">
        <v>63</v>
      </c>
      <c r="C26" s="38">
        <v>6</v>
      </c>
      <c r="D26" s="15"/>
      <c r="E26" s="32"/>
      <c r="F26" s="50" t="s">
        <v>52</v>
      </c>
      <c r="G26" s="47" t="s">
        <v>13</v>
      </c>
      <c r="H26" s="31">
        <v>73</v>
      </c>
      <c r="I26" s="20">
        <f t="shared" si="1"/>
        <v>0</v>
      </c>
    </row>
    <row r="27" spans="2:9" ht="21.95" customHeight="1" thickBot="1" x14ac:dyDescent="0.25">
      <c r="B27" s="21" t="s">
        <v>55</v>
      </c>
      <c r="C27" s="39">
        <v>4</v>
      </c>
      <c r="D27" s="17"/>
      <c r="E27" s="24"/>
      <c r="F27" s="51" t="s">
        <v>13</v>
      </c>
      <c r="G27" s="48" t="s">
        <v>4</v>
      </c>
      <c r="H27" s="19">
        <v>73</v>
      </c>
      <c r="I27" s="26">
        <f t="shared" si="1"/>
        <v>0</v>
      </c>
    </row>
    <row r="28" spans="2:9" ht="13.5" thickBot="1" x14ac:dyDescent="0.25">
      <c r="B28" s="68" t="s">
        <v>90</v>
      </c>
      <c r="C28" s="69"/>
      <c r="D28" s="69"/>
      <c r="E28" s="69"/>
      <c r="F28" s="69"/>
      <c r="G28" s="69"/>
      <c r="H28" s="70"/>
      <c r="I28" s="29">
        <f>SUM(I8:I27)</f>
        <v>0</v>
      </c>
    </row>
    <row r="30" spans="2:9" x14ac:dyDescent="0.2">
      <c r="B30" s="27" t="s">
        <v>31</v>
      </c>
      <c r="C30" s="28"/>
      <c r="D30" s="28"/>
    </row>
    <row r="31" spans="2:9" x14ac:dyDescent="0.2">
      <c r="B31" s="27" t="s">
        <v>33</v>
      </c>
      <c r="C31" s="28"/>
      <c r="D31" s="28"/>
    </row>
    <row r="32" spans="2:9" x14ac:dyDescent="0.2">
      <c r="B32" s="28"/>
      <c r="C32" s="28"/>
      <c r="D32" s="28"/>
    </row>
    <row r="33" spans="2:4" x14ac:dyDescent="0.2">
      <c r="B33" s="27" t="s">
        <v>30</v>
      </c>
      <c r="C33" s="28"/>
      <c r="D33" s="28"/>
    </row>
    <row r="34" spans="2:4" ht="24.75" customHeight="1" x14ac:dyDescent="0.2">
      <c r="B34" s="74" t="s">
        <v>78</v>
      </c>
      <c r="C34" s="75"/>
      <c r="D34" s="76"/>
    </row>
    <row r="35" spans="2:4" x14ac:dyDescent="0.2">
      <c r="B35" s="3"/>
    </row>
  </sheetData>
  <mergeCells count="9">
    <mergeCell ref="C6:C7"/>
    <mergeCell ref="B3:H3"/>
    <mergeCell ref="I6:I7"/>
    <mergeCell ref="B34:D34"/>
    <mergeCell ref="B6:B7"/>
    <mergeCell ref="E6:E7"/>
    <mergeCell ref="D6:D7"/>
    <mergeCell ref="B28:H28"/>
    <mergeCell ref="F6:H6"/>
  </mergeCells>
  <pageMargins left="0.25" right="0.25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9"/>
  <sheetViews>
    <sheetView zoomScale="90" zoomScaleNormal="90" workbookViewId="0">
      <selection activeCell="B2" sqref="B2"/>
    </sheetView>
  </sheetViews>
  <sheetFormatPr defaultRowHeight="12" x14ac:dyDescent="0.2"/>
  <cols>
    <col min="1" max="1" width="4.140625" style="87" customWidth="1"/>
    <col min="2" max="2" width="43.140625" style="87" customWidth="1"/>
    <col min="3" max="3" width="17.85546875" style="87" customWidth="1"/>
    <col min="4" max="4" width="16.7109375" style="87" customWidth="1"/>
    <col min="5" max="5" width="51" style="87" customWidth="1"/>
    <col min="6" max="6" width="20.7109375" style="87" customWidth="1"/>
    <col min="7" max="7" width="43.140625" style="87" customWidth="1"/>
    <col min="8" max="8" width="19" style="87" customWidth="1"/>
    <col min="9" max="9" width="16.85546875" style="87" customWidth="1"/>
    <col min="10" max="10" width="51" style="87" customWidth="1"/>
    <col min="11" max="11" width="19.85546875" style="87" customWidth="1"/>
    <col min="12" max="16384" width="9.140625" style="87"/>
  </cols>
  <sheetData>
    <row r="1" spans="1:11" s="28" customFormat="1" ht="11.25" x14ac:dyDescent="0.15">
      <c r="B1" s="28" t="s">
        <v>74</v>
      </c>
      <c r="C1" s="84"/>
    </row>
    <row r="2" spans="1:11" s="28" customFormat="1" ht="11.25" x14ac:dyDescent="0.15">
      <c r="B2" s="28" t="s">
        <v>75</v>
      </c>
      <c r="C2" s="84"/>
    </row>
    <row r="3" spans="1:11" s="28" customFormat="1" ht="18.75" customHeight="1" x14ac:dyDescent="0.15">
      <c r="B3" s="82" t="s">
        <v>69</v>
      </c>
      <c r="C3" s="82"/>
      <c r="D3" s="82"/>
      <c r="E3" s="82"/>
      <c r="F3" s="82"/>
      <c r="G3" s="82"/>
      <c r="H3" s="85"/>
      <c r="I3" s="86"/>
      <c r="J3" s="86"/>
      <c r="K3" s="86"/>
    </row>
    <row r="4" spans="1:11" s="28" customFormat="1" ht="11.25" x14ac:dyDescent="0.15">
      <c r="B4" s="83" t="s">
        <v>76</v>
      </c>
      <c r="C4" s="27"/>
    </row>
    <row r="5" spans="1:11" ht="12.75" thickBot="1" x14ac:dyDescent="0.25"/>
    <row r="6" spans="1:11" ht="15" customHeight="1" x14ac:dyDescent="0.2">
      <c r="A6" s="88" t="s">
        <v>42</v>
      </c>
      <c r="B6" s="89" t="s">
        <v>2</v>
      </c>
      <c r="C6" s="89" t="s">
        <v>36</v>
      </c>
      <c r="D6" s="89" t="s">
        <v>38</v>
      </c>
      <c r="E6" s="89" t="s">
        <v>83</v>
      </c>
      <c r="F6" s="90" t="s">
        <v>44</v>
      </c>
      <c r="G6" s="91" t="s">
        <v>2</v>
      </c>
      <c r="H6" s="92" t="s">
        <v>36</v>
      </c>
      <c r="I6" s="89" t="s">
        <v>38</v>
      </c>
      <c r="J6" s="89" t="s">
        <v>84</v>
      </c>
      <c r="K6" s="90" t="s">
        <v>44</v>
      </c>
    </row>
    <row r="7" spans="1:11" x14ac:dyDescent="0.2">
      <c r="A7" s="93"/>
      <c r="B7" s="94"/>
      <c r="C7" s="94"/>
      <c r="D7" s="94"/>
      <c r="E7" s="94"/>
      <c r="F7" s="95"/>
      <c r="G7" s="96"/>
      <c r="H7" s="97"/>
      <c r="I7" s="94"/>
      <c r="J7" s="94"/>
      <c r="K7" s="95"/>
    </row>
    <row r="8" spans="1:11" ht="35.25" customHeight="1" thickBot="1" x14ac:dyDescent="0.25">
      <c r="A8" s="98"/>
      <c r="B8" s="99"/>
      <c r="C8" s="99"/>
      <c r="D8" s="99"/>
      <c r="E8" s="99"/>
      <c r="F8" s="100"/>
      <c r="G8" s="101"/>
      <c r="H8" s="102"/>
      <c r="I8" s="99"/>
      <c r="J8" s="99"/>
      <c r="K8" s="100"/>
    </row>
    <row r="9" spans="1:11" ht="30.75" customHeight="1" x14ac:dyDescent="0.2">
      <c r="A9" s="103">
        <v>1</v>
      </c>
      <c r="B9" s="104" t="s">
        <v>85</v>
      </c>
      <c r="C9" s="105" t="s">
        <v>37</v>
      </c>
      <c r="D9" s="106">
        <v>130</v>
      </c>
      <c r="E9" s="107"/>
      <c r="F9" s="108">
        <f>D9*E9</f>
        <v>0</v>
      </c>
      <c r="G9" s="109" t="s">
        <v>85</v>
      </c>
      <c r="H9" s="105" t="s">
        <v>37</v>
      </c>
      <c r="I9" s="106">
        <v>280</v>
      </c>
      <c r="J9" s="107"/>
      <c r="K9" s="108">
        <f>I9*J9</f>
        <v>0</v>
      </c>
    </row>
    <row r="10" spans="1:11" ht="88.5" customHeight="1" x14ac:dyDescent="0.2">
      <c r="A10" s="103">
        <v>2</v>
      </c>
      <c r="B10" s="110" t="s">
        <v>86</v>
      </c>
      <c r="C10" s="111" t="s">
        <v>37</v>
      </c>
      <c r="D10" s="112">
        <v>130</v>
      </c>
      <c r="E10" s="113"/>
      <c r="F10" s="108">
        <f t="shared" ref="F10:F16" si="0">D10*E10</f>
        <v>0</v>
      </c>
      <c r="G10" s="114" t="s">
        <v>86</v>
      </c>
      <c r="H10" s="111" t="s">
        <v>37</v>
      </c>
      <c r="I10" s="112">
        <v>280</v>
      </c>
      <c r="J10" s="113"/>
      <c r="K10" s="108">
        <f t="shared" ref="K10:K16" si="1">I10*J10</f>
        <v>0</v>
      </c>
    </row>
    <row r="11" spans="1:11" ht="55.5" customHeight="1" x14ac:dyDescent="0.2">
      <c r="A11" s="103">
        <v>3</v>
      </c>
      <c r="B11" s="110" t="s">
        <v>40</v>
      </c>
      <c r="C11" s="111" t="s">
        <v>0</v>
      </c>
      <c r="D11" s="112">
        <v>190</v>
      </c>
      <c r="E11" s="113"/>
      <c r="F11" s="108">
        <f t="shared" si="0"/>
        <v>0</v>
      </c>
      <c r="G11" s="114" t="s">
        <v>40</v>
      </c>
      <c r="H11" s="111" t="s">
        <v>0</v>
      </c>
      <c r="I11" s="112">
        <v>420</v>
      </c>
      <c r="J11" s="113"/>
      <c r="K11" s="108">
        <f t="shared" si="1"/>
        <v>0</v>
      </c>
    </row>
    <row r="12" spans="1:11" ht="98.25" customHeight="1" x14ac:dyDescent="0.2">
      <c r="A12" s="103">
        <v>4</v>
      </c>
      <c r="B12" s="110" t="s">
        <v>87</v>
      </c>
      <c r="C12" s="111" t="s">
        <v>0</v>
      </c>
      <c r="D12" s="112">
        <v>50</v>
      </c>
      <c r="E12" s="113"/>
      <c r="F12" s="108">
        <f t="shared" si="0"/>
        <v>0</v>
      </c>
      <c r="G12" s="114" t="s">
        <v>87</v>
      </c>
      <c r="H12" s="111" t="s">
        <v>0</v>
      </c>
      <c r="I12" s="112">
        <v>60</v>
      </c>
      <c r="J12" s="113"/>
      <c r="K12" s="108">
        <f t="shared" si="1"/>
        <v>0</v>
      </c>
    </row>
    <row r="13" spans="1:11" ht="45" customHeight="1" x14ac:dyDescent="0.2">
      <c r="A13" s="103">
        <v>5</v>
      </c>
      <c r="B13" s="110" t="s">
        <v>41</v>
      </c>
      <c r="C13" s="111" t="s">
        <v>0</v>
      </c>
      <c r="D13" s="112">
        <v>140</v>
      </c>
      <c r="E13" s="113"/>
      <c r="F13" s="108">
        <f t="shared" si="0"/>
        <v>0</v>
      </c>
      <c r="G13" s="114" t="s">
        <v>41</v>
      </c>
      <c r="H13" s="111" t="s">
        <v>0</v>
      </c>
      <c r="I13" s="112">
        <v>360</v>
      </c>
      <c r="J13" s="113"/>
      <c r="K13" s="108">
        <f t="shared" si="1"/>
        <v>0</v>
      </c>
    </row>
    <row r="14" spans="1:11" ht="52.5" customHeight="1" x14ac:dyDescent="0.2">
      <c r="A14" s="103">
        <v>6</v>
      </c>
      <c r="B14" s="110" t="s">
        <v>77</v>
      </c>
      <c r="C14" s="111" t="s">
        <v>37</v>
      </c>
      <c r="D14" s="112">
        <v>130</v>
      </c>
      <c r="E14" s="113"/>
      <c r="F14" s="108">
        <f t="shared" si="0"/>
        <v>0</v>
      </c>
      <c r="G14" s="114" t="s">
        <v>77</v>
      </c>
      <c r="H14" s="111" t="s">
        <v>37</v>
      </c>
      <c r="I14" s="112">
        <v>280</v>
      </c>
      <c r="J14" s="113"/>
      <c r="K14" s="108">
        <f t="shared" si="1"/>
        <v>0</v>
      </c>
    </row>
    <row r="15" spans="1:11" ht="38.25" customHeight="1" x14ac:dyDescent="0.2">
      <c r="A15" s="103">
        <v>7</v>
      </c>
      <c r="B15" s="110" t="s">
        <v>5</v>
      </c>
      <c r="C15" s="111" t="s">
        <v>39</v>
      </c>
      <c r="D15" s="112">
        <v>15000</v>
      </c>
      <c r="E15" s="113"/>
      <c r="F15" s="108">
        <f t="shared" si="0"/>
        <v>0</v>
      </c>
      <c r="G15" s="114" t="s">
        <v>5</v>
      </c>
      <c r="H15" s="111" t="s">
        <v>39</v>
      </c>
      <c r="I15" s="112">
        <v>35000</v>
      </c>
      <c r="J15" s="113"/>
      <c r="K15" s="108">
        <f t="shared" si="1"/>
        <v>0</v>
      </c>
    </row>
    <row r="16" spans="1:11" ht="38.25" customHeight="1" thickBot="1" x14ac:dyDescent="0.25">
      <c r="A16" s="103">
        <v>8</v>
      </c>
      <c r="B16" s="115" t="s">
        <v>6</v>
      </c>
      <c r="C16" s="116" t="s">
        <v>39</v>
      </c>
      <c r="D16" s="117">
        <v>15000</v>
      </c>
      <c r="E16" s="118"/>
      <c r="F16" s="108">
        <f t="shared" si="0"/>
        <v>0</v>
      </c>
      <c r="G16" s="119" t="s">
        <v>6</v>
      </c>
      <c r="H16" s="116" t="s">
        <v>39</v>
      </c>
      <c r="I16" s="117">
        <v>35000</v>
      </c>
      <c r="J16" s="118"/>
      <c r="K16" s="108">
        <f t="shared" si="1"/>
        <v>0</v>
      </c>
    </row>
    <row r="17" spans="1:11" ht="26.25" customHeight="1" thickBot="1" x14ac:dyDescent="0.25">
      <c r="A17" s="120" t="s">
        <v>68</v>
      </c>
      <c r="B17" s="121"/>
      <c r="C17" s="121"/>
      <c r="D17" s="121"/>
      <c r="E17" s="122"/>
      <c r="F17" s="123">
        <f>SUM(F9:F16)</f>
        <v>0</v>
      </c>
      <c r="G17" s="124" t="s">
        <v>67</v>
      </c>
      <c r="H17" s="125"/>
      <c r="I17" s="125"/>
      <c r="J17" s="126"/>
      <c r="K17" s="123">
        <f>SUM(K9:K16)</f>
        <v>0</v>
      </c>
    </row>
    <row r="18" spans="1:11" ht="12.75" thickBot="1" x14ac:dyDescent="0.25"/>
    <row r="19" spans="1:11" ht="15" customHeight="1" x14ac:dyDescent="0.2">
      <c r="A19" s="127" t="s">
        <v>82</v>
      </c>
      <c r="B19" s="128"/>
      <c r="C19" s="128"/>
      <c r="D19" s="128"/>
      <c r="E19" s="129"/>
      <c r="F19" s="130">
        <f>F17+K17</f>
        <v>0</v>
      </c>
    </row>
    <row r="20" spans="1:11" ht="12.75" thickBot="1" x14ac:dyDescent="0.25">
      <c r="A20" s="131"/>
      <c r="B20" s="132"/>
      <c r="C20" s="132"/>
      <c r="D20" s="132"/>
      <c r="E20" s="133"/>
      <c r="F20" s="134"/>
    </row>
    <row r="22" spans="1:11" x14ac:dyDescent="0.2">
      <c r="A22" s="135" t="s">
        <v>30</v>
      </c>
      <c r="B22" s="135"/>
      <c r="C22" s="27"/>
      <c r="D22" s="28"/>
      <c r="E22" s="28"/>
      <c r="G22" s="27"/>
      <c r="H22" s="27"/>
      <c r="I22" s="28"/>
      <c r="J22" s="28"/>
    </row>
    <row r="23" spans="1:11" ht="31.5" customHeight="1" x14ac:dyDescent="0.2">
      <c r="A23" s="74" t="s">
        <v>78</v>
      </c>
      <c r="B23" s="75"/>
      <c r="C23" s="75"/>
      <c r="D23" s="75"/>
      <c r="E23" s="76"/>
      <c r="G23" s="28"/>
      <c r="H23" s="28"/>
      <c r="I23" s="28"/>
      <c r="J23" s="28"/>
    </row>
    <row r="24" spans="1:11" x14ac:dyDescent="0.2">
      <c r="B24" s="136"/>
      <c r="C24" s="136"/>
      <c r="D24" s="28"/>
      <c r="E24" s="28"/>
      <c r="G24" s="136"/>
      <c r="H24" s="136"/>
      <c r="I24" s="28"/>
      <c r="J24" s="28"/>
    </row>
    <row r="25" spans="1:11" x14ac:dyDescent="0.2">
      <c r="B25" s="28"/>
      <c r="C25" s="28"/>
      <c r="D25" s="28"/>
      <c r="E25" s="28"/>
      <c r="G25" s="28"/>
      <c r="H25" s="28"/>
      <c r="I25" s="28"/>
      <c r="J25" s="28"/>
    </row>
    <row r="26" spans="1:11" x14ac:dyDescent="0.2">
      <c r="B26" s="28"/>
      <c r="C26" s="28"/>
      <c r="D26" s="28"/>
      <c r="E26" s="28"/>
      <c r="G26" s="28"/>
      <c r="H26" s="28"/>
      <c r="I26" s="28"/>
      <c r="J26" s="28"/>
    </row>
    <row r="27" spans="1:11" x14ac:dyDescent="0.2">
      <c r="B27" s="28"/>
      <c r="C27" s="28"/>
      <c r="D27" s="28"/>
      <c r="E27" s="28"/>
      <c r="G27" s="28"/>
      <c r="H27" s="28"/>
      <c r="I27" s="28"/>
      <c r="J27" s="28"/>
    </row>
    <row r="28" spans="1:11" x14ac:dyDescent="0.2">
      <c r="B28" s="28"/>
      <c r="C28" s="28"/>
      <c r="D28" s="28"/>
      <c r="E28" s="28"/>
      <c r="G28" s="28"/>
      <c r="H28" s="28"/>
      <c r="I28" s="28"/>
      <c r="J28" s="28"/>
    </row>
    <row r="29" spans="1:11" x14ac:dyDescent="0.2">
      <c r="B29" s="28"/>
      <c r="C29" s="28"/>
      <c r="D29" s="28"/>
      <c r="E29" s="28"/>
      <c r="G29" s="28"/>
      <c r="H29" s="28"/>
      <c r="I29" s="28"/>
      <c r="J29" s="28"/>
    </row>
  </sheetData>
  <mergeCells count="18">
    <mergeCell ref="A23:E23"/>
    <mergeCell ref="A6:A8"/>
    <mergeCell ref="A17:E17"/>
    <mergeCell ref="A19:E20"/>
    <mergeCell ref="A22:B22"/>
    <mergeCell ref="B3:G3"/>
    <mergeCell ref="G17:J17"/>
    <mergeCell ref="F19:F20"/>
    <mergeCell ref="C6:C8"/>
    <mergeCell ref="H6:H8"/>
    <mergeCell ref="G6:G8"/>
    <mergeCell ref="I6:I8"/>
    <mergeCell ref="J6:J8"/>
    <mergeCell ref="K6:K8"/>
    <mergeCell ref="F6:F8"/>
    <mergeCell ref="B6:B8"/>
    <mergeCell ref="E6:E8"/>
    <mergeCell ref="D6:D8"/>
  </mergeCells>
  <pageMargins left="0.7" right="0.7" top="0.78740157499999996" bottom="0.78740157499999996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J24"/>
  <sheetViews>
    <sheetView tabSelected="1" workbookViewId="0">
      <selection activeCell="B9" sqref="B9"/>
    </sheetView>
  </sheetViews>
  <sheetFormatPr defaultRowHeight="12" x14ac:dyDescent="0.2"/>
  <cols>
    <col min="1" max="1" width="2.5703125" style="87" customWidth="1"/>
    <col min="2" max="2" width="53.5703125" style="87" customWidth="1"/>
    <col min="3" max="3" width="53" style="87" customWidth="1"/>
    <col min="4" max="4" width="55.7109375" style="87" customWidth="1"/>
    <col min="5" max="16384" width="9.140625" style="87"/>
  </cols>
  <sheetData>
    <row r="1" spans="2:10" s="28" customFormat="1" ht="11.25" x14ac:dyDescent="0.15">
      <c r="B1" s="169" t="s">
        <v>74</v>
      </c>
      <c r="C1" s="169"/>
      <c r="D1" s="169"/>
      <c r="E1" s="169"/>
      <c r="F1" s="169"/>
      <c r="G1" s="169"/>
    </row>
    <row r="2" spans="2:10" s="28" customFormat="1" ht="11.25" x14ac:dyDescent="0.15">
      <c r="B2" s="169" t="s">
        <v>75</v>
      </c>
      <c r="C2" s="169"/>
      <c r="D2" s="169"/>
      <c r="E2" s="169"/>
      <c r="F2" s="169"/>
      <c r="G2" s="169"/>
    </row>
    <row r="3" spans="2:10" s="28" customFormat="1" ht="18.75" customHeight="1" x14ac:dyDescent="0.15">
      <c r="B3" s="170" t="s">
        <v>69</v>
      </c>
      <c r="C3" s="170"/>
      <c r="D3" s="170"/>
      <c r="E3" s="170"/>
      <c r="F3" s="170"/>
      <c r="G3" s="170"/>
      <c r="H3" s="86"/>
      <c r="I3" s="86"/>
      <c r="J3" s="86"/>
    </row>
    <row r="4" spans="2:10" s="28" customFormat="1" ht="11.25" x14ac:dyDescent="0.15">
      <c r="B4" s="83" t="s">
        <v>76</v>
      </c>
      <c r="C4" s="169"/>
      <c r="D4" s="169"/>
      <c r="E4" s="169"/>
      <c r="F4" s="169"/>
      <c r="G4" s="169"/>
    </row>
    <row r="5" spans="2:10" ht="15" customHeight="1" thickBot="1" x14ac:dyDescent="0.25"/>
    <row r="6" spans="2:10" ht="35.1" customHeight="1" x14ac:dyDescent="0.2">
      <c r="B6" s="137" t="s">
        <v>8</v>
      </c>
      <c r="C6" s="138" t="s">
        <v>9</v>
      </c>
      <c r="D6" s="139" t="s">
        <v>45</v>
      </c>
      <c r="E6" s="28"/>
      <c r="F6" s="28"/>
    </row>
    <row r="7" spans="2:10" ht="35.1" customHeight="1" x14ac:dyDescent="0.2">
      <c r="B7" s="140" t="s">
        <v>34</v>
      </c>
      <c r="C7" s="141"/>
      <c r="D7" s="142" t="s">
        <v>79</v>
      </c>
      <c r="E7" s="28"/>
      <c r="F7" s="28"/>
    </row>
    <row r="8" spans="2:10" ht="93.75" customHeight="1" x14ac:dyDescent="0.2">
      <c r="B8" s="143" t="s">
        <v>73</v>
      </c>
      <c r="C8" s="141"/>
      <c r="D8" s="144" t="s">
        <v>72</v>
      </c>
      <c r="E8" s="28"/>
      <c r="F8" s="28"/>
    </row>
    <row r="9" spans="2:10" ht="75" customHeight="1" thickBot="1" x14ac:dyDescent="0.25">
      <c r="B9" s="145" t="s">
        <v>91</v>
      </c>
      <c r="C9" s="146"/>
      <c r="D9" s="147" t="s">
        <v>46</v>
      </c>
      <c r="E9" s="28"/>
      <c r="F9" s="28"/>
    </row>
    <row r="10" spans="2:10" ht="75" customHeight="1" thickBot="1" x14ac:dyDescent="0.25">
      <c r="B10" s="148" t="s">
        <v>80</v>
      </c>
      <c r="C10" s="149"/>
      <c r="D10" s="33" t="s">
        <v>47</v>
      </c>
      <c r="E10" s="28"/>
      <c r="F10" s="28"/>
    </row>
    <row r="11" spans="2:10" ht="75" customHeight="1" thickBot="1" x14ac:dyDescent="0.25">
      <c r="B11" s="148" t="s">
        <v>81</v>
      </c>
      <c r="C11" s="149"/>
      <c r="D11" s="33" t="s">
        <v>47</v>
      </c>
      <c r="E11" s="28"/>
      <c r="F11" s="28"/>
    </row>
    <row r="12" spans="2:10" ht="12.75" thickBot="1" x14ac:dyDescent="0.25">
      <c r="B12" s="28"/>
      <c r="C12" s="28"/>
      <c r="D12" s="28"/>
      <c r="E12" s="28"/>
      <c r="F12" s="28"/>
    </row>
    <row r="13" spans="2:10" ht="15" customHeight="1" x14ac:dyDescent="0.2">
      <c r="B13" s="127" t="s">
        <v>88</v>
      </c>
      <c r="C13" s="128"/>
      <c r="D13" s="129"/>
      <c r="E13" s="136"/>
      <c r="F13" s="136"/>
    </row>
    <row r="14" spans="2:10" ht="12.75" thickBot="1" x14ac:dyDescent="0.25">
      <c r="B14" s="131"/>
      <c r="C14" s="132"/>
      <c r="D14" s="133"/>
      <c r="E14" s="136"/>
      <c r="F14" s="136"/>
    </row>
    <row r="15" spans="2:10" x14ac:dyDescent="0.2">
      <c r="B15" s="27"/>
      <c r="C15" s="28"/>
      <c r="D15" s="28"/>
      <c r="E15" s="28"/>
      <c r="F15" s="28"/>
    </row>
    <row r="16" spans="2:10" ht="12.75" thickBot="1" x14ac:dyDescent="0.25">
      <c r="B16" s="27" t="s">
        <v>48</v>
      </c>
      <c r="C16" s="28"/>
      <c r="D16" s="28"/>
      <c r="E16" s="28"/>
      <c r="F16" s="28"/>
    </row>
    <row r="17" spans="2:6" ht="27.75" customHeight="1" thickBot="1" x14ac:dyDescent="0.25">
      <c r="B17" s="150" t="s">
        <v>78</v>
      </c>
      <c r="C17" s="151"/>
      <c r="D17" s="28"/>
      <c r="E17" s="28"/>
      <c r="F17" s="28"/>
    </row>
    <row r="18" spans="2:6" ht="38.25" customHeight="1" x14ac:dyDescent="0.2">
      <c r="B18" s="152" t="s">
        <v>49</v>
      </c>
      <c r="C18" s="152"/>
      <c r="D18" s="28"/>
      <c r="E18" s="28"/>
      <c r="F18" s="28"/>
    </row>
    <row r="19" spans="2:6" x14ac:dyDescent="0.2">
      <c r="B19" s="28"/>
      <c r="C19" s="28"/>
      <c r="D19" s="28"/>
      <c r="E19" s="28"/>
      <c r="F19" s="28"/>
    </row>
    <row r="20" spans="2:6" x14ac:dyDescent="0.2">
      <c r="B20" s="28"/>
      <c r="C20" s="28"/>
      <c r="D20" s="28"/>
      <c r="E20" s="28"/>
      <c r="F20" s="28"/>
    </row>
    <row r="21" spans="2:6" x14ac:dyDescent="0.2">
      <c r="B21" s="28"/>
      <c r="C21" s="28"/>
      <c r="D21" s="28"/>
      <c r="E21" s="28"/>
      <c r="F21" s="28"/>
    </row>
    <row r="22" spans="2:6" x14ac:dyDescent="0.2">
      <c r="B22" s="28"/>
      <c r="C22" s="28"/>
      <c r="D22" s="28"/>
      <c r="E22" s="28"/>
      <c r="F22" s="28"/>
    </row>
    <row r="23" spans="2:6" x14ac:dyDescent="0.2">
      <c r="B23" s="28"/>
      <c r="C23" s="28"/>
      <c r="D23" s="28"/>
      <c r="E23" s="28"/>
      <c r="F23" s="28"/>
    </row>
    <row r="24" spans="2:6" x14ac:dyDescent="0.2">
      <c r="B24" s="28"/>
      <c r="C24" s="28"/>
      <c r="D24" s="28"/>
      <c r="E24" s="28"/>
      <c r="F24" s="28"/>
    </row>
  </sheetData>
  <mergeCells count="4">
    <mergeCell ref="B17:C17"/>
    <mergeCell ref="B3:G3"/>
    <mergeCell ref="B13:D14"/>
    <mergeCell ref="B18:C18"/>
  </mergeCells>
  <pageMargins left="0.7" right="0.7" top="0.78740157499999996" bottom="0.78740157499999996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63524015 LETNÍ PNEU</vt:lpstr>
      <vt:lpstr>63524015 ZIMNÍ PNEU</vt:lpstr>
      <vt:lpstr>63524015 SLUŽBY</vt:lpstr>
      <vt:lpstr>63524015 POŽADAVKY</vt:lpstr>
      <vt:lpstr>'63524015 ZIMNÍ PNEU'!Oblast_tisku</vt:lpstr>
      <vt:lpstr>'63524015 LETNÍ PNEU'!OLE_LINK1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Jüttnerová Andrea, Mgr.</cp:lastModifiedBy>
  <cp:revision/>
  <cp:lastPrinted>2024-02-22T12:48:33Z</cp:lastPrinted>
  <dcterms:created xsi:type="dcterms:W3CDTF">2016-10-12T11:50:31Z</dcterms:created>
  <dcterms:modified xsi:type="dcterms:W3CDTF">2024-02-22T13:18:23Z</dcterms:modified>
</cp:coreProperties>
</file>