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3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 l="1"/>
  <c r="I106" i="1"/>
  <c r="O106" i="1" s="1"/>
  <c r="Q29" i="1" l="1"/>
  <c r="O110" i="1"/>
  <c r="R29" i="1"/>
  <c r="I204" i="1"/>
  <c r="O204" i="1" s="1"/>
  <c r="I200" i="1"/>
  <c r="O200" i="1" s="1"/>
  <c r="I196" i="1"/>
  <c r="I192" i="1"/>
  <c r="O192" i="1" s="1"/>
  <c r="I188" i="1"/>
  <c r="O188" i="1" s="1"/>
  <c r="I184" i="1"/>
  <c r="O184" i="1" s="1"/>
  <c r="I179" i="1"/>
  <c r="O179" i="1" s="1"/>
  <c r="I175" i="1"/>
  <c r="O175" i="1" s="1"/>
  <c r="I171" i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I115" i="1"/>
  <c r="O115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2" i="1"/>
  <c r="O62" i="1" s="1"/>
  <c r="I58" i="1"/>
  <c r="O58" i="1" s="1"/>
  <c r="I54" i="1"/>
  <c r="O54" i="1" s="1"/>
  <c r="I50" i="1"/>
  <c r="O50" i="1" s="1"/>
  <c r="I46" i="1"/>
  <c r="O46" i="1" s="1"/>
  <c r="I42" i="1"/>
  <c r="I38" i="1"/>
  <c r="O38" i="1" s="1"/>
  <c r="I34" i="1"/>
  <c r="O34" i="1" s="1"/>
  <c r="I30" i="1"/>
  <c r="O30" i="1" s="1"/>
  <c r="I25" i="1"/>
  <c r="O25" i="1" s="1"/>
  <c r="I21" i="1"/>
  <c r="O21" i="1" s="1"/>
  <c r="I17" i="1"/>
  <c r="O17" i="1" s="1"/>
  <c r="I13" i="1"/>
  <c r="I9" i="1"/>
  <c r="O9" i="1" s="1"/>
  <c r="Q183" i="1" l="1"/>
  <c r="I183" i="1" s="1"/>
  <c r="I29" i="1"/>
  <c r="Q8" i="1"/>
  <c r="I8" i="1" s="1"/>
  <c r="Q114" i="1"/>
  <c r="I114" i="1" s="1"/>
  <c r="O13" i="1"/>
  <c r="R8" i="1" s="1"/>
  <c r="O8" i="1" s="1"/>
  <c r="O119" i="1"/>
  <c r="R114" i="1" s="1"/>
  <c r="O114" i="1" s="1"/>
  <c r="O196" i="1"/>
  <c r="R183" i="1" s="1"/>
  <c r="O183" i="1" s="1"/>
  <c r="O42" i="1"/>
  <c r="O29" i="1" s="1"/>
  <c r="I3" i="1" l="1"/>
  <c r="O2" i="1"/>
</calcChain>
</file>

<file path=xl/sharedStrings.xml><?xml version="1.0" encoding="utf-8"?>
<sst xmlns="http://schemas.openxmlformats.org/spreadsheetml/2006/main" count="678" uniqueCount="240">
  <si>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</si>
  <si>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</si>
  <si>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</si>
  <si>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</si>
  <si>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</si>
  <si>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</si>
  <si>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</si>
  <si>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</si>
  <si>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03-17-01</t>
  </si>
  <si>
    <t>0,00</t>
  </si>
  <si>
    <t>2</t>
  </si>
  <si>
    <t>O</t>
  </si>
  <si>
    <t>Rozpočet:</t>
  </si>
  <si>
    <t>Žst. Hustopeče u Brna,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</si>
  <si>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</si>
  <si>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</si>
  <si>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</si>
  <si>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</si>
  <si>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</si>
  <si>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</si>
  <si>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</si>
  <si>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</si>
  <si>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</si>
  <si>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</si>
  <si>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</si>
  <si>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</si>
  <si>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</si>
  <si>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</si>
  <si>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</si>
  <si>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</si>
  <si>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</si>
  <si>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</si>
  <si>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</si>
  <si>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</si>
  <si>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</t>
  </si>
  <si>
    <t>P</t>
  </si>
  <si>
    <t>0297R01</t>
  </si>
  <si>
    <t/>
  </si>
  <si>
    <t>Kontrola GPK měřícím vozem</t>
  </si>
  <si>
    <t>km</t>
  </si>
  <si>
    <t>PP</t>
  </si>
  <si>
    <t>VV</t>
  </si>
  <si>
    <t>odhad</t>
  </si>
  <si>
    <t>TS</t>
  </si>
  <si>
    <t>zahrnuje veškeré náklady spojené s objednatelem požadovaným dozorem</t>
  </si>
  <si>
    <t>0297R02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</si>
  <si>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</si>
  <si>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</si>
  <si>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0297R03</t>
  </si>
  <si>
    <t>Kontinuální radarové měření pražcového podloží</t>
  </si>
  <si>
    <t>2940</t>
  </si>
  <si>
    <t>OSTATNÍ POŽADAVKY - VYPRACOVÁNÍ DOKUMENTACE</t>
  </si>
  <si>
    <t>KPL</t>
  </si>
  <si>
    <t>29611</t>
  </si>
  <si>
    <t>OSTATNÍ POŽADAVKY - ODBORNÝ DOZOR</t>
  </si>
  <si>
    <t>HOD</t>
  </si>
  <si>
    <t>Komunikace</t>
  </si>
  <si>
    <t>512550</t>
  </si>
  <si>
    <t>KOLEJOVÉ LOŽE - ZŘÍZENÍ Z KAMENIVA HRUBÉHO DRCENÉHO (ŠTĚRK)</t>
  </si>
  <si>
    <t>M3</t>
  </si>
  <si>
    <t>viz E.1.1.5+6.1, Příloha 10. Výpočty výměr železničního svršku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</si>
  <si>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</si>
  <si>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7</t>
  </si>
  <si>
    <t>528152R</t>
  </si>
  <si>
    <t>KOLEJ 49 E1, ROZD. "C", BEZSTYKOVÁ, PR. BET. BEZPODKLADNICOVÝ, UP. PRUŽNÉ (BEZ DODÁVKY PRAŽCŮ A KOLEJNIC - SŽDC, s.o.)</t>
  </si>
  <si>
    <t>M</t>
  </si>
  <si>
    <t>viz E.1.1.5+6.1, Příloha 6. Kolejový rošt</t>
  </si>
  <si>
    <t>1. Položka obsahuje: 
 – defektoskopické zkoušky kolejnic, jsou-li vyžadovány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a vystrojených betonových pražců - (viz. podrobnosti dodávky materiálu uvedené v ZTP)  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</si>
  <si>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8</t>
  </si>
  <si>
    <t>528352R</t>
  </si>
  <si>
    <t>KOLEJ 49 E1, ROZD. "U", BEZSTYKOVÁ, PR. BET. BEZPODKLADNICOVÝ, UP. PRUŽNÉ (BEZ DODÁVKY PRAŽCŮ A KOLEJNIC - SŽDC, s.o.)</t>
  </si>
  <si>
    <t>1. Položka obsahuje: 
 – defektoskopické zkoušky kolejnic, jsou-li vyžadovány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a vystrojených betonových pražců - (viz. podrobnosti dodávky materiálu uvedené v ZTP)  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</si>
  <si>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528372R</t>
  </si>
  <si>
    <t>KOLEJ 49 E1, ROZD. "U", BEZSTYKOVÁ, PR. BET. VÝHYBKOVÝ KRÁTKÝ, UP. PRUŽNÉ (BEZ DODÁVKY KOLEJNIC - SŽDC, s.o.)</t>
  </si>
  <si>
    <t>1. Položka obsahuje: 
 – defektoskopické zkoušky kolejnic, jsou-li vyžadovány 
 – dodávku uvedeného typu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- (viz. podrobnosti dodávky materiálu uvedené v ZTP)  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</si>
  <si>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5283A2R</t>
  </si>
  <si>
    <t>KOLEJ 49 E1, ROZD. "U", BEZSTYKOVÁ, PR. BET. VÝHYBKOVÝ DLOUHÝ UŽITÝ, UP. PRUŽNÉ (BEZ DODÁVKY KOLEJNIC - SŽDC, s.o.)</t>
  </si>
  <si>
    <t>1. Položka obsahuje: 
 – defektoskopické zkoušky kolejnic, jsou-li vyžadovány 
 – dodávku uvedeného typu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- (viz. podrobnosti dodávky materiálu uvedené v ZTP)   – zřízení kolejového lože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</si>
  <si>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11</t>
  </si>
  <si>
    <t>5332000</t>
  </si>
  <si>
    <t>J 49 1:14-760, PR. BET., UP. PRUŽNÉ</t>
  </si>
  <si>
    <t>KUS</t>
  </si>
  <si>
    <t>viz E.1.1.5+6.9 Kolejový plán</t>
  </si>
  <si>
    <t>1. Položka obsahuje: 
 – defektoskopické zkoušky kolejnic, jsou-li vyžadovány 
 – dodávku uvedeného typu výhybky nebo jiné výhybkové konstrukce včetně pražců, upevňovadel a drobného kolejiva v uvedeném rozdělení koleje pro normální rozchod kolejí (1435 mm) 
 – montáž výhybky z předmontovaných polí nebo ze součástí železničního svršku uvedených typů na montážní základně nebo přímo na staveništi 
 – dopravu předmontovaných nebo smontovaných výhybkových polí nebo součástí z montážní základny na místo určení, pokud si to zvolená technologie pokládky vyžaduje 
 – pokládku výhybky nebo jiné výhybkové konstrukce pomocí vhodného kladecího prostředku 
 – sespojkování jednotlivých předmontovaných výhybkových polí bez jejich svaření 
 – směrovou a výškovou úpravu koleje do předepsané polohy včetně stabilizace kolejového lože 
 – konečnou výškovou a směrovou úpravu výhybkové konstrukce do předepsané polohy projektem nebo jiným zadáním včetně stabilizace kolejového lože 
 – očištění a naolejování spojkových a svěrkových šroubů před zahájením provozu 
 – základní výhybkové propojky namontované (výrobcem výhybkové konstrukce) 
 – pomocné a dokončovací práce 
 – případné ztížení práce při překážách na jedné nebo obou stranách, v tunelu i při rekonstrukcích 
2. Položka neobsahuje: 
 – zřízení kolejového lože 
 – kompletní kolejový rošt na atypických výhybkových (krátkých) pražcích (naceňuje se položkami ve sd 52) 
 – kompletní kolejový rošt na společných výhybkových (dlouhých) pražcích (naceňuje se položkami ve sd 52) 
 – montážní a závěrné svary, svařování kolejnic do bezstykové koleje 
 – žlabové pražce 
 – izolované styky 
 – tepelně opracované jazyky a opornice 
 – válečkové (nadzvedávací) stoličky 
 – přechodové kolejnice 
 – broušení koleje 
 – nadstandardní srdcovky 
 – omezovač polohy jazyka 
 – snímače jazyka včetně prodloužení stoliček pro snímač jazyka 
 – závěry a přestavníky včetně výměnových těles 
 – ohřev výhybek 
 – dodatečné výhybkové propojky, naceňují se položkami ve sd 75C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
Kusem se rozumí kompletní výhybka nebo výhybková konstrukce.</t>
  </si>
  <si>
    <t>12</t>
  </si>
  <si>
    <t>533253</t>
  </si>
  <si>
    <t>J 49 1:9-190, PR. BET., UP. PRUŽNÉ</t>
  </si>
  <si>
    <t>13</t>
  </si>
  <si>
    <t>533273</t>
  </si>
  <si>
    <t>J 49 1:9-300, PR. BET., UP. PRUŽNÉ</t>
  </si>
  <si>
    <t>14</t>
  </si>
  <si>
    <t>539101</t>
  </si>
  <si>
    <t>ZVLÁŠTNÍ VYBAVENÍ VÝHYBEK, PRAŽCE ŽLABOVÉ, SESTAVA 1 KS</t>
  </si>
  <si>
    <t>(Položka je příplatkovou k položkám výhybek a nelze ji použít samostatně.) 
1. Položka obsahuje: 
 – žlabové provedení výhybkových pražců včetně veškerých nákladů s tímto spojených 
2. Položka neobsahuje: 
 – stavěcí a přestavné zařízení včetně táhel 
3. Způsob měření: 
Udává se počet sad, které se skládají z předepsaných dílů, jež tvoří požadovaný celek.</t>
  </si>
  <si>
    <t>15</t>
  </si>
  <si>
    <t>539102</t>
  </si>
  <si>
    <t>ZVLÁŠTNÍ VYBAVENÍ VÝHYBEK, PRAŽCE ŽLABOVÉ, SESTAVA 2 KS</t>
  </si>
  <si>
    <t>16</t>
  </si>
  <si>
    <t>539327</t>
  </si>
  <si>
    <t>ZVLÁŠTNÍ VYBAVENÍ VÝHYBEK, TEPELNĚ OPRACOVANÝ JAZYK S OPORNICÍ 49 E1 PRO TVAR 1:9-300</t>
  </si>
  <si>
    <t>(Položka je příplatkovou k položkám výhybek a nelze ji použít samostatně.) 
1. Položka obsahuje: 
 – tepelné opracování jazyka a opornice ve výrobním závodě výhybkové konstrukce včetně veškerých nákladů s tímto spojených 
2. Položka neobsahuje: 
 X 
3. Způsob měření: 
Udává se počet sad, které se skládají z předepsaných dílů, jež tvoří požadovaný celek.</t>
  </si>
  <si>
    <t>17</t>
  </si>
  <si>
    <t>53932E</t>
  </si>
  <si>
    <t>ZVLÁŠTNÍ VYBAVENÍ VÝHYBEK, TEPELNĚ OPRACOVANÝ JAZYK S OPORNICÍ 49 E1 PRO TVAR 1:14-760</t>
  </si>
  <si>
    <t>18</t>
  </si>
  <si>
    <t>539540</t>
  </si>
  <si>
    <t>ZVLÁŠTNÍ VYBAVENÍ VÝHYBEK, ČELISŤOVÝ ZÁVĚR</t>
  </si>
  <si>
    <t>1. Položka obsahuje: 
 – dodání a montáž čelisťového závěru 
2. Položka neobsahuje: 
 X 
3. Způsob měření: 
Udává se počet kusů kompletní konstrukce nebo práce.</t>
  </si>
  <si>
    <t>19</t>
  </si>
  <si>
    <t>539710</t>
  </si>
  <si>
    <t>ZVLÁŠTNÍ VYBAVENÍ VÝHYBEK, PŘÍPLATEK ZA KONSTRUKCI A VÝROBU OBLOUKOVÉ VÝHYBKY</t>
  </si>
  <si>
    <t>1. Položka obsahuje: 
 – zpracování výrobní dokumentace transformované výhybky 
 – veškeré vícenáklady na výrobu obloukové výhybky oproti standardní 
2. Položka neobsahuje: 
 X 
3. Způsob měření: 
Udává se počet kusů kompletní konstrukce nebo práce.</t>
  </si>
  <si>
    <t>20</t>
  </si>
  <si>
    <t>542312</t>
  </si>
  <si>
    <t>NÁSLEDNÁ ÚPRAVA SMĚROVÉHO A VÝŠKOVÉHO USPOŘÁDÁNÍ KOLEJE - PRAŽCE BETONOVÉ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</si>
  <si>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</si>
  <si>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21</t>
  </si>
  <si>
    <t>542322</t>
  </si>
  <si>
    <t>NÁSLEDNÁ ÚPRAVA SMĚROVÉHO A VÝŠKOVÉHO USPOŘÁDÁNÍ VÝHYBKOVÉ KONSTRUKCE - PRAŽCE BETONOVÉ</t>
  </si>
  <si>
    <t>27,139 m + 33,231 m + 54,217 m</t>
  </si>
  <si>
    <t>22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</si>
  <si>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</si>
  <si>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</si>
  <si>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</si>
  <si>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23</t>
  </si>
  <si>
    <t>549111</t>
  </si>
  <si>
    <t>BROUŠENÍ KOLEJE A VÝHYBEK</t>
  </si>
  <si>
    <t>1176 m + 43,755 m + 49,847 m + 81,325 m</t>
  </si>
  <si>
    <t>1. Položka obsahuje: 
 – přípravné práce, zejména odstraňování překážek v koleji a výhybce, např. odstranění kolejových propojek, ukolejnění ap. 
 – vlastní broušení a související práce a materiál, např. brusivo 
 – dokončovací práce, zejména zpětná montáž odstraněného zařízení, např. kolejových propojek, ukolejnění ap. 
 – dopravu brousící soupravy a doprovodných vozů na místo broušení a zpět 
 – příplatky za ztížené podmínky při práci v koleji, např. překážky po stranách koleje, práci v tunelu ap. 
2. Položka neobsahuje: 
 X 
3. Způsob měření: 
Měří se délka koleje ve smyslu ČSN 73 6360, tj. v ose koleje.</t>
  </si>
  <si>
    <t>24</t>
  </si>
  <si>
    <t>549510</t>
  </si>
  <si>
    <t>ŘEZÁNÍ KOLEJNIC BEZ OHLEDU NA TVAR</t>
  </si>
  <si>
    <t>1. Položka obsahuje: 
 – veškeré práce a materiály spojené s řezáním kolejnic 
 – příplatky za ztížené podmínky při práci v koleji, např. překážky po stranách koleje, práci v tunelu apod. 
2. Položka neobsahuje: 
 X 
3. Způsob měření: 
Udává se počet kusů kompletní konstrukce nebo práce.</t>
  </si>
  <si>
    <t>Ostatní práce</t>
  </si>
  <si>
    <t>25</t>
  </si>
  <si>
    <t>2R</t>
  </si>
  <si>
    <t>RECYKLACE VYZÍSKANÉHO LOŽE</t>
  </si>
  <si>
    <t>Položka obsahue:  
- recyklaci odtěženého štěrkového lože na racyklační základně, zahrnuty jsou i náklady na pořízení a provoz recyklační základny 
- přetřídění materiálu na rycklační základně 
- přezkoušení kvality</t>
  </si>
  <si>
    <t>26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</si>
  <si>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</si>
  <si>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</si>
  <si>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</si>
  <si>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27</t>
  </si>
  <si>
    <t>922501</t>
  </si>
  <si>
    <t>ZARÁŽEDLO DYNAMICKÉ</t>
  </si>
  <si>
    <t>1. Položka obsahuje: 
 – dodávku a montáž dynamického kolejnicového zarážedla 
 – veškeré pomocné práce a materiál 
 – speciální montážní nářadí, závěsné a seřizovací zařízení ap., 
 – případné posunutí pražců přilehlé koleje ap. 
 – dodání a osazení návěsti včetně případného sloupku se základem nebo jiné podpůrné konstrukce 
 – příplatky za ztížené podmínky vyskytující se při zřízení zarážedla, např. za překážky na straně koleje ap. 
2. Položka neobsahuje: 
 X 
3. Způsob měření: 
Udává se počet kusů kompletní konstrukce nebo práce.</t>
  </si>
  <si>
    <t>28</t>
  </si>
  <si>
    <t>923131</t>
  </si>
  <si>
    <t>NÁMEZNÍK</t>
  </si>
  <si>
    <t>1. Položka obsahuje: 
 – dodávku a osazení včetně nutných zemních prací a obetonování 
 – odrazky nebo retroreflexní fólie 
2. Položka neobsahuje: 
 X 
3. Způsob měření: 
Udává se počet kusů kompletní konstrukce nebo práce.</t>
  </si>
  <si>
    <t>29</t>
  </si>
  <si>
    <t>923931</t>
  </si>
  <si>
    <t>ZAJIŠŤOVACÍ ZNAČKA KONZOLOVÁ (K) NA SLOUPU TRAKČNÍHO STOŽÁRU</t>
  </si>
  <si>
    <t>viz E.1.1.5+6.2 Situace</t>
  </si>
  <si>
    <t>1. Položka obsahuje: 
 – geodetické zaměření a kontrolu připravenosti pro osazení značky 
 – upevnění podpůrné konstrukce na sloup trakčního stožáru 
 – dodávku konzolové zajišťovací značky v požadovaném provedení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</si>
  <si>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30</t>
  </si>
  <si>
    <t>925120</t>
  </si>
  <si>
    <t>DRÁŽNÍ STEZKY Z DRTI TL. PŘES 50 MM</t>
  </si>
  <si>
    <t>M2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</si>
  <si>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</si>
  <si>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31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</si>
  <si>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</si>
  <si>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</si>
  <si>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</si>
  <si>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32</t>
  </si>
  <si>
    <t>965021</t>
  </si>
  <si>
    <t>ODSTRANĚNÍ KOLEJOVÉHO LOŽE A DRÁŽNÍCH STEZEK - ODVOZ NA SKLÁDKU</t>
  </si>
  <si>
    <t>M3KM</t>
  </si>
  <si>
    <t>(50 m3 + 360 m3) x 30 km + (1335 m3 + 111 m3 + 111 m3) x 30 km, (ODVOZ 30 KM)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</si>
  <si>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</si>
  <si>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33</t>
  </si>
  <si>
    <t>965023</t>
  </si>
  <si>
    <t>ODSTRANĚNÍ KOLEJOVÉHO LOŽE A DRÁŽNÍCH STEZEK - ODVOZ NA RECYKLACI</t>
  </si>
  <si>
    <t>2224 m3 x 6,5 km, (ODVOZ 6,5 KM)</t>
  </si>
  <si>
    <t>34</t>
  </si>
  <si>
    <t>965113</t>
  </si>
  <si>
    <t>DEMONTÁŽ KOLEJE NA BETONOVÝCH PRAŽCÍCH DO KOLEJOVÝCH POLÍ S ODVOZEM NA MONTÁŽNÍ ZÁKLADNU S NÁSLEDNÝM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</si>
  <si>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</si>
  <si>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35</t>
  </si>
  <si>
    <t>965116</t>
  </si>
  <si>
    <t>DEMONTÁŽ KOLEJE NA BETONOVÝCH PRAŽCÍCH - ODVOZ ROZEBRANÝCH SOUČÁSTÍ (Z MÍSTA DEMONTÁŽE NEBO Z MONTÁŽNÍ ZÁKLADNY) K LIKVIDACI</t>
  </si>
  <si>
    <t>tkm</t>
  </si>
  <si>
    <t>446 t x 40 km (betonové pražce ODVOZ 40 KM) + 56 t x 40 km (veškeré kovové části ODVOD 40 KM)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</si>
  <si>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</si>
  <si>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36</t>
  </si>
  <si>
    <t>965123</t>
  </si>
  <si>
    <t>DEMONTÁŽ KOLEJE NA DŘEVĚNÝCH PRAŽCÍCH DO KOLEJOVÝCH POLÍ S ODVOZEM NA MONTÁŽNÍ ZÁKLADNU S NÁSLEDNÝM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</si>
  <si>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</si>
  <si>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37</t>
  </si>
  <si>
    <t>965126</t>
  </si>
  <si>
    <t>DEMONTÁŽ KOLEJE NA DŘEVĚNÝCH PRAŽCÍCH - ODVOZ ROZEBRANÝCH SOUČÁSTÍ (Z MÍSTA DEMONTÁŽE NEBO Z MONTÁŽNÍ ZÁKLADNY) K LIKVIDACI</t>
  </si>
  <si>
    <t>18 t x 40 km (dřevěné pražce ODVOZ 40 KM)</t>
  </si>
  <si>
    <t>38</t>
  </si>
  <si>
    <t>965223</t>
  </si>
  <si>
    <t>DEMONTÁŽ VÝHYBKOVÉ KONSTRUKCE NA DŘEVĚNÝCH PRAŽCÍCH DO KOLEJOVÝCH POLÍ S ODVOZEM NA MONTÁŽNÍ ZÁKLADNU S NÁSLEDNÝM ROZEBRÁNÍM</t>
  </si>
  <si>
    <t>viz E.1.1.5+6.1, Příloha 8. Roztřídění demontovaného materiálu dle rekategorizac</t>
  </si>
  <si>
    <t>1. Položka obsahuje: 
 – uvolnění kolejového roštu výhybkové konstrukce z kolejového lože 
 – odstranění kolejnicových propojek, uzemnění a jiného vybavení 
 – případné rozřezání kolejového roštu výhybkové konstrukce 
 – úplné rozebrání výhybkové konstrukce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rozvinutá délka výhybkové konstrukce ve všech větvcích dle ČSN 73 6360, tj. v ose koleje.</t>
  </si>
  <si>
    <t>39</t>
  </si>
  <si>
    <t>965226</t>
  </si>
  <si>
    <t>DEMONTÁŽ VÝHYBKOVÉ KONSTRUKCE NA DŘEVĚNÝCH PRAŽCÍCH - ODVOZ ROZEBRANÝCH SOUČÁSTÍ (Z MÍSTA DEMONTÁŽE NEBO Z MONTÁŽNÍ ZÁKLADNY) K LIKVIDACI</t>
  </si>
  <si>
    <t>22 t x 40 km (dřevěné pražce ODVOZ 40 KM)</t>
  </si>
  <si>
    <t>40</t>
  </si>
  <si>
    <t>965831</t>
  </si>
  <si>
    <t>DEMONTÁŽ NÁMEZNÍKU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</si>
  <si>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</si>
  <si>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41</t>
  </si>
  <si>
    <t>965832</t>
  </si>
  <si>
    <t>DEMONTÁŽ NÁMEZNÍKU - ODVOZ (NA LIKVIDACI ODPADŮ NEBO JINÉ URČENÉ MÍSTO)</t>
  </si>
  <si>
    <t>(0,056 t x 5 ks) x 40 km (ODVOZ 40 KM)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</si>
  <si>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</si>
  <si>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990</t>
  </si>
  <si>
    <t>Popladky za skládky</t>
  </si>
  <si>
    <t>42</t>
  </si>
  <si>
    <t>15150</t>
  </si>
  <si>
    <t>POPLATKY ZA LIKVIDACŮ ODPADŮ NEKONTAMINOVANÝCH - 17 05 08  ŠTĚRK Z KOLEJIŠTĚ (ODPAD PO RECYKLACI)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</si>
  <si>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</si>
  <si>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</si>
  <si>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43</t>
  </si>
  <si>
    <t>15210</t>
  </si>
  <si>
    <t>POPLATKY ZA LIKVIDACŮ ODPADŮ NEKONTAMINOVANÝCH - 17 01 01  ŽELEZNIČNÍ PRAŽCE BETONOVÉ</t>
  </si>
  <si>
    <t>viz E.1.1.5+6.1, Příloha 8. Roztřídění demontovaného materiálu dle rekategorizace</t>
  </si>
  <si>
    <t>44</t>
  </si>
  <si>
    <t>15260</t>
  </si>
  <si>
    <t>POPLATKY ZA LIKVIDACŮ ODPADŮ NEKONTAMINOVANÝCH - 07 02 99  PRYŽOVÉ PODLOŽKY (ŽEL. SVRŠEK)</t>
  </si>
  <si>
    <t>45</t>
  </si>
  <si>
    <t>15510</t>
  </si>
  <si>
    <t>POPLATKY ZA LIKVIDACŮ ODPADŮ NEBEZPEČNÝCH - 17 05 07* - štěrk kontaminovaný ropnými látkami (např. výhybky, 1. prosev, na biodegradaci)</t>
  </si>
  <si>
    <t>46</t>
  </si>
  <si>
    <t>15510R3</t>
  </si>
  <si>
    <t>POPLATKY ZA LIKVIDACŮ ODPADŮ NEBEZPEČNÝCH - 17 05 07* - štěrk kontaminovaný nebezpečnými látkami</t>
  </si>
  <si>
    <t>47</t>
  </si>
  <si>
    <t>15520</t>
  </si>
  <si>
    <t>POPLATKY ZA LIKVIDACŮ ODPADŮ NEBEZPEČNÝCH - 17 02 04*  ŽELEZNIČNÍ PRAŽCE DŘEVĚNÉ</t>
  </si>
  <si>
    <t>R17</t>
  </si>
  <si>
    <t>NÁKLADY NA DOPRAVU KOLEJNIC Z MÍSTA PŘEDÁNÍ NA MÍSTO STAVBY</t>
  </si>
  <si>
    <t>Místo předání: žst. České Budějovice</t>
  </si>
  <si>
    <t>Položka obsahuje:_x000D_
- náklady na dopravu materiálu z místa předání od dodavatele na místo stavby_x000D_
- nakládání, skládání a veškerou další manipulaci s materiálem</t>
  </si>
  <si>
    <t>R18</t>
  </si>
  <si>
    <t>NÁKLADY NA DOPRAVU BETONOVÝCH PRAŽCŮ Z MÍSTA PŘEDÁNÍ NA MÍSTO STAVBY</t>
  </si>
  <si>
    <t>Místo předání: výrobní závod ŽPSV Uherský Ostroh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</si>
</sst>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tabSelected="1" topLeftCell="B1" zoomScaleNormal="100" workbookViewId="0">
      <pane ySplit="7" topLeftCell="A98" activePane="bottomLeft" state="frozen"/>
      <selection pane="bottomLeft" activeCell="H111" sqref="H11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0+O8+O29+O114+O183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0+I8+I29+I114+I183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1.351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x14ac:dyDescent="0.2">
      <c r="A12" t="s">
        <v>43</v>
      </c>
      <c r="E12" s="23" t="s">
        <v>44</v>
      </c>
    </row>
    <row r="13" spans="1:18" x14ac:dyDescent="0.2">
      <c r="A13" s="16" t="s">
        <v>35</v>
      </c>
      <c r="B13" s="17" t="s">
        <v>10</v>
      </c>
      <c r="C13" s="17" t="s">
        <v>45</v>
      </c>
      <c r="D13" s="16" t="s">
        <v>37</v>
      </c>
      <c r="E13" s="18" t="s">
        <v>46</v>
      </c>
      <c r="F13" s="19" t="s">
        <v>39</v>
      </c>
      <c r="G13" s="20">
        <v>1.351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40</v>
      </c>
      <c r="E14" s="23" t="s">
        <v>37</v>
      </c>
    </row>
    <row r="15" spans="1:18" x14ac:dyDescent="0.2">
      <c r="A15" s="24" t="s">
        <v>41</v>
      </c>
      <c r="E15" s="25" t="s">
        <v>42</v>
      </c>
    </row>
    <row r="16" spans="1:18" ht="38.25" x14ac:dyDescent="0.2">
      <c r="A16" t="s">
        <v>43</v>
      </c>
      <c r="E16" s="23" t="s">
        <v>47</v>
      </c>
    </row>
    <row r="17" spans="1:18" x14ac:dyDescent="0.2">
      <c r="A17" s="16" t="s">
        <v>35</v>
      </c>
      <c r="B17" s="17" t="s">
        <v>2</v>
      </c>
      <c r="C17" s="17" t="s">
        <v>48</v>
      </c>
      <c r="D17" s="16" t="s">
        <v>37</v>
      </c>
      <c r="E17" s="18" t="s">
        <v>49</v>
      </c>
      <c r="F17" s="19" t="s">
        <v>39</v>
      </c>
      <c r="G17" s="20">
        <v>1.351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8" x14ac:dyDescent="0.2">
      <c r="A18" s="22" t="s">
        <v>40</v>
      </c>
      <c r="E18" s="23" t="s">
        <v>37</v>
      </c>
    </row>
    <row r="19" spans="1:18" x14ac:dyDescent="0.2">
      <c r="A19" s="24" t="s">
        <v>41</v>
      </c>
      <c r="E19" s="25" t="s">
        <v>42</v>
      </c>
    </row>
    <row r="20" spans="1:18" x14ac:dyDescent="0.2">
      <c r="A20" t="s">
        <v>43</v>
      </c>
      <c r="E20" s="23" t="s">
        <v>44</v>
      </c>
    </row>
    <row r="21" spans="1:18" x14ac:dyDescent="0.2">
      <c r="A21" s="16" t="s">
        <v>35</v>
      </c>
      <c r="B21" s="17" t="s">
        <v>28</v>
      </c>
      <c r="C21" s="17" t="s">
        <v>50</v>
      </c>
      <c r="D21" s="16" t="s">
        <v>37</v>
      </c>
      <c r="E21" s="18" t="s">
        <v>51</v>
      </c>
      <c r="F21" s="19" t="s">
        <v>52</v>
      </c>
      <c r="G21" s="20">
        <v>1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8" x14ac:dyDescent="0.2">
      <c r="A22" s="22" t="s">
        <v>40</v>
      </c>
      <c r="E22" s="23" t="s">
        <v>37</v>
      </c>
    </row>
    <row r="23" spans="1:18" x14ac:dyDescent="0.2">
      <c r="A23" s="24" t="s">
        <v>41</v>
      </c>
      <c r="E23" s="25" t="s">
        <v>42</v>
      </c>
    </row>
    <row r="24" spans="1:18" x14ac:dyDescent="0.2">
      <c r="A24" t="s">
        <v>43</v>
      </c>
      <c r="E24" s="23" t="s">
        <v>44</v>
      </c>
    </row>
    <row r="25" spans="1:18" x14ac:dyDescent="0.2">
      <c r="A25" s="16" t="s">
        <v>35</v>
      </c>
      <c r="B25" s="17" t="s">
        <v>29</v>
      </c>
      <c r="C25" s="17" t="s">
        <v>53</v>
      </c>
      <c r="D25" s="16" t="s">
        <v>37</v>
      </c>
      <c r="E25" s="18" t="s">
        <v>54</v>
      </c>
      <c r="F25" s="19" t="s">
        <v>55</v>
      </c>
      <c r="G25" s="20">
        <v>300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8" x14ac:dyDescent="0.2">
      <c r="A26" s="22" t="s">
        <v>40</v>
      </c>
      <c r="E26" s="23" t="s">
        <v>37</v>
      </c>
    </row>
    <row r="27" spans="1:18" x14ac:dyDescent="0.2">
      <c r="A27" s="24" t="s">
        <v>41</v>
      </c>
      <c r="E27" s="25" t="s">
        <v>42</v>
      </c>
    </row>
    <row r="28" spans="1:18" x14ac:dyDescent="0.2">
      <c r="A28" t="s">
        <v>43</v>
      </c>
      <c r="E28" s="23" t="s">
        <v>44</v>
      </c>
    </row>
    <row r="29" spans="1:18" ht="12.75" customHeight="1" x14ac:dyDescent="0.2">
      <c r="A29" s="3" t="s">
        <v>33</v>
      </c>
      <c r="B29" s="3"/>
      <c r="C29" s="26" t="s">
        <v>29</v>
      </c>
      <c r="D29" s="3"/>
      <c r="E29" s="14" t="s">
        <v>56</v>
      </c>
      <c r="F29" s="3"/>
      <c r="G29" s="3"/>
      <c r="H29" s="3"/>
      <c r="I29" s="27">
        <f>0+Q29</f>
        <v>0</v>
      </c>
      <c r="O29">
        <f>0+R29</f>
        <v>0</v>
      </c>
      <c r="Q29" s="42">
        <f>0+I30+I34+I38+I42+I46+I50+I54+I58+I62+I66+I70+I74+I78+I82+I86+I90+I94+I98+I102+I106+I110</f>
        <v>0</v>
      </c>
      <c r="R29">
        <f>0+O30+O34+O38+O42+O46+O50+O54+O58+O62+O66+O70+O74+O78+O82+O86+O90+O94+O98+O102+O106+O110</f>
        <v>0</v>
      </c>
    </row>
    <row r="30" spans="1:18" x14ac:dyDescent="0.2">
      <c r="A30" s="16" t="s">
        <v>35</v>
      </c>
      <c r="B30" s="17" t="s">
        <v>30</v>
      </c>
      <c r="C30" s="17" t="s">
        <v>57</v>
      </c>
      <c r="D30" s="16" t="s">
        <v>37</v>
      </c>
      <c r="E30" s="18" t="s">
        <v>58</v>
      </c>
      <c r="F30" s="19" t="s">
        <v>59</v>
      </c>
      <c r="G30" s="20">
        <v>4320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8" x14ac:dyDescent="0.2">
      <c r="A31" s="22" t="s">
        <v>40</v>
      </c>
      <c r="E31" s="23" t="s">
        <v>37</v>
      </c>
    </row>
    <row r="32" spans="1:18" x14ac:dyDescent="0.2">
      <c r="A32" s="24" t="s">
        <v>41</v>
      </c>
      <c r="E32" s="25" t="s">
        <v>60</v>
      </c>
    </row>
    <row r="33" spans="1:16" ht="89.25" x14ac:dyDescent="0.2">
      <c r="A33" t="s">
        <v>43</v>
      </c>
      <c r="E33" s="23" t="s">
        <v>61</v>
      </c>
    </row>
    <row r="34" spans="1:16" ht="25.5" x14ac:dyDescent="0.2">
      <c r="A34" s="16" t="s">
        <v>35</v>
      </c>
      <c r="B34" s="17" t="s">
        <v>62</v>
      </c>
      <c r="C34" s="17" t="s">
        <v>63</v>
      </c>
      <c r="D34" s="16" t="s">
        <v>37</v>
      </c>
      <c r="E34" s="18" t="s">
        <v>64</v>
      </c>
      <c r="F34" s="19" t="s">
        <v>65</v>
      </c>
      <c r="G34" s="20">
        <v>1084.2439999999999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2" t="s">
        <v>40</v>
      </c>
      <c r="E35" s="23" t="s">
        <v>37</v>
      </c>
    </row>
    <row r="36" spans="1:16" x14ac:dyDescent="0.2">
      <c r="A36" s="24" t="s">
        <v>41</v>
      </c>
      <c r="E36" s="25" t="s">
        <v>66</v>
      </c>
    </row>
    <row r="37" spans="1:16" ht="306" x14ac:dyDescent="0.2">
      <c r="A37" t="s">
        <v>43</v>
      </c>
      <c r="E37" s="23" t="s">
        <v>67</v>
      </c>
    </row>
    <row r="38" spans="1:16" ht="25.5" x14ac:dyDescent="0.2">
      <c r="A38" s="16" t="s">
        <v>35</v>
      </c>
      <c r="B38" s="17" t="s">
        <v>68</v>
      </c>
      <c r="C38" s="17" t="s">
        <v>69</v>
      </c>
      <c r="D38" s="16" t="s">
        <v>37</v>
      </c>
      <c r="E38" s="18" t="s">
        <v>70</v>
      </c>
      <c r="F38" s="19" t="s">
        <v>65</v>
      </c>
      <c r="G38" s="20">
        <v>47.2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2" t="s">
        <v>40</v>
      </c>
      <c r="E39" s="23" t="s">
        <v>37</v>
      </c>
    </row>
    <row r="40" spans="1:16" x14ac:dyDescent="0.2">
      <c r="A40" s="24" t="s">
        <v>41</v>
      </c>
      <c r="E40" s="25" t="s">
        <v>66</v>
      </c>
    </row>
    <row r="41" spans="1:16" ht="306" x14ac:dyDescent="0.2">
      <c r="A41" t="s">
        <v>43</v>
      </c>
      <c r="E41" s="23" t="s">
        <v>71</v>
      </c>
    </row>
    <row r="42" spans="1:16" ht="25.5" x14ac:dyDescent="0.2">
      <c r="A42" s="16" t="s">
        <v>35</v>
      </c>
      <c r="B42" s="17" t="s">
        <v>31</v>
      </c>
      <c r="C42" s="17" t="s">
        <v>72</v>
      </c>
      <c r="D42" s="16" t="s">
        <v>37</v>
      </c>
      <c r="E42" s="18" t="s">
        <v>73</v>
      </c>
      <c r="F42" s="19" t="s">
        <v>65</v>
      </c>
      <c r="G42" s="20">
        <v>21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2" t="s">
        <v>40</v>
      </c>
      <c r="E43" s="23" t="s">
        <v>37</v>
      </c>
    </row>
    <row r="44" spans="1:16" x14ac:dyDescent="0.2">
      <c r="A44" s="24" t="s">
        <v>41</v>
      </c>
      <c r="E44" s="25" t="s">
        <v>66</v>
      </c>
    </row>
    <row r="45" spans="1:16" ht="318.75" x14ac:dyDescent="0.2">
      <c r="A45" t="s">
        <v>43</v>
      </c>
      <c r="E45" s="23" t="s">
        <v>74</v>
      </c>
    </row>
    <row r="46" spans="1:16" ht="25.5" x14ac:dyDescent="0.2">
      <c r="A46" s="16" t="s">
        <v>35</v>
      </c>
      <c r="B46" s="17" t="s">
        <v>32</v>
      </c>
      <c r="C46" s="17" t="s">
        <v>75</v>
      </c>
      <c r="D46" s="16" t="s">
        <v>37</v>
      </c>
      <c r="E46" s="18" t="s">
        <v>76</v>
      </c>
      <c r="F46" s="19" t="s">
        <v>65</v>
      </c>
      <c r="G46" s="20">
        <v>23.614999999999998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2" t="s">
        <v>40</v>
      </c>
      <c r="E47" s="23" t="s">
        <v>37</v>
      </c>
    </row>
    <row r="48" spans="1:16" x14ac:dyDescent="0.2">
      <c r="A48" s="24" t="s">
        <v>41</v>
      </c>
      <c r="E48" s="25" t="s">
        <v>66</v>
      </c>
    </row>
    <row r="49" spans="1:16" ht="331.5" x14ac:dyDescent="0.2">
      <c r="A49" t="s">
        <v>43</v>
      </c>
      <c r="E49" s="23" t="s">
        <v>77</v>
      </c>
    </row>
    <row r="50" spans="1:16" x14ac:dyDescent="0.2">
      <c r="A50" s="16" t="s">
        <v>35</v>
      </c>
      <c r="B50" s="17" t="s">
        <v>78</v>
      </c>
      <c r="C50" s="17" t="s">
        <v>79</v>
      </c>
      <c r="D50" s="16" t="s">
        <v>37</v>
      </c>
      <c r="E50" s="18" t="s">
        <v>80</v>
      </c>
      <c r="F50" s="19" t="s">
        <v>81</v>
      </c>
      <c r="G50" s="20">
        <v>1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40</v>
      </c>
      <c r="E51" s="23" t="s">
        <v>37</v>
      </c>
    </row>
    <row r="52" spans="1:16" x14ac:dyDescent="0.2">
      <c r="A52" s="24" t="s">
        <v>41</v>
      </c>
      <c r="E52" s="25" t="s">
        <v>82</v>
      </c>
    </row>
    <row r="53" spans="1:16" ht="409.5" x14ac:dyDescent="0.2">
      <c r="A53" t="s">
        <v>43</v>
      </c>
      <c r="E53" s="23" t="s">
        <v>83</v>
      </c>
    </row>
    <row r="54" spans="1:16" x14ac:dyDescent="0.2">
      <c r="A54" s="16" t="s">
        <v>35</v>
      </c>
      <c r="B54" s="17" t="s">
        <v>84</v>
      </c>
      <c r="C54" s="17" t="s">
        <v>85</v>
      </c>
      <c r="D54" s="16" t="s">
        <v>37</v>
      </c>
      <c r="E54" s="18" t="s">
        <v>86</v>
      </c>
      <c r="F54" s="19" t="s">
        <v>81</v>
      </c>
      <c r="G54" s="20">
        <v>1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40</v>
      </c>
      <c r="E55" s="23" t="s">
        <v>37</v>
      </c>
    </row>
    <row r="56" spans="1:16" x14ac:dyDescent="0.2">
      <c r="A56" s="24" t="s">
        <v>41</v>
      </c>
      <c r="E56" s="25" t="s">
        <v>82</v>
      </c>
    </row>
    <row r="57" spans="1:16" ht="409.5" x14ac:dyDescent="0.2">
      <c r="A57" t="s">
        <v>43</v>
      </c>
      <c r="E57" s="23" t="s">
        <v>83</v>
      </c>
    </row>
    <row r="58" spans="1:16" x14ac:dyDescent="0.2">
      <c r="A58" s="16" t="s">
        <v>35</v>
      </c>
      <c r="B58" s="17" t="s">
        <v>87</v>
      </c>
      <c r="C58" s="17" t="s">
        <v>88</v>
      </c>
      <c r="D58" s="16" t="s">
        <v>37</v>
      </c>
      <c r="E58" s="18" t="s">
        <v>89</v>
      </c>
      <c r="F58" s="19" t="s">
        <v>81</v>
      </c>
      <c r="G58" s="20">
        <v>1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40</v>
      </c>
      <c r="E59" s="23" t="s">
        <v>37</v>
      </c>
    </row>
    <row r="60" spans="1:16" x14ac:dyDescent="0.2">
      <c r="A60" s="24" t="s">
        <v>41</v>
      </c>
      <c r="E60" s="25" t="s">
        <v>82</v>
      </c>
    </row>
    <row r="61" spans="1:16" ht="409.5" x14ac:dyDescent="0.2">
      <c r="A61" t="s">
        <v>43</v>
      </c>
      <c r="E61" s="23" t="s">
        <v>83</v>
      </c>
    </row>
    <row r="62" spans="1:16" x14ac:dyDescent="0.2">
      <c r="A62" s="16" t="s">
        <v>35</v>
      </c>
      <c r="B62" s="17" t="s">
        <v>90</v>
      </c>
      <c r="C62" s="17" t="s">
        <v>91</v>
      </c>
      <c r="D62" s="16" t="s">
        <v>37</v>
      </c>
      <c r="E62" s="18" t="s">
        <v>92</v>
      </c>
      <c r="F62" s="19" t="s">
        <v>52</v>
      </c>
      <c r="G62" s="20">
        <v>2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2" t="s">
        <v>40</v>
      </c>
      <c r="E63" s="23" t="s">
        <v>37</v>
      </c>
    </row>
    <row r="64" spans="1:16" x14ac:dyDescent="0.2">
      <c r="A64" s="24" t="s">
        <v>41</v>
      </c>
      <c r="E64" s="25" t="s">
        <v>82</v>
      </c>
    </row>
    <row r="65" spans="1:16" ht="114.75" x14ac:dyDescent="0.2">
      <c r="A65" t="s">
        <v>43</v>
      </c>
      <c r="E65" s="23" t="s">
        <v>93</v>
      </c>
    </row>
    <row r="66" spans="1:16" x14ac:dyDescent="0.2">
      <c r="A66" s="16" t="s">
        <v>35</v>
      </c>
      <c r="B66" s="17" t="s">
        <v>94</v>
      </c>
      <c r="C66" s="17" t="s">
        <v>95</v>
      </c>
      <c r="D66" s="16" t="s">
        <v>37</v>
      </c>
      <c r="E66" s="18" t="s">
        <v>96</v>
      </c>
      <c r="F66" s="19" t="s">
        <v>52</v>
      </c>
      <c r="G66" s="20">
        <v>1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40</v>
      </c>
      <c r="E67" s="23" t="s">
        <v>37</v>
      </c>
    </row>
    <row r="68" spans="1:16" x14ac:dyDescent="0.2">
      <c r="A68" s="24" t="s">
        <v>41</v>
      </c>
      <c r="E68" s="25" t="s">
        <v>82</v>
      </c>
    </row>
    <row r="69" spans="1:16" ht="114.75" x14ac:dyDescent="0.2">
      <c r="A69" t="s">
        <v>43</v>
      </c>
      <c r="E69" s="23" t="s">
        <v>93</v>
      </c>
    </row>
    <row r="70" spans="1:16" ht="25.5" x14ac:dyDescent="0.2">
      <c r="A70" s="16" t="s">
        <v>35</v>
      </c>
      <c r="B70" s="17" t="s">
        <v>97</v>
      </c>
      <c r="C70" s="17" t="s">
        <v>98</v>
      </c>
      <c r="D70" s="16" t="s">
        <v>37</v>
      </c>
      <c r="E70" s="18" t="s">
        <v>99</v>
      </c>
      <c r="F70" s="19" t="s">
        <v>52</v>
      </c>
      <c r="G70" s="20">
        <v>1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40</v>
      </c>
      <c r="E71" s="23" t="s">
        <v>37</v>
      </c>
    </row>
    <row r="72" spans="1:16" x14ac:dyDescent="0.2">
      <c r="A72" s="24" t="s">
        <v>41</v>
      </c>
      <c r="E72" s="25" t="s">
        <v>82</v>
      </c>
    </row>
    <row r="73" spans="1:16" ht="114.75" x14ac:dyDescent="0.2">
      <c r="A73" t="s">
        <v>43</v>
      </c>
      <c r="E73" s="23" t="s">
        <v>100</v>
      </c>
    </row>
    <row r="74" spans="1:16" ht="25.5" x14ac:dyDescent="0.2">
      <c r="A74" s="16" t="s">
        <v>35</v>
      </c>
      <c r="B74" s="17" t="s">
        <v>101</v>
      </c>
      <c r="C74" s="17" t="s">
        <v>102</v>
      </c>
      <c r="D74" s="16" t="s">
        <v>37</v>
      </c>
      <c r="E74" s="18" t="s">
        <v>103</v>
      </c>
      <c r="F74" s="19" t="s">
        <v>52</v>
      </c>
      <c r="G74" s="20">
        <v>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40</v>
      </c>
      <c r="E75" s="23" t="s">
        <v>37</v>
      </c>
    </row>
    <row r="76" spans="1:16" x14ac:dyDescent="0.2">
      <c r="A76" s="24" t="s">
        <v>41</v>
      </c>
      <c r="E76" s="25" t="s">
        <v>82</v>
      </c>
    </row>
    <row r="77" spans="1:16" ht="114.75" x14ac:dyDescent="0.2">
      <c r="A77" t="s">
        <v>43</v>
      </c>
      <c r="E77" s="23" t="s">
        <v>100</v>
      </c>
    </row>
    <row r="78" spans="1:16" x14ac:dyDescent="0.2">
      <c r="A78" s="16" t="s">
        <v>35</v>
      </c>
      <c r="B78" s="17" t="s">
        <v>104</v>
      </c>
      <c r="C78" s="17" t="s">
        <v>105</v>
      </c>
      <c r="D78" s="16" t="s">
        <v>37</v>
      </c>
      <c r="E78" s="18" t="s">
        <v>106</v>
      </c>
      <c r="F78" s="19" t="s">
        <v>81</v>
      </c>
      <c r="G78" s="20">
        <v>3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2" t="s">
        <v>40</v>
      </c>
      <c r="E79" s="23" t="s">
        <v>37</v>
      </c>
    </row>
    <row r="80" spans="1:16" x14ac:dyDescent="0.2">
      <c r="A80" s="24" t="s">
        <v>41</v>
      </c>
      <c r="E80" s="25" t="s">
        <v>82</v>
      </c>
    </row>
    <row r="81" spans="1:16" ht="76.5" x14ac:dyDescent="0.2">
      <c r="A81" t="s">
        <v>43</v>
      </c>
      <c r="E81" s="23" t="s">
        <v>107</v>
      </c>
    </row>
    <row r="82" spans="1:16" ht="25.5" x14ac:dyDescent="0.2">
      <c r="A82" s="16" t="s">
        <v>35</v>
      </c>
      <c r="B82" s="17" t="s">
        <v>108</v>
      </c>
      <c r="C82" s="17" t="s">
        <v>109</v>
      </c>
      <c r="D82" s="16" t="s">
        <v>37</v>
      </c>
      <c r="E82" s="18" t="s">
        <v>110</v>
      </c>
      <c r="F82" s="19" t="s">
        <v>81</v>
      </c>
      <c r="G82" s="20">
        <v>2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2" t="s">
        <v>40</v>
      </c>
      <c r="E83" s="23" t="s">
        <v>37</v>
      </c>
    </row>
    <row r="84" spans="1:16" x14ac:dyDescent="0.2">
      <c r="A84" s="24" t="s">
        <v>41</v>
      </c>
      <c r="E84" s="25" t="s">
        <v>82</v>
      </c>
    </row>
    <row r="85" spans="1:16" ht="89.25" x14ac:dyDescent="0.2">
      <c r="A85" t="s">
        <v>43</v>
      </c>
      <c r="E85" s="23" t="s">
        <v>111</v>
      </c>
    </row>
    <row r="86" spans="1:16" ht="25.5" x14ac:dyDescent="0.2">
      <c r="A86" s="16" t="s">
        <v>35</v>
      </c>
      <c r="B86" s="17" t="s">
        <v>112</v>
      </c>
      <c r="C86" s="17" t="s">
        <v>113</v>
      </c>
      <c r="D86" s="16" t="s">
        <v>37</v>
      </c>
      <c r="E86" s="18" t="s">
        <v>114</v>
      </c>
      <c r="F86" s="19" t="s">
        <v>65</v>
      </c>
      <c r="G86" s="20">
        <v>1176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2" t="s">
        <v>40</v>
      </c>
      <c r="E87" s="23" t="s">
        <v>37</v>
      </c>
    </row>
    <row r="88" spans="1:16" x14ac:dyDescent="0.2">
      <c r="A88" s="24" t="s">
        <v>41</v>
      </c>
      <c r="E88" s="25" t="s">
        <v>66</v>
      </c>
    </row>
    <row r="89" spans="1:16" ht="102" x14ac:dyDescent="0.2">
      <c r="A89" t="s">
        <v>43</v>
      </c>
      <c r="E89" s="23" t="s">
        <v>115</v>
      </c>
    </row>
    <row r="90" spans="1:16" ht="25.5" x14ac:dyDescent="0.2">
      <c r="A90" s="16" t="s">
        <v>35</v>
      </c>
      <c r="B90" s="17" t="s">
        <v>116</v>
      </c>
      <c r="C90" s="17" t="s">
        <v>117</v>
      </c>
      <c r="D90" s="16" t="s">
        <v>37</v>
      </c>
      <c r="E90" s="18" t="s">
        <v>118</v>
      </c>
      <c r="F90" s="19" t="s">
        <v>65</v>
      </c>
      <c r="G90" s="20">
        <v>114.6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2" t="s">
        <v>40</v>
      </c>
      <c r="E91" s="23" t="s">
        <v>37</v>
      </c>
    </row>
    <row r="92" spans="1:16" x14ac:dyDescent="0.2">
      <c r="A92" s="24" t="s">
        <v>41</v>
      </c>
      <c r="E92" s="25" t="s">
        <v>119</v>
      </c>
    </row>
    <row r="93" spans="1:16" ht="102" x14ac:dyDescent="0.2">
      <c r="A93" t="s">
        <v>43</v>
      </c>
      <c r="E93" s="23" t="s">
        <v>115</v>
      </c>
    </row>
    <row r="94" spans="1:16" x14ac:dyDescent="0.2">
      <c r="A94" s="16" t="s">
        <v>35</v>
      </c>
      <c r="B94" s="17" t="s">
        <v>120</v>
      </c>
      <c r="C94" s="17" t="s">
        <v>121</v>
      </c>
      <c r="D94" s="16" t="s">
        <v>37</v>
      </c>
      <c r="E94" s="18" t="s">
        <v>122</v>
      </c>
      <c r="F94" s="19" t="s">
        <v>81</v>
      </c>
      <c r="G94" s="20">
        <v>94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2" t="s">
        <v>40</v>
      </c>
      <c r="E95" s="23" t="s">
        <v>37</v>
      </c>
    </row>
    <row r="96" spans="1:16" x14ac:dyDescent="0.2">
      <c r="A96" s="24" t="s">
        <v>41</v>
      </c>
      <c r="E96" s="25" t="s">
        <v>60</v>
      </c>
    </row>
    <row r="97" spans="1:16" ht="293.25" x14ac:dyDescent="0.2">
      <c r="A97" t="s">
        <v>43</v>
      </c>
      <c r="E97" s="23" t="s">
        <v>123</v>
      </c>
    </row>
    <row r="98" spans="1:16" x14ac:dyDescent="0.2">
      <c r="A98" s="16" t="s">
        <v>35</v>
      </c>
      <c r="B98" s="17" t="s">
        <v>124</v>
      </c>
      <c r="C98" s="17" t="s">
        <v>125</v>
      </c>
      <c r="D98" s="16" t="s">
        <v>37</v>
      </c>
      <c r="E98" s="18" t="s">
        <v>126</v>
      </c>
      <c r="F98" s="19" t="s">
        <v>65</v>
      </c>
      <c r="G98" s="20">
        <v>1350.9269999999999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2" t="s">
        <v>40</v>
      </c>
      <c r="E99" s="23" t="s">
        <v>37</v>
      </c>
    </row>
    <row r="100" spans="1:16" x14ac:dyDescent="0.2">
      <c r="A100" s="24" t="s">
        <v>41</v>
      </c>
      <c r="E100" s="25" t="s">
        <v>127</v>
      </c>
    </row>
    <row r="101" spans="1:16" ht="165.75" x14ac:dyDescent="0.2">
      <c r="A101" t="s">
        <v>43</v>
      </c>
      <c r="E101" s="23" t="s">
        <v>128</v>
      </c>
    </row>
    <row r="102" spans="1:16" x14ac:dyDescent="0.2">
      <c r="A102" s="16" t="s">
        <v>35</v>
      </c>
      <c r="B102" s="17" t="s">
        <v>129</v>
      </c>
      <c r="C102" s="17" t="s">
        <v>130</v>
      </c>
      <c r="D102" s="16" t="s">
        <v>37</v>
      </c>
      <c r="E102" s="18" t="s">
        <v>131</v>
      </c>
      <c r="F102" s="19" t="s">
        <v>81</v>
      </c>
      <c r="G102" s="20">
        <v>128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2" t="s">
        <v>40</v>
      </c>
      <c r="E103" s="23" t="s">
        <v>37</v>
      </c>
    </row>
    <row r="104" spans="1:16" x14ac:dyDescent="0.2">
      <c r="A104" s="24" t="s">
        <v>41</v>
      </c>
      <c r="E104" s="25" t="s">
        <v>60</v>
      </c>
    </row>
    <row r="105" spans="1:16" ht="102" x14ac:dyDescent="0.2">
      <c r="A105" t="s">
        <v>43</v>
      </c>
      <c r="E105" s="23" t="s">
        <v>132</v>
      </c>
    </row>
    <row r="106" spans="1:16" x14ac:dyDescent="0.2">
      <c r="B106" s="33">
        <v>48</v>
      </c>
      <c r="C106" s="33" t="s">
        <v>233</v>
      </c>
      <c r="D106" s="34" t="s">
        <v>37</v>
      </c>
      <c r="E106" s="35" t="s">
        <v>234</v>
      </c>
      <c r="F106" s="36" t="s">
        <v>52</v>
      </c>
      <c r="G106" s="37">
        <v>1</v>
      </c>
      <c r="H106" s="38">
        <v>0</v>
      </c>
      <c r="I106" s="38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B107" s="39"/>
      <c r="C107" s="39"/>
      <c r="D107" s="39"/>
      <c r="E107" s="40" t="s">
        <v>37</v>
      </c>
      <c r="F107" s="39"/>
      <c r="G107" s="39"/>
      <c r="H107" s="39"/>
      <c r="I107" s="39"/>
    </row>
    <row r="108" spans="1:16" x14ac:dyDescent="0.2">
      <c r="B108" s="39"/>
      <c r="C108" s="39"/>
      <c r="D108" s="39"/>
      <c r="E108" s="41" t="s">
        <v>235</v>
      </c>
      <c r="F108" s="39"/>
      <c r="G108" s="39"/>
      <c r="H108" s="39"/>
      <c r="I108" s="39"/>
    </row>
    <row r="109" spans="1:16" ht="38.25" x14ac:dyDescent="0.2">
      <c r="B109" s="39"/>
      <c r="C109" s="39"/>
      <c r="D109" s="39"/>
      <c r="E109" s="40" t="s">
        <v>236</v>
      </c>
      <c r="F109" s="39"/>
      <c r="G109" s="39"/>
      <c r="H109" s="39"/>
      <c r="I109" s="39"/>
    </row>
    <row r="110" spans="1:16" ht="25.5" x14ac:dyDescent="0.2">
      <c r="B110" s="33">
        <v>49</v>
      </c>
      <c r="C110" s="33" t="s">
        <v>237</v>
      </c>
      <c r="D110" s="34" t="s">
        <v>37</v>
      </c>
      <c r="E110" s="35" t="s">
        <v>238</v>
      </c>
      <c r="F110" s="36" t="s">
        <v>52</v>
      </c>
      <c r="G110" s="37">
        <v>1</v>
      </c>
      <c r="H110" s="38">
        <v>0</v>
      </c>
      <c r="I110" s="38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B111" s="39"/>
      <c r="C111" s="39"/>
      <c r="D111" s="39"/>
      <c r="E111" s="40" t="s">
        <v>37</v>
      </c>
      <c r="F111" s="39"/>
      <c r="G111" s="39"/>
      <c r="H111" s="39"/>
      <c r="I111" s="39"/>
    </row>
    <row r="112" spans="1:16" x14ac:dyDescent="0.2">
      <c r="B112" s="39"/>
      <c r="C112" s="39"/>
      <c r="D112" s="39"/>
      <c r="E112" s="41" t="s">
        <v>239</v>
      </c>
      <c r="F112" s="39"/>
      <c r="G112" s="39"/>
      <c r="H112" s="39"/>
      <c r="I112" s="39"/>
    </row>
    <row r="113" spans="1:18" ht="38.25" x14ac:dyDescent="0.2">
      <c r="B113" s="39"/>
      <c r="C113" s="39"/>
      <c r="D113" s="39"/>
      <c r="E113" s="40" t="s">
        <v>236</v>
      </c>
      <c r="F113" s="39"/>
      <c r="G113" s="39"/>
      <c r="H113" s="39"/>
      <c r="I113" s="39"/>
    </row>
    <row r="114" spans="1:18" ht="12.75" customHeight="1" x14ac:dyDescent="0.2">
      <c r="A114" s="3" t="s">
        <v>33</v>
      </c>
      <c r="B114" s="3"/>
      <c r="C114" s="26" t="s">
        <v>31</v>
      </c>
      <c r="D114" s="3"/>
      <c r="E114" s="14" t="s">
        <v>133</v>
      </c>
      <c r="F114" s="3"/>
      <c r="G114" s="3"/>
      <c r="H114" s="3"/>
      <c r="I114" s="27">
        <f>0+Q114</f>
        <v>0</v>
      </c>
      <c r="O114">
        <f>0+R114</f>
        <v>0</v>
      </c>
      <c r="Q114">
        <f>0+I115+I119+I123+I127+I131+I135+I139+I143+I147+I151+I155+I159+I163+I167+I171+I175+I179</f>
        <v>0</v>
      </c>
      <c r="R114">
        <f>0+O115+O119+O123+O127+O131+O135+O139+O143+O147+O151+O155+O159+O163+O167+O171+O175+O179</f>
        <v>0</v>
      </c>
    </row>
    <row r="115" spans="1:18" x14ac:dyDescent="0.2">
      <c r="A115" s="16" t="s">
        <v>35</v>
      </c>
      <c r="B115" s="17" t="s">
        <v>134</v>
      </c>
      <c r="C115" s="17" t="s">
        <v>135</v>
      </c>
      <c r="D115" s="16" t="s">
        <v>37</v>
      </c>
      <c r="E115" s="18" t="s">
        <v>136</v>
      </c>
      <c r="F115" s="19" t="s">
        <v>59</v>
      </c>
      <c r="G115" s="20">
        <v>2224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10</v>
      </c>
    </row>
    <row r="116" spans="1:18" x14ac:dyDescent="0.2">
      <c r="A116" s="22" t="s">
        <v>40</v>
      </c>
      <c r="E116" s="23" t="s">
        <v>37</v>
      </c>
    </row>
    <row r="117" spans="1:18" x14ac:dyDescent="0.2">
      <c r="A117" s="24" t="s">
        <v>41</v>
      </c>
      <c r="E117" s="25" t="s">
        <v>60</v>
      </c>
    </row>
    <row r="118" spans="1:18" ht="63.75" x14ac:dyDescent="0.2">
      <c r="A118" t="s">
        <v>43</v>
      </c>
      <c r="E118" s="23" t="s">
        <v>137</v>
      </c>
    </row>
    <row r="119" spans="1:18" x14ac:dyDescent="0.2">
      <c r="A119" s="16" t="s">
        <v>35</v>
      </c>
      <c r="B119" s="17" t="s">
        <v>138</v>
      </c>
      <c r="C119" s="17" t="s">
        <v>139</v>
      </c>
      <c r="D119" s="16" t="s">
        <v>37</v>
      </c>
      <c r="E119" s="18" t="s">
        <v>140</v>
      </c>
      <c r="F119" s="19" t="s">
        <v>65</v>
      </c>
      <c r="G119" s="20">
        <v>9.6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10</v>
      </c>
    </row>
    <row r="120" spans="1:18" x14ac:dyDescent="0.2">
      <c r="A120" s="22" t="s">
        <v>40</v>
      </c>
      <c r="E120" s="23" t="s">
        <v>37</v>
      </c>
    </row>
    <row r="121" spans="1:18" x14ac:dyDescent="0.2">
      <c r="A121" s="24" t="s">
        <v>41</v>
      </c>
      <c r="E121" s="25" t="s">
        <v>82</v>
      </c>
    </row>
    <row r="122" spans="1:18" ht="140.25" x14ac:dyDescent="0.2">
      <c r="A122" t="s">
        <v>43</v>
      </c>
      <c r="E122" s="23" t="s">
        <v>141</v>
      </c>
    </row>
    <row r="123" spans="1:18" x14ac:dyDescent="0.2">
      <c r="A123" s="16" t="s">
        <v>35</v>
      </c>
      <c r="B123" s="17" t="s">
        <v>142</v>
      </c>
      <c r="C123" s="17" t="s">
        <v>143</v>
      </c>
      <c r="D123" s="16" t="s">
        <v>37</v>
      </c>
      <c r="E123" s="18" t="s">
        <v>144</v>
      </c>
      <c r="F123" s="19" t="s">
        <v>81</v>
      </c>
      <c r="G123" s="20">
        <v>2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2" t="s">
        <v>40</v>
      </c>
      <c r="E124" s="23" t="s">
        <v>37</v>
      </c>
    </row>
    <row r="125" spans="1:18" x14ac:dyDescent="0.2">
      <c r="A125" s="24" t="s">
        <v>41</v>
      </c>
      <c r="E125" s="25" t="s">
        <v>82</v>
      </c>
    </row>
    <row r="126" spans="1:18" ht="165.75" x14ac:dyDescent="0.2">
      <c r="A126" t="s">
        <v>43</v>
      </c>
      <c r="E126" s="23" t="s">
        <v>145</v>
      </c>
    </row>
    <row r="127" spans="1:18" x14ac:dyDescent="0.2">
      <c r="A127" s="16" t="s">
        <v>35</v>
      </c>
      <c r="B127" s="17" t="s">
        <v>146</v>
      </c>
      <c r="C127" s="17" t="s">
        <v>147</v>
      </c>
      <c r="D127" s="16" t="s">
        <v>37</v>
      </c>
      <c r="E127" s="18" t="s">
        <v>148</v>
      </c>
      <c r="F127" s="19" t="s">
        <v>81</v>
      </c>
      <c r="G127" s="20">
        <v>3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10</v>
      </c>
    </row>
    <row r="128" spans="1:18" x14ac:dyDescent="0.2">
      <c r="A128" s="22" t="s">
        <v>40</v>
      </c>
      <c r="E128" s="23" t="s">
        <v>37</v>
      </c>
    </row>
    <row r="129" spans="1:16" x14ac:dyDescent="0.2">
      <c r="A129" s="24" t="s">
        <v>41</v>
      </c>
      <c r="E129" s="25" t="s">
        <v>82</v>
      </c>
    </row>
    <row r="130" spans="1:16" ht="89.25" x14ac:dyDescent="0.2">
      <c r="A130" t="s">
        <v>43</v>
      </c>
      <c r="E130" s="23" t="s">
        <v>149</v>
      </c>
    </row>
    <row r="131" spans="1:16" x14ac:dyDescent="0.2">
      <c r="A131" s="16" t="s">
        <v>35</v>
      </c>
      <c r="B131" s="17" t="s">
        <v>150</v>
      </c>
      <c r="C131" s="17" t="s">
        <v>151</v>
      </c>
      <c r="D131" s="16" t="s">
        <v>37</v>
      </c>
      <c r="E131" s="18" t="s">
        <v>152</v>
      </c>
      <c r="F131" s="19" t="s">
        <v>81</v>
      </c>
      <c r="G131" s="20">
        <v>19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2" t="s">
        <v>40</v>
      </c>
      <c r="E132" s="23" t="s">
        <v>37</v>
      </c>
    </row>
    <row r="133" spans="1:16" x14ac:dyDescent="0.2">
      <c r="A133" s="24" t="s">
        <v>41</v>
      </c>
      <c r="E133" s="25" t="s">
        <v>153</v>
      </c>
    </row>
    <row r="134" spans="1:16" ht="153" x14ac:dyDescent="0.2">
      <c r="A134" t="s">
        <v>43</v>
      </c>
      <c r="E134" s="23" t="s">
        <v>154</v>
      </c>
    </row>
    <row r="135" spans="1:16" x14ac:dyDescent="0.2">
      <c r="A135" s="16" t="s">
        <v>35</v>
      </c>
      <c r="B135" s="17" t="s">
        <v>155</v>
      </c>
      <c r="C135" s="17" t="s">
        <v>156</v>
      </c>
      <c r="D135" s="16" t="s">
        <v>37</v>
      </c>
      <c r="E135" s="18" t="s">
        <v>157</v>
      </c>
      <c r="F135" s="19" t="s">
        <v>158</v>
      </c>
      <c r="G135" s="20">
        <v>2369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2" t="s">
        <v>40</v>
      </c>
      <c r="E136" s="23" t="s">
        <v>37</v>
      </c>
    </row>
    <row r="137" spans="1:16" x14ac:dyDescent="0.2">
      <c r="A137" s="24" t="s">
        <v>41</v>
      </c>
      <c r="E137" s="25" t="s">
        <v>153</v>
      </c>
    </row>
    <row r="138" spans="1:16" ht="153" x14ac:dyDescent="0.2">
      <c r="A138" t="s">
        <v>43</v>
      </c>
      <c r="E138" s="23" t="s">
        <v>159</v>
      </c>
    </row>
    <row r="139" spans="1:16" x14ac:dyDescent="0.2">
      <c r="A139" s="16" t="s">
        <v>35</v>
      </c>
      <c r="B139" s="17" t="s">
        <v>160</v>
      </c>
      <c r="C139" s="17" t="s">
        <v>161</v>
      </c>
      <c r="D139" s="16" t="s">
        <v>37</v>
      </c>
      <c r="E139" s="18" t="s">
        <v>162</v>
      </c>
      <c r="F139" s="19" t="s">
        <v>59</v>
      </c>
      <c r="G139" s="20">
        <v>2634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2" t="s">
        <v>40</v>
      </c>
      <c r="E140" s="23" t="s">
        <v>37</v>
      </c>
    </row>
    <row r="141" spans="1:16" x14ac:dyDescent="0.2">
      <c r="A141" s="24" t="s">
        <v>41</v>
      </c>
      <c r="E141" s="25" t="s">
        <v>60</v>
      </c>
    </row>
    <row r="142" spans="1:16" ht="140.25" x14ac:dyDescent="0.2">
      <c r="A142" t="s">
        <v>43</v>
      </c>
      <c r="E142" s="23" t="s">
        <v>163</v>
      </c>
    </row>
    <row r="143" spans="1:16" ht="25.5" x14ac:dyDescent="0.2">
      <c r="A143" s="16" t="s">
        <v>35</v>
      </c>
      <c r="B143" s="17" t="s">
        <v>164</v>
      </c>
      <c r="C143" s="17" t="s">
        <v>165</v>
      </c>
      <c r="D143" s="16" t="s">
        <v>37</v>
      </c>
      <c r="E143" s="18" t="s">
        <v>166</v>
      </c>
      <c r="F143" s="19" t="s">
        <v>167</v>
      </c>
      <c r="G143" s="20">
        <v>59010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2" t="s">
        <v>40</v>
      </c>
      <c r="E144" s="23" t="s">
        <v>37</v>
      </c>
    </row>
    <row r="145" spans="1:16" ht="25.5" x14ac:dyDescent="0.2">
      <c r="A145" s="24" t="s">
        <v>41</v>
      </c>
      <c r="E145" s="25" t="s">
        <v>168</v>
      </c>
    </row>
    <row r="146" spans="1:16" ht="127.5" x14ac:dyDescent="0.2">
      <c r="A146" t="s">
        <v>43</v>
      </c>
      <c r="E146" s="23" t="s">
        <v>169</v>
      </c>
    </row>
    <row r="147" spans="1:16" ht="25.5" x14ac:dyDescent="0.2">
      <c r="A147" s="16" t="s">
        <v>35</v>
      </c>
      <c r="B147" s="17" t="s">
        <v>170</v>
      </c>
      <c r="C147" s="17" t="s">
        <v>171</v>
      </c>
      <c r="D147" s="16" t="s">
        <v>37</v>
      </c>
      <c r="E147" s="18" t="s">
        <v>172</v>
      </c>
      <c r="F147" s="19" t="s">
        <v>167</v>
      </c>
      <c r="G147" s="20">
        <v>14456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2" t="s">
        <v>40</v>
      </c>
      <c r="E148" s="23" t="s">
        <v>37</v>
      </c>
    </row>
    <row r="149" spans="1:16" x14ac:dyDescent="0.2">
      <c r="A149" s="24" t="s">
        <v>41</v>
      </c>
      <c r="E149" s="25" t="s">
        <v>173</v>
      </c>
    </row>
    <row r="150" spans="1:16" ht="127.5" x14ac:dyDescent="0.2">
      <c r="A150" t="s">
        <v>43</v>
      </c>
      <c r="E150" s="23" t="s">
        <v>169</v>
      </c>
    </row>
    <row r="151" spans="1:16" ht="25.5" x14ac:dyDescent="0.2">
      <c r="A151" s="16" t="s">
        <v>35</v>
      </c>
      <c r="B151" s="17" t="s">
        <v>174</v>
      </c>
      <c r="C151" s="17" t="s">
        <v>175</v>
      </c>
      <c r="D151" s="16" t="s">
        <v>37</v>
      </c>
      <c r="E151" s="18" t="s">
        <v>176</v>
      </c>
      <c r="F151" s="19" t="s">
        <v>65</v>
      </c>
      <c r="G151" s="20">
        <v>970.55200000000002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2" t="s">
        <v>40</v>
      </c>
      <c r="E152" s="23" t="s">
        <v>37</v>
      </c>
    </row>
    <row r="153" spans="1:16" x14ac:dyDescent="0.2">
      <c r="A153" s="24" t="s">
        <v>41</v>
      </c>
      <c r="E153" s="25" t="s">
        <v>66</v>
      </c>
    </row>
    <row r="154" spans="1:16" ht="204" x14ac:dyDescent="0.2">
      <c r="A154" t="s">
        <v>43</v>
      </c>
      <c r="E154" s="23" t="s">
        <v>177</v>
      </c>
    </row>
    <row r="155" spans="1:16" ht="38.25" x14ac:dyDescent="0.2">
      <c r="A155" s="16" t="s">
        <v>35</v>
      </c>
      <c r="B155" s="17" t="s">
        <v>178</v>
      </c>
      <c r="C155" s="17" t="s">
        <v>179</v>
      </c>
      <c r="D155" s="16" t="s">
        <v>37</v>
      </c>
      <c r="E155" s="18" t="s">
        <v>180</v>
      </c>
      <c r="F155" s="19" t="s">
        <v>181</v>
      </c>
      <c r="G155" s="20">
        <v>20080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2" t="s">
        <v>40</v>
      </c>
      <c r="E156" s="23" t="s">
        <v>37</v>
      </c>
    </row>
    <row r="157" spans="1:16" ht="25.5" x14ac:dyDescent="0.2">
      <c r="A157" s="24" t="s">
        <v>41</v>
      </c>
      <c r="E157" s="25" t="s">
        <v>182</v>
      </c>
    </row>
    <row r="158" spans="1:16" ht="102" x14ac:dyDescent="0.2">
      <c r="A158" t="s">
        <v>43</v>
      </c>
      <c r="E158" s="23" t="s">
        <v>183</v>
      </c>
    </row>
    <row r="159" spans="1:16" ht="25.5" x14ac:dyDescent="0.2">
      <c r="A159" s="16" t="s">
        <v>35</v>
      </c>
      <c r="B159" s="17" t="s">
        <v>184</v>
      </c>
      <c r="C159" s="17" t="s">
        <v>185</v>
      </c>
      <c r="D159" s="16" t="s">
        <v>37</v>
      </c>
      <c r="E159" s="18" t="s">
        <v>186</v>
      </c>
      <c r="F159" s="19" t="s">
        <v>65</v>
      </c>
      <c r="G159" s="20">
        <v>127.479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2" t="s">
        <v>40</v>
      </c>
      <c r="E160" s="23" t="s">
        <v>37</v>
      </c>
    </row>
    <row r="161" spans="1:16" x14ac:dyDescent="0.2">
      <c r="A161" s="24" t="s">
        <v>41</v>
      </c>
      <c r="E161" s="25" t="s">
        <v>66</v>
      </c>
    </row>
    <row r="162" spans="1:16" ht="204" x14ac:dyDescent="0.2">
      <c r="A162" t="s">
        <v>43</v>
      </c>
      <c r="E162" s="23" t="s">
        <v>187</v>
      </c>
    </row>
    <row r="163" spans="1:16" ht="38.25" x14ac:dyDescent="0.2">
      <c r="A163" s="16" t="s">
        <v>35</v>
      </c>
      <c r="B163" s="17" t="s">
        <v>188</v>
      </c>
      <c r="C163" s="17" t="s">
        <v>189</v>
      </c>
      <c r="D163" s="16" t="s">
        <v>37</v>
      </c>
      <c r="E163" s="18" t="s">
        <v>190</v>
      </c>
      <c r="F163" s="19" t="s">
        <v>181</v>
      </c>
      <c r="G163" s="20">
        <v>720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2" t="s">
        <v>40</v>
      </c>
      <c r="E164" s="23" t="s">
        <v>37</v>
      </c>
    </row>
    <row r="165" spans="1:16" x14ac:dyDescent="0.2">
      <c r="A165" s="24" t="s">
        <v>41</v>
      </c>
      <c r="E165" s="25" t="s">
        <v>191</v>
      </c>
    </row>
    <row r="166" spans="1:16" ht="102" x14ac:dyDescent="0.2">
      <c r="A166" t="s">
        <v>43</v>
      </c>
      <c r="E166" s="23" t="s">
        <v>183</v>
      </c>
    </row>
    <row r="167" spans="1:16" ht="38.25" x14ac:dyDescent="0.2">
      <c r="A167" s="16" t="s">
        <v>35</v>
      </c>
      <c r="B167" s="17" t="s">
        <v>192</v>
      </c>
      <c r="C167" s="17" t="s">
        <v>193</v>
      </c>
      <c r="D167" s="16" t="s">
        <v>37</v>
      </c>
      <c r="E167" s="18" t="s">
        <v>194</v>
      </c>
      <c r="F167" s="19" t="s">
        <v>65</v>
      </c>
      <c r="G167" s="20">
        <v>288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22" t="s">
        <v>40</v>
      </c>
      <c r="E168" s="23" t="s">
        <v>37</v>
      </c>
    </row>
    <row r="169" spans="1:16" x14ac:dyDescent="0.2">
      <c r="A169" s="24" t="s">
        <v>41</v>
      </c>
      <c r="E169" s="25" t="s">
        <v>195</v>
      </c>
    </row>
    <row r="170" spans="1:16" ht="216.75" x14ac:dyDescent="0.2">
      <c r="A170" t="s">
        <v>43</v>
      </c>
      <c r="E170" s="23" t="s">
        <v>196</v>
      </c>
    </row>
    <row r="171" spans="1:16" ht="38.25" x14ac:dyDescent="0.2">
      <c r="A171" s="16" t="s">
        <v>35</v>
      </c>
      <c r="B171" s="17" t="s">
        <v>197</v>
      </c>
      <c r="C171" s="17" t="s">
        <v>198</v>
      </c>
      <c r="D171" s="16" t="s">
        <v>37</v>
      </c>
      <c r="E171" s="18" t="s">
        <v>199</v>
      </c>
      <c r="F171" s="19" t="s">
        <v>181</v>
      </c>
      <c r="G171" s="20">
        <v>880</v>
      </c>
      <c r="H171" s="21">
        <v>0</v>
      </c>
      <c r="I171" s="21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22" t="s">
        <v>40</v>
      </c>
      <c r="E172" s="23" t="s">
        <v>37</v>
      </c>
    </row>
    <row r="173" spans="1:16" x14ac:dyDescent="0.2">
      <c r="A173" s="24" t="s">
        <v>41</v>
      </c>
      <c r="E173" s="25" t="s">
        <v>200</v>
      </c>
    </row>
    <row r="174" spans="1:16" ht="102" x14ac:dyDescent="0.2">
      <c r="A174" t="s">
        <v>43</v>
      </c>
      <c r="E174" s="23" t="s">
        <v>183</v>
      </c>
    </row>
    <row r="175" spans="1:16" x14ac:dyDescent="0.2">
      <c r="A175" s="16" t="s">
        <v>35</v>
      </c>
      <c r="B175" s="17" t="s">
        <v>201</v>
      </c>
      <c r="C175" s="17" t="s">
        <v>202</v>
      </c>
      <c r="D175" s="16" t="s">
        <v>37</v>
      </c>
      <c r="E175" s="18" t="s">
        <v>203</v>
      </c>
      <c r="F175" s="19" t="s">
        <v>81</v>
      </c>
      <c r="G175" s="20">
        <v>5</v>
      </c>
      <c r="H175" s="21">
        <v>0</v>
      </c>
      <c r="I175" s="21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22" t="s">
        <v>40</v>
      </c>
      <c r="E176" s="23" t="s">
        <v>37</v>
      </c>
    </row>
    <row r="177" spans="1:18" x14ac:dyDescent="0.2">
      <c r="A177" s="24" t="s">
        <v>41</v>
      </c>
      <c r="E177" s="25" t="s">
        <v>153</v>
      </c>
    </row>
    <row r="178" spans="1:18" ht="127.5" x14ac:dyDescent="0.2">
      <c r="A178" t="s">
        <v>43</v>
      </c>
      <c r="E178" s="23" t="s">
        <v>204</v>
      </c>
    </row>
    <row r="179" spans="1:18" ht="25.5" x14ac:dyDescent="0.2">
      <c r="A179" s="16" t="s">
        <v>35</v>
      </c>
      <c r="B179" s="17" t="s">
        <v>205</v>
      </c>
      <c r="C179" s="17" t="s">
        <v>206</v>
      </c>
      <c r="D179" s="16" t="s">
        <v>37</v>
      </c>
      <c r="E179" s="18" t="s">
        <v>207</v>
      </c>
      <c r="F179" s="19" t="s">
        <v>181</v>
      </c>
      <c r="G179" s="20">
        <v>11.2</v>
      </c>
      <c r="H179" s="21">
        <v>0</v>
      </c>
      <c r="I179" s="21">
        <f>ROUND(ROUND(H179,2)*ROUND(G179,3),2)</f>
        <v>0</v>
      </c>
      <c r="O179">
        <f>(I179*21)/100</f>
        <v>0</v>
      </c>
      <c r="P179" t="s">
        <v>10</v>
      </c>
    </row>
    <row r="180" spans="1:18" x14ac:dyDescent="0.2">
      <c r="A180" s="22" t="s">
        <v>40</v>
      </c>
      <c r="E180" s="23" t="s">
        <v>37</v>
      </c>
    </row>
    <row r="181" spans="1:18" x14ac:dyDescent="0.2">
      <c r="A181" s="24" t="s">
        <v>41</v>
      </c>
      <c r="E181" s="25" t="s">
        <v>208</v>
      </c>
    </row>
    <row r="182" spans="1:18" ht="127.5" x14ac:dyDescent="0.2">
      <c r="A182" t="s">
        <v>43</v>
      </c>
      <c r="E182" s="23" t="s">
        <v>209</v>
      </c>
    </row>
    <row r="183" spans="1:18" ht="12.75" customHeight="1" x14ac:dyDescent="0.2">
      <c r="A183" s="3" t="s">
        <v>33</v>
      </c>
      <c r="B183" s="3"/>
      <c r="C183" s="26" t="s">
        <v>210</v>
      </c>
      <c r="D183" s="3"/>
      <c r="E183" s="14" t="s">
        <v>211</v>
      </c>
      <c r="F183" s="3"/>
      <c r="G183" s="3"/>
      <c r="H183" s="3"/>
      <c r="I183" s="27">
        <f>0+Q183</f>
        <v>0</v>
      </c>
      <c r="O183">
        <f>0+R183</f>
        <v>0</v>
      </c>
      <c r="Q183">
        <f>0+I184+I188+I192+I196+I200+I204</f>
        <v>0</v>
      </c>
      <c r="R183">
        <f>0+O184+O188+O192+O196+O200+O204</f>
        <v>0</v>
      </c>
    </row>
    <row r="184" spans="1:18" ht="25.5" x14ac:dyDescent="0.2">
      <c r="A184" s="16" t="s">
        <v>35</v>
      </c>
      <c r="B184" s="17" t="s">
        <v>212</v>
      </c>
      <c r="C184" s="17" t="s">
        <v>213</v>
      </c>
      <c r="D184" s="16" t="s">
        <v>37</v>
      </c>
      <c r="E184" s="18" t="s">
        <v>214</v>
      </c>
      <c r="F184" s="19" t="s">
        <v>215</v>
      </c>
      <c r="G184" s="20">
        <v>2716</v>
      </c>
      <c r="H184" s="21">
        <v>0</v>
      </c>
      <c r="I184" s="21">
        <f>ROUND(ROUND(H184,2)*ROUND(G184,3),2)</f>
        <v>0</v>
      </c>
      <c r="O184">
        <f>(I184*21)/100</f>
        <v>0</v>
      </c>
      <c r="P184" t="s">
        <v>10</v>
      </c>
    </row>
    <row r="185" spans="1:18" x14ac:dyDescent="0.2">
      <c r="A185" s="22" t="s">
        <v>40</v>
      </c>
      <c r="E185" s="23" t="s">
        <v>37</v>
      </c>
    </row>
    <row r="186" spans="1:18" x14ac:dyDescent="0.2">
      <c r="A186" s="24" t="s">
        <v>41</v>
      </c>
      <c r="E186" s="25" t="s">
        <v>60</v>
      </c>
    </row>
    <row r="187" spans="1:18" ht="140.25" x14ac:dyDescent="0.2">
      <c r="A187" t="s">
        <v>43</v>
      </c>
      <c r="E187" s="23" t="s">
        <v>216</v>
      </c>
    </row>
    <row r="188" spans="1:18" ht="25.5" x14ac:dyDescent="0.2">
      <c r="A188" s="16" t="s">
        <v>35</v>
      </c>
      <c r="B188" s="17" t="s">
        <v>217</v>
      </c>
      <c r="C188" s="17" t="s">
        <v>218</v>
      </c>
      <c r="D188" s="16" t="s">
        <v>37</v>
      </c>
      <c r="E188" s="18" t="s">
        <v>219</v>
      </c>
      <c r="F188" s="19" t="s">
        <v>215</v>
      </c>
      <c r="G188" s="20">
        <v>446</v>
      </c>
      <c r="H188" s="21">
        <v>0</v>
      </c>
      <c r="I188" s="21">
        <f>ROUND(ROUND(H188,2)*ROUND(G188,3),2)</f>
        <v>0</v>
      </c>
      <c r="O188">
        <f>(I188*21)/100</f>
        <v>0</v>
      </c>
      <c r="P188" t="s">
        <v>10</v>
      </c>
    </row>
    <row r="189" spans="1:18" x14ac:dyDescent="0.2">
      <c r="A189" s="22" t="s">
        <v>40</v>
      </c>
      <c r="E189" s="23" t="s">
        <v>37</v>
      </c>
    </row>
    <row r="190" spans="1:18" ht="25.5" x14ac:dyDescent="0.2">
      <c r="A190" s="24" t="s">
        <v>41</v>
      </c>
      <c r="E190" s="25" t="s">
        <v>220</v>
      </c>
    </row>
    <row r="191" spans="1:18" ht="140.25" x14ac:dyDescent="0.2">
      <c r="A191" t="s">
        <v>43</v>
      </c>
      <c r="E191" s="23" t="s">
        <v>216</v>
      </c>
    </row>
    <row r="192" spans="1:18" ht="25.5" x14ac:dyDescent="0.2">
      <c r="A192" s="16" t="s">
        <v>35</v>
      </c>
      <c r="B192" s="17" t="s">
        <v>221</v>
      </c>
      <c r="C192" s="17" t="s">
        <v>222</v>
      </c>
      <c r="D192" s="16" t="s">
        <v>37</v>
      </c>
      <c r="E192" s="18" t="s">
        <v>223</v>
      </c>
      <c r="F192" s="19" t="s">
        <v>215</v>
      </c>
      <c r="G192" s="20">
        <v>1</v>
      </c>
      <c r="H192" s="21">
        <v>0</v>
      </c>
      <c r="I192" s="21">
        <f>ROUND(ROUND(H192,2)*ROUND(G192,3),2)</f>
        <v>0</v>
      </c>
      <c r="O192">
        <f>(I192*21)/100</f>
        <v>0</v>
      </c>
      <c r="P192" t="s">
        <v>10</v>
      </c>
    </row>
    <row r="193" spans="1:16" x14ac:dyDescent="0.2">
      <c r="A193" s="22" t="s">
        <v>40</v>
      </c>
      <c r="E193" s="23" t="s">
        <v>37</v>
      </c>
    </row>
    <row r="194" spans="1:16" x14ac:dyDescent="0.2">
      <c r="A194" s="24" t="s">
        <v>41</v>
      </c>
      <c r="E194" s="25" t="s">
        <v>42</v>
      </c>
    </row>
    <row r="195" spans="1:16" ht="140.25" x14ac:dyDescent="0.2">
      <c r="A195" t="s">
        <v>43</v>
      </c>
      <c r="E195" s="23" t="s">
        <v>216</v>
      </c>
    </row>
    <row r="196" spans="1:16" ht="25.5" x14ac:dyDescent="0.2">
      <c r="A196" s="16" t="s">
        <v>35</v>
      </c>
      <c r="B196" s="17" t="s">
        <v>224</v>
      </c>
      <c r="C196" s="17" t="s">
        <v>225</v>
      </c>
      <c r="D196" s="16" t="s">
        <v>37</v>
      </c>
      <c r="E196" s="18" t="s">
        <v>226</v>
      </c>
      <c r="F196" s="19" t="s">
        <v>215</v>
      </c>
      <c r="G196" s="20">
        <v>1061</v>
      </c>
      <c r="H196" s="21">
        <v>0</v>
      </c>
      <c r="I196" s="21">
        <f>ROUND(ROUND(H196,2)*ROUND(G196,3),2)</f>
        <v>0</v>
      </c>
      <c r="O196">
        <f>(I196*21)/100</f>
        <v>0</v>
      </c>
      <c r="P196" t="s">
        <v>10</v>
      </c>
    </row>
    <row r="197" spans="1:16" x14ac:dyDescent="0.2">
      <c r="A197" s="22" t="s">
        <v>40</v>
      </c>
      <c r="E197" s="23" t="s">
        <v>37</v>
      </c>
    </row>
    <row r="198" spans="1:16" x14ac:dyDescent="0.2">
      <c r="A198" s="24" t="s">
        <v>41</v>
      </c>
      <c r="E198" s="25" t="s">
        <v>60</v>
      </c>
    </row>
    <row r="199" spans="1:16" ht="140.25" x14ac:dyDescent="0.2">
      <c r="A199" t="s">
        <v>43</v>
      </c>
      <c r="E199" s="23" t="s">
        <v>216</v>
      </c>
    </row>
    <row r="200" spans="1:16" ht="25.5" x14ac:dyDescent="0.2">
      <c r="A200" s="16" t="s">
        <v>35</v>
      </c>
      <c r="B200" s="17" t="s">
        <v>227</v>
      </c>
      <c r="C200" s="17" t="s">
        <v>228</v>
      </c>
      <c r="D200" s="16" t="s">
        <v>37</v>
      </c>
      <c r="E200" s="18" t="s">
        <v>229</v>
      </c>
      <c r="F200" s="19" t="s">
        <v>215</v>
      </c>
      <c r="G200" s="20">
        <v>226</v>
      </c>
      <c r="H200" s="21">
        <v>0</v>
      </c>
      <c r="I200" s="21">
        <f>ROUND(ROUND(H200,2)*ROUND(G200,3),2)</f>
        <v>0</v>
      </c>
      <c r="O200">
        <f>(I200*21)/100</f>
        <v>0</v>
      </c>
      <c r="P200" t="s">
        <v>10</v>
      </c>
    </row>
    <row r="201" spans="1:16" x14ac:dyDescent="0.2">
      <c r="A201" s="22" t="s">
        <v>40</v>
      </c>
      <c r="E201" s="23" t="s">
        <v>37</v>
      </c>
    </row>
    <row r="202" spans="1:16" x14ac:dyDescent="0.2">
      <c r="A202" s="24" t="s">
        <v>41</v>
      </c>
      <c r="E202" s="25" t="s">
        <v>60</v>
      </c>
    </row>
    <row r="203" spans="1:16" ht="140.25" x14ac:dyDescent="0.2">
      <c r="A203" t="s">
        <v>43</v>
      </c>
      <c r="E203" s="23" t="s">
        <v>216</v>
      </c>
    </row>
    <row r="204" spans="1:16" ht="25.5" x14ac:dyDescent="0.2">
      <c r="A204" s="16" t="s">
        <v>35</v>
      </c>
      <c r="B204" s="17" t="s">
        <v>230</v>
      </c>
      <c r="C204" s="17" t="s">
        <v>231</v>
      </c>
      <c r="D204" s="16" t="s">
        <v>37</v>
      </c>
      <c r="E204" s="18" t="s">
        <v>232</v>
      </c>
      <c r="F204" s="19" t="s">
        <v>215</v>
      </c>
      <c r="G204" s="20">
        <v>40</v>
      </c>
      <c r="H204" s="21">
        <v>0</v>
      </c>
      <c r="I204" s="21">
        <f>ROUND(ROUND(H204,2)*ROUND(G204,3),2)</f>
        <v>0</v>
      </c>
      <c r="O204">
        <f>(I204*21)/100</f>
        <v>0</v>
      </c>
      <c r="P204" t="s">
        <v>10</v>
      </c>
    </row>
    <row r="205" spans="1:16" x14ac:dyDescent="0.2">
      <c r="A205" s="22" t="s">
        <v>40</v>
      </c>
      <c r="E205" s="23" t="s">
        <v>37</v>
      </c>
    </row>
    <row r="206" spans="1:16" ht="25.5" x14ac:dyDescent="0.2">
      <c r="A206" s="24" t="s">
        <v>41</v>
      </c>
      <c r="E206" s="25" t="s">
        <v>220</v>
      </c>
    </row>
    <row r="207" spans="1:16" ht="140.25" x14ac:dyDescent="0.2">
      <c r="A207" t="s">
        <v>43</v>
      </c>
      <c r="E207" s="23" t="s">
        <v>216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2018-10-22T07:35:06Z</dcterms:created>
  <dcterms:modified xsi:type="dcterms:W3CDTF">2018-10-29T13:08:53Z</dcterms:modified>
</cp:coreProperties>
</file>