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hurek\Desktop\Rehurek\17056 Šakvice-Hustopeče_PROJEKT\FINAL ODEVZDÁNÍ\SOUPISY PRACÍ\"/>
    </mc:Choice>
  </mc:AlternateContent>
  <bookViews>
    <workbookView xWindow="0" yWindow="0" windowWidth="17100" windowHeight="11625"/>
  </bookViews>
  <sheets>
    <sheet name="SO 02-17-0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0" i="1" l="1"/>
  <c r="O110" i="1" s="1"/>
  <c r="I102" i="1"/>
  <c r="O102" i="1" s="1"/>
  <c r="R101" i="1" s="1"/>
  <c r="O101" i="1" s="1"/>
  <c r="I97" i="1"/>
  <c r="O97" i="1" s="1"/>
  <c r="I93" i="1"/>
  <c r="O93" i="1" s="1"/>
  <c r="I89" i="1"/>
  <c r="O89" i="1" s="1"/>
  <c r="I85" i="1"/>
  <c r="O85" i="1" s="1"/>
  <c r="I81" i="1"/>
  <c r="O81" i="1" s="1"/>
  <c r="I77" i="1"/>
  <c r="O77" i="1" s="1"/>
  <c r="I73" i="1"/>
  <c r="O73" i="1" s="1"/>
  <c r="I69" i="1"/>
  <c r="O69" i="1" s="1"/>
  <c r="I65" i="1"/>
  <c r="O65" i="1" s="1"/>
  <c r="I61" i="1"/>
  <c r="O61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I33" i="1"/>
  <c r="O33" i="1" s="1"/>
  <c r="I29" i="1"/>
  <c r="O29" i="1" s="1"/>
  <c r="I25" i="1"/>
  <c r="O25" i="1" s="1"/>
  <c r="I17" i="1"/>
  <c r="I9" i="1"/>
  <c r="O9" i="1" s="1"/>
  <c r="Q101" i="1" l="1"/>
  <c r="I101" i="1" s="1"/>
  <c r="Q8" i="1"/>
  <c r="I8" i="1" s="1"/>
  <c r="I3" i="1" s="1"/>
  <c r="O17" i="1"/>
  <c r="R8" i="1" s="1"/>
  <c r="O8" i="1" s="1"/>
  <c r="O2" i="1" s="1"/>
</calcChain>
</file>

<file path=xl/sharedStrings.xml><?xml version="1.0" encoding="utf-8"?>
<sst xmlns="http://schemas.openxmlformats.org/spreadsheetml/2006/main" count="355" uniqueCount="143">
  <si>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</si>
  <si>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</si>
  <si>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</si>
  <si>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</si>
  <si>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</si>
  <si>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</si>
  <si>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</si>
  <si>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</si>
  <si>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02-17-02</t>
  </si>
  <si>
    <t>0,00</t>
  </si>
  <si>
    <t>2</t>
  </si>
  <si>
    <t>O</t>
  </si>
  <si>
    <t>Rozpočet:</t>
  </si>
  <si>
    <t>Železniční přejezd  v km 0,924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</si>
  <si>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</si>
  <si>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</si>
  <si>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</si>
  <si>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</si>
  <si>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</si>
  <si>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</si>
  <si>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</si>
  <si>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</si>
  <si>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</si>
  <si>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</si>
  <si>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</si>
  <si>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</si>
  <si>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</si>
  <si>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</si>
  <si>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</si>
  <si>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</si>
  <si>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</si>
  <si>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</si>
  <si>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</si>
  <si>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</si>
  <si>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Položky</t>
  </si>
  <si>
    <t>P</t>
  </si>
  <si>
    <t>123938</t>
  </si>
  <si>
    <t/>
  </si>
  <si>
    <t>ODKOP PRO SPOD STAVBU SILNIC A ŽELEZNIC TŘ. III, ODVOZ DO 20KM</t>
  </si>
  <si>
    <t>M3</t>
  </si>
  <si>
    <t>PP</t>
  </si>
  <si>
    <t>VV</t>
  </si>
  <si>
    <t>6,964*6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</si>
  <si>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</si>
  <si>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</si>
  <si>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132938</t>
  </si>
  <si>
    <t>HLOUBENÍ RÝH ŠÍŘ DO 2M PAŽ I NEPAŽ TŘ. III, ODVOZ DO 20KM</t>
  </si>
  <si>
    <t>3,2531*10,7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</si>
  <si>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</si>
  <si>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17511</t>
  </si>
  <si>
    <t>OBSYP POTRUBÍ A OBJEKTŮ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</si>
  <si>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</si>
  <si>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18221</t>
  </si>
  <si>
    <t>ROZPROSTŘENÍ ORNICE VE SVAHU V TL DO 0,10M</t>
  </si>
  <si>
    <t>M2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</si>
  <si>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</si>
  <si>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</si>
  <si>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</si>
  <si>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</si>
  <si>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</si>
  <si>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</si>
  <si>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</si>
  <si>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7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</si>
  <si>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</si>
  <si>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</si>
  <si>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</si>
  <si>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8</t>
  </si>
  <si>
    <t>451312</t>
  </si>
  <si>
    <t>PODKL A VÝPLŇ VRSTVY Z PROST BET DO C25/30 XF3</t>
  </si>
  <si>
    <t>0,55*11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</si>
  <si>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zahrnuje tlakové zkoušky ani proplach a dezinfekci</t>
  </si>
  <si>
    <t>465921</t>
  </si>
  <si>
    <t>DLAŽBY Z BETONOVÝCH DLAŽDIC NA SUCHO</t>
  </si>
  <si>
    <t>položka zahrnuje: 
- nutné zemní práce (svahování, úpravu pláně a pod.) 
- úpravu podkladu  
- dodávku a uložení dlažby z předepsaných dlaždic do předepsaného tvaru  
- spárování, těsnění, tmelení a vyplnění spar případně s vyklínováním  
- úprava povrchu pro odvedení srážkové vody 
- nezahrnuje podklad pod dlažbu, vykazuje se samostatně položkami SD 45</t>
  </si>
  <si>
    <t>56330</t>
  </si>
  <si>
    <t>VOZOVKOVÉ VRSTVY ZE ŠTĚRKODRTI</t>
  </si>
  <si>
    <t>3,35*5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</si>
  <si>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</si>
  <si>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11</t>
  </si>
  <si>
    <t>56342</t>
  </si>
  <si>
    <t>VOZOVKOVÉ VRSTVY ZE ŠTĚRKOPÍSKU TL. DO 100MM</t>
  </si>
  <si>
    <t>1,868*10,7</t>
  </si>
  <si>
    <t>12</t>
  </si>
  <si>
    <t>564632</t>
  </si>
  <si>
    <t>VOZOVKOVÉ VRSTVY Z PENETRAČNÍHO MAKADAMU HRUBÉHO TL. 100MM</t>
  </si>
  <si>
    <t>- dodání kameniva předepsané kvality a zrnitosti 
- dodání asfaltového pojiva (asfalt silniční ropný, emulze asfaltová kationaktivní) 
- rozprostření kamenné kostry v předepsané tloušťce, prolití kostry asfaltem distributorem, rozprostření a zavibrování výplňového kameniva 
- zřízení vrstvy bez rozlišení šířky, pokládání vrstvy po etapách 
- úpravu napojení, ukončení 
- nezahrnuje postřiky, nátěry</t>
  </si>
  <si>
    <t>13</t>
  </si>
  <si>
    <t>572751</t>
  </si>
  <si>
    <t>DVOUVRSTVÝ ASFALTOVÝ NÁTĚR DO 2,5KG/M2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</si>
  <si>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</si>
  <si>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14</t>
  </si>
  <si>
    <t>87460R00</t>
  </si>
  <si>
    <t>POTRUBÍ Z TRUB PEHD DN DO 800MM SN12</t>
  </si>
  <si>
    <t>M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</si>
  <si>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</si>
  <si>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15</t>
  </si>
  <si>
    <t>899524</t>
  </si>
  <si>
    <t>OBETONOVÁNÍ POTRUBÍ Z PROSTÉHO BETONU DO C25/30 (B30)</t>
  </si>
  <si>
    <t>1,7*11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</si>
  <si>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</si>
  <si>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16</t>
  </si>
  <si>
    <t>917224</t>
  </si>
  <si>
    <t>SILNIČNÍ A CHODNÍKOVÉ OBRUBY Z BETONOVÝCH OBRUBNÍKŮ ŠÍŘ 150MM</t>
  </si>
  <si>
    <t>3,7+2,8</t>
  </si>
  <si>
    <t>Položka zahrnuje: 
dodání a pokládku betonových obrubníků o rozměrech předepsaných zadávací dokumentací 
betonové lože i boční betonovou opěrku.</t>
  </si>
  <si>
    <t>17</t>
  </si>
  <si>
    <t>921311</t>
  </si>
  <si>
    <t>ŽELEZNIČNÍ PŘEJEZD ŽELEZOBETONOVÝ S NOSIČI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</si>
  <si>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a prefabrikované základy pod závěrnými zídkami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</si>
  <si>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18</t>
  </si>
  <si>
    <t>935832</t>
  </si>
  <si>
    <t>DLÁŽDĚNÉ Z LOMOVÉHO KAMENE TL DO 250MMM DO BETONU TL 100MM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</si>
  <si>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</si>
  <si>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19</t>
  </si>
  <si>
    <t>965311</t>
  </si>
  <si>
    <t>ROZEBRÁNÍ PŘEJEZDU, PŘECHODU Z DÍLCŮ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</si>
  <si>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</si>
  <si>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20</t>
  </si>
  <si>
    <t>965312</t>
  </si>
  <si>
    <t>ROZEBRÁNÍ PŘEJEZDU, PŘECHODU Z DÍLCŮ - ODVOZ (NA LIKVIDACI ODPADŮ NEBO JINÉ URČENÉ MÍSTO)</t>
  </si>
  <si>
    <t>tkm</t>
  </si>
  <si>
    <t>(2500*15*0,15/1000)*30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</si>
  <si>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</si>
  <si>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21</t>
  </si>
  <si>
    <t>966118</t>
  </si>
  <si>
    <t>BOURÁNÍ KONSTRUKCÍ Z BETON DÍLCŮ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</si>
  <si>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</si>
  <si>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</si>
  <si>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Poplatky za skládky</t>
  </si>
  <si>
    <t>22</t>
  </si>
  <si>
    <t>15113</t>
  </si>
  <si>
    <t>POPLATKY ZA LIKVIDACŮ ODPADŮ NEKONTAMINOVANÝCH - 17 05 04  VYTĚŽENÉ ZEMINY A HORNINY -  III. TŘÍDA TĚŽITELNOSTI</t>
  </si>
  <si>
    <t>T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</si>
  <si>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</si>
  <si>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23</t>
  </si>
  <si>
    <t>15140</t>
  </si>
  <si>
    <t>POPLATKY ZA LIKVIDACŮ ODPADŮ NEKONTAMINOVANÝCH - 17 01 01  BETON Z DEMOLIC OBJEKTŮ, ZÁKLADŮ TV</t>
  </si>
  <si>
    <t>ODKOP PRO SPOD STAVBU SILNIC A ŽELEZNIC TŘ. 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</si>
  <si>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</si>
  <si>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HLOUBENÍ RÝH ŠÍŘ DO 2M PAŽ I NEPAŽ TŘ. 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</si>
  <si>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</si>
  <si>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POPLATKY ZA LIKVIDACI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</si>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</sst>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3"/>
  <sheetViews>
    <sheetView tabSelected="1" topLeftCell="B1" zoomScaleNormal="100" workbookViewId="0">
      <pane ySplit="7" topLeftCell="A8" activePane="bottomLeft" state="frozen"/>
      <selection pane="bottomLeft" activeCell="B9" sqref="B9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0+O8+O101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9" t="s">
        <v>6</v>
      </c>
      <c r="D3" s="30"/>
      <c r="E3" s="5" t="s">
        <v>7</v>
      </c>
      <c r="F3" s="1"/>
      <c r="G3" s="6"/>
      <c r="H3" s="7" t="s">
        <v>8</v>
      </c>
      <c r="I3" s="8">
        <f>0+I8+I101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31" t="s">
        <v>8</v>
      </c>
      <c r="D4" s="32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28" t="s">
        <v>15</v>
      </c>
      <c r="B5" s="28" t="s">
        <v>16</v>
      </c>
      <c r="C5" s="28" t="s">
        <v>17</v>
      </c>
      <c r="D5" s="28" t="s">
        <v>18</v>
      </c>
      <c r="E5" s="28" t="s">
        <v>19</v>
      </c>
      <c r="F5" s="28" t="s">
        <v>20</v>
      </c>
      <c r="G5" s="28" t="s">
        <v>21</v>
      </c>
      <c r="H5" s="28" t="s">
        <v>22</v>
      </c>
      <c r="I5" s="28"/>
      <c r="O5" t="s">
        <v>23</v>
      </c>
      <c r="P5" t="s">
        <v>10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27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0+I9+I17+I25+I29+I33+I37+I41+I45+I49+I53+I57+I61+I65+I69+I73+I77+I81+I85+I89+I93+I97</f>
        <v>0</v>
      </c>
      <c r="R8">
        <f>0+O9+O17+O25+O29+O33+O37+O41+O45+O49+O53+O57+O61+O65+O69+O73+O77+O81+O85+O89+O93+O97</f>
        <v>0</v>
      </c>
    </row>
    <row r="9" spans="1:18" x14ac:dyDescent="0.2">
      <c r="A9" s="16" t="s">
        <v>35</v>
      </c>
      <c r="B9" s="33" t="s">
        <v>27</v>
      </c>
      <c r="C9" s="42" t="s">
        <v>36</v>
      </c>
      <c r="D9" s="43" t="s">
        <v>37</v>
      </c>
      <c r="E9" s="44" t="s">
        <v>38</v>
      </c>
      <c r="F9" s="45" t="s">
        <v>39</v>
      </c>
      <c r="G9" s="46">
        <v>0</v>
      </c>
      <c r="H9" s="47">
        <v>0</v>
      </c>
      <c r="I9" s="47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40</v>
      </c>
      <c r="B10" s="48"/>
      <c r="C10" s="48"/>
      <c r="D10" s="48"/>
      <c r="E10" s="49" t="s">
        <v>37</v>
      </c>
      <c r="F10" s="48"/>
      <c r="G10" s="48"/>
      <c r="H10" s="48"/>
      <c r="I10" s="48"/>
    </row>
    <row r="11" spans="1:18" x14ac:dyDescent="0.2">
      <c r="A11" s="24" t="s">
        <v>41</v>
      </c>
      <c r="B11" s="48"/>
      <c r="C11" s="48"/>
      <c r="D11" s="48"/>
      <c r="E11" s="50" t="s">
        <v>42</v>
      </c>
      <c r="F11" s="48"/>
      <c r="G11" s="48"/>
      <c r="H11" s="48"/>
      <c r="I11" s="48"/>
    </row>
    <row r="12" spans="1:18" ht="369.75" x14ac:dyDescent="0.2">
      <c r="A12" t="s">
        <v>43</v>
      </c>
      <c r="B12" s="48"/>
      <c r="C12" s="48"/>
      <c r="D12" s="48"/>
      <c r="E12" s="49" t="s">
        <v>44</v>
      </c>
      <c r="F12" s="48"/>
      <c r="G12" s="48"/>
      <c r="H12" s="48"/>
      <c r="I12" s="48"/>
    </row>
    <row r="13" spans="1:18" x14ac:dyDescent="0.2">
      <c r="B13" s="33">
        <v>24</v>
      </c>
      <c r="C13" s="33">
        <v>123738</v>
      </c>
      <c r="D13" s="34"/>
      <c r="E13" s="35" t="s">
        <v>137</v>
      </c>
      <c r="F13" s="36" t="s">
        <v>39</v>
      </c>
      <c r="G13" s="37">
        <v>41.783999999999999</v>
      </c>
      <c r="H13" s="38">
        <v>0</v>
      </c>
      <c r="I13" s="38">
        <v>0</v>
      </c>
    </row>
    <row r="14" spans="1:18" x14ac:dyDescent="0.2">
      <c r="B14" s="39"/>
      <c r="C14" s="39"/>
      <c r="D14" s="39"/>
      <c r="E14" s="40"/>
      <c r="F14" s="39"/>
      <c r="G14" s="39"/>
      <c r="H14" s="39"/>
      <c r="I14" s="39"/>
    </row>
    <row r="15" spans="1:18" x14ac:dyDescent="0.2">
      <c r="B15" s="39"/>
      <c r="C15" s="39"/>
      <c r="D15" s="39"/>
      <c r="E15" s="41" t="s">
        <v>42</v>
      </c>
      <c r="F15" s="39"/>
      <c r="G15" s="39"/>
      <c r="H15" s="39"/>
      <c r="I15" s="39"/>
    </row>
    <row r="16" spans="1:18" ht="369.75" x14ac:dyDescent="0.2">
      <c r="B16" s="39"/>
      <c r="C16" s="39"/>
      <c r="D16" s="39"/>
      <c r="E16" s="40" t="s">
        <v>138</v>
      </c>
      <c r="F16" s="39"/>
      <c r="G16" s="39"/>
      <c r="H16" s="39"/>
      <c r="I16" s="39"/>
    </row>
    <row r="17" spans="1:16" x14ac:dyDescent="0.2">
      <c r="A17" s="16" t="s">
        <v>35</v>
      </c>
      <c r="B17" s="33" t="s">
        <v>10</v>
      </c>
      <c r="C17" s="42" t="s">
        <v>45</v>
      </c>
      <c r="D17" s="43" t="s">
        <v>37</v>
      </c>
      <c r="E17" s="44" t="s">
        <v>46</v>
      </c>
      <c r="F17" s="45" t="s">
        <v>39</v>
      </c>
      <c r="G17" s="46">
        <v>0</v>
      </c>
      <c r="H17" s="47">
        <v>0</v>
      </c>
      <c r="I17" s="47">
        <f>ROUND(ROUND(H17,2)*ROUND(G17,3),2)</f>
        <v>0</v>
      </c>
      <c r="O17">
        <f>(I17*21)/100</f>
        <v>0</v>
      </c>
      <c r="P17" t="s">
        <v>10</v>
      </c>
    </row>
    <row r="18" spans="1:16" x14ac:dyDescent="0.2">
      <c r="A18" s="22" t="s">
        <v>40</v>
      </c>
      <c r="B18" s="48"/>
      <c r="C18" s="48"/>
      <c r="D18" s="48"/>
      <c r="E18" s="49" t="s">
        <v>37</v>
      </c>
      <c r="F18" s="48"/>
      <c r="G18" s="48"/>
      <c r="H18" s="48"/>
      <c r="I18" s="48"/>
    </row>
    <row r="19" spans="1:16" x14ac:dyDescent="0.2">
      <c r="A19" s="24" t="s">
        <v>41</v>
      </c>
      <c r="B19" s="48"/>
      <c r="C19" s="48"/>
      <c r="D19" s="48"/>
      <c r="E19" s="50" t="s">
        <v>47</v>
      </c>
      <c r="F19" s="48"/>
      <c r="G19" s="48"/>
      <c r="H19" s="48"/>
      <c r="I19" s="48"/>
    </row>
    <row r="20" spans="1:16" ht="318.75" x14ac:dyDescent="0.2">
      <c r="A20" t="s">
        <v>43</v>
      </c>
      <c r="B20" s="48"/>
      <c r="C20" s="48"/>
      <c r="D20" s="48"/>
      <c r="E20" s="49" t="s">
        <v>48</v>
      </c>
      <c r="F20" s="48"/>
      <c r="G20" s="48"/>
      <c r="H20" s="48"/>
      <c r="I20" s="48"/>
    </row>
    <row r="21" spans="1:16" x14ac:dyDescent="0.2">
      <c r="B21" s="33">
        <v>25</v>
      </c>
      <c r="C21" s="33">
        <v>132738</v>
      </c>
      <c r="D21" s="34"/>
      <c r="E21" s="35" t="s">
        <v>139</v>
      </c>
      <c r="F21" s="36" t="s">
        <v>39</v>
      </c>
      <c r="G21" s="37">
        <v>34.808</v>
      </c>
      <c r="H21" s="38">
        <v>0</v>
      </c>
      <c r="I21" s="38">
        <v>0</v>
      </c>
    </row>
    <row r="22" spans="1:16" x14ac:dyDescent="0.2">
      <c r="B22" s="39"/>
      <c r="C22" s="39"/>
      <c r="D22" s="39"/>
      <c r="E22" s="40"/>
      <c r="F22" s="39"/>
      <c r="G22" s="39"/>
      <c r="H22" s="39"/>
      <c r="I22" s="39"/>
    </row>
    <row r="23" spans="1:16" x14ac:dyDescent="0.2">
      <c r="B23" s="39"/>
      <c r="C23" s="39"/>
      <c r="D23" s="39"/>
      <c r="E23" s="41" t="s">
        <v>47</v>
      </c>
      <c r="F23" s="39"/>
      <c r="G23" s="39"/>
      <c r="H23" s="39"/>
      <c r="I23" s="39"/>
    </row>
    <row r="24" spans="1:16" ht="318.75" x14ac:dyDescent="0.2">
      <c r="B24" s="39"/>
      <c r="C24" s="39"/>
      <c r="D24" s="39"/>
      <c r="E24" s="40" t="s">
        <v>140</v>
      </c>
      <c r="F24" s="39"/>
      <c r="G24" s="39"/>
      <c r="H24" s="39"/>
      <c r="I24" s="39"/>
    </row>
    <row r="25" spans="1:16" x14ac:dyDescent="0.2">
      <c r="A25" s="16" t="s">
        <v>35</v>
      </c>
      <c r="B25" s="17" t="s">
        <v>2</v>
      </c>
      <c r="C25" s="17" t="s">
        <v>49</v>
      </c>
      <c r="D25" s="16" t="s">
        <v>37</v>
      </c>
      <c r="E25" s="18" t="s">
        <v>50</v>
      </c>
      <c r="F25" s="19" t="s">
        <v>39</v>
      </c>
      <c r="G25" s="20">
        <v>15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10</v>
      </c>
    </row>
    <row r="26" spans="1:16" x14ac:dyDescent="0.2">
      <c r="A26" s="22" t="s">
        <v>40</v>
      </c>
      <c r="E26" s="23" t="s">
        <v>37</v>
      </c>
    </row>
    <row r="27" spans="1:16" x14ac:dyDescent="0.2">
      <c r="A27" s="24" t="s">
        <v>41</v>
      </c>
      <c r="E27" s="25" t="s">
        <v>37</v>
      </c>
    </row>
    <row r="28" spans="1:16" ht="280.5" x14ac:dyDescent="0.2">
      <c r="A28" t="s">
        <v>43</v>
      </c>
      <c r="E28" s="23" t="s">
        <v>51</v>
      </c>
    </row>
    <row r="29" spans="1:16" x14ac:dyDescent="0.2">
      <c r="A29" s="16" t="s">
        <v>35</v>
      </c>
      <c r="B29" s="17" t="s">
        <v>28</v>
      </c>
      <c r="C29" s="17" t="s">
        <v>52</v>
      </c>
      <c r="D29" s="16" t="s">
        <v>37</v>
      </c>
      <c r="E29" s="18" t="s">
        <v>53</v>
      </c>
      <c r="F29" s="19" t="s">
        <v>54</v>
      </c>
      <c r="G29" s="20">
        <v>65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10</v>
      </c>
    </row>
    <row r="30" spans="1:16" x14ac:dyDescent="0.2">
      <c r="A30" s="22" t="s">
        <v>40</v>
      </c>
      <c r="E30" s="23" t="s">
        <v>37</v>
      </c>
    </row>
    <row r="31" spans="1:16" x14ac:dyDescent="0.2">
      <c r="A31" s="24" t="s">
        <v>41</v>
      </c>
      <c r="E31" s="25" t="s">
        <v>37</v>
      </c>
    </row>
    <row r="32" spans="1:16" ht="38.25" x14ac:dyDescent="0.2">
      <c r="A32" t="s">
        <v>43</v>
      </c>
      <c r="E32" s="23" t="s">
        <v>55</v>
      </c>
    </row>
    <row r="33" spans="1:16" x14ac:dyDescent="0.2">
      <c r="A33" s="16" t="s">
        <v>35</v>
      </c>
      <c r="B33" s="17" t="s">
        <v>29</v>
      </c>
      <c r="C33" s="17" t="s">
        <v>56</v>
      </c>
      <c r="D33" s="16" t="s">
        <v>37</v>
      </c>
      <c r="E33" s="18" t="s">
        <v>57</v>
      </c>
      <c r="F33" s="19" t="s">
        <v>54</v>
      </c>
      <c r="G33" s="20">
        <v>65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10</v>
      </c>
    </row>
    <row r="34" spans="1:16" x14ac:dyDescent="0.2">
      <c r="A34" s="22" t="s">
        <v>40</v>
      </c>
      <c r="E34" s="23" t="s">
        <v>37</v>
      </c>
    </row>
    <row r="35" spans="1:16" x14ac:dyDescent="0.2">
      <c r="A35" s="24" t="s">
        <v>41</v>
      </c>
      <c r="E35" s="25" t="s">
        <v>37</v>
      </c>
    </row>
    <row r="36" spans="1:16" ht="25.5" x14ac:dyDescent="0.2">
      <c r="A36" t="s">
        <v>43</v>
      </c>
      <c r="E36" s="23" t="s">
        <v>58</v>
      </c>
    </row>
    <row r="37" spans="1:16" x14ac:dyDescent="0.2">
      <c r="A37" s="16" t="s">
        <v>35</v>
      </c>
      <c r="B37" s="17" t="s">
        <v>30</v>
      </c>
      <c r="C37" s="17" t="s">
        <v>59</v>
      </c>
      <c r="D37" s="16" t="s">
        <v>37</v>
      </c>
      <c r="E37" s="18" t="s">
        <v>60</v>
      </c>
      <c r="F37" s="19" t="s">
        <v>54</v>
      </c>
      <c r="G37" s="20">
        <v>65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10</v>
      </c>
    </row>
    <row r="38" spans="1:16" x14ac:dyDescent="0.2">
      <c r="A38" s="22" t="s">
        <v>40</v>
      </c>
      <c r="E38" s="23" t="s">
        <v>37</v>
      </c>
    </row>
    <row r="39" spans="1:16" x14ac:dyDescent="0.2">
      <c r="A39" s="24" t="s">
        <v>41</v>
      </c>
      <c r="E39" s="25" t="s">
        <v>37</v>
      </c>
    </row>
    <row r="40" spans="1:16" ht="25.5" x14ac:dyDescent="0.2">
      <c r="A40" t="s">
        <v>43</v>
      </c>
      <c r="E40" s="23" t="s">
        <v>61</v>
      </c>
    </row>
    <row r="41" spans="1:16" x14ac:dyDescent="0.2">
      <c r="A41" s="16" t="s">
        <v>35</v>
      </c>
      <c r="B41" s="17" t="s">
        <v>62</v>
      </c>
      <c r="C41" s="17" t="s">
        <v>63</v>
      </c>
      <c r="D41" s="16" t="s">
        <v>37</v>
      </c>
      <c r="E41" s="18" t="s">
        <v>64</v>
      </c>
      <c r="F41" s="19" t="s">
        <v>39</v>
      </c>
      <c r="G41" s="20">
        <v>75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10</v>
      </c>
    </row>
    <row r="42" spans="1:16" x14ac:dyDescent="0.2">
      <c r="A42" s="22" t="s">
        <v>40</v>
      </c>
      <c r="E42" s="23" t="s">
        <v>37</v>
      </c>
    </row>
    <row r="43" spans="1:16" x14ac:dyDescent="0.2">
      <c r="A43" s="24" t="s">
        <v>41</v>
      </c>
      <c r="E43" s="25" t="s">
        <v>37</v>
      </c>
    </row>
    <row r="44" spans="1:16" ht="38.25" x14ac:dyDescent="0.2">
      <c r="A44" t="s">
        <v>43</v>
      </c>
      <c r="E44" s="23" t="s">
        <v>65</v>
      </c>
    </row>
    <row r="45" spans="1:16" x14ac:dyDescent="0.2">
      <c r="A45" s="16" t="s">
        <v>35</v>
      </c>
      <c r="B45" s="17" t="s">
        <v>66</v>
      </c>
      <c r="C45" s="17" t="s">
        <v>67</v>
      </c>
      <c r="D45" s="16" t="s">
        <v>37</v>
      </c>
      <c r="E45" s="18" t="s">
        <v>68</v>
      </c>
      <c r="F45" s="19" t="s">
        <v>39</v>
      </c>
      <c r="G45" s="20">
        <v>6.05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10</v>
      </c>
    </row>
    <row r="46" spans="1:16" x14ac:dyDescent="0.2">
      <c r="A46" s="22" t="s">
        <v>40</v>
      </c>
      <c r="E46" s="23" t="s">
        <v>37</v>
      </c>
    </row>
    <row r="47" spans="1:16" x14ac:dyDescent="0.2">
      <c r="A47" s="24" t="s">
        <v>41</v>
      </c>
      <c r="E47" s="25" t="s">
        <v>69</v>
      </c>
    </row>
    <row r="48" spans="1:16" ht="255" x14ac:dyDescent="0.2">
      <c r="A48" t="s">
        <v>43</v>
      </c>
      <c r="E48" s="23" t="s">
        <v>70</v>
      </c>
    </row>
    <row r="49" spans="1:16" x14ac:dyDescent="0.2">
      <c r="A49" s="16" t="s">
        <v>35</v>
      </c>
      <c r="B49" s="17" t="s">
        <v>31</v>
      </c>
      <c r="C49" s="17" t="s">
        <v>71</v>
      </c>
      <c r="D49" s="16" t="s">
        <v>37</v>
      </c>
      <c r="E49" s="18" t="s">
        <v>72</v>
      </c>
      <c r="F49" s="19" t="s">
        <v>54</v>
      </c>
      <c r="G49" s="20">
        <v>10.130000000000001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2" t="s">
        <v>40</v>
      </c>
      <c r="E50" s="23" t="s">
        <v>37</v>
      </c>
    </row>
    <row r="51" spans="1:16" x14ac:dyDescent="0.2">
      <c r="A51" s="24" t="s">
        <v>41</v>
      </c>
      <c r="E51" s="25" t="s">
        <v>37</v>
      </c>
    </row>
    <row r="52" spans="1:16" ht="89.25" x14ac:dyDescent="0.2">
      <c r="A52" t="s">
        <v>43</v>
      </c>
      <c r="E52" s="23" t="s">
        <v>73</v>
      </c>
    </row>
    <row r="53" spans="1:16" x14ac:dyDescent="0.2">
      <c r="A53" s="16" t="s">
        <v>35</v>
      </c>
      <c r="B53" s="17" t="s">
        <v>32</v>
      </c>
      <c r="C53" s="17" t="s">
        <v>74</v>
      </c>
      <c r="D53" s="16" t="s">
        <v>37</v>
      </c>
      <c r="E53" s="18" t="s">
        <v>75</v>
      </c>
      <c r="F53" s="19" t="s">
        <v>39</v>
      </c>
      <c r="G53" s="20">
        <v>16.75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22" t="s">
        <v>40</v>
      </c>
      <c r="E54" s="23" t="s">
        <v>37</v>
      </c>
    </row>
    <row r="55" spans="1:16" x14ac:dyDescent="0.2">
      <c r="A55" s="24" t="s">
        <v>41</v>
      </c>
      <c r="E55" s="25" t="s">
        <v>76</v>
      </c>
    </row>
    <row r="56" spans="1:16" ht="51" x14ac:dyDescent="0.2">
      <c r="A56" t="s">
        <v>43</v>
      </c>
      <c r="E56" s="23" t="s">
        <v>77</v>
      </c>
    </row>
    <row r="57" spans="1:16" x14ac:dyDescent="0.2">
      <c r="A57" s="16" t="s">
        <v>35</v>
      </c>
      <c r="B57" s="17" t="s">
        <v>78</v>
      </c>
      <c r="C57" s="17" t="s">
        <v>79</v>
      </c>
      <c r="D57" s="16" t="s">
        <v>37</v>
      </c>
      <c r="E57" s="18" t="s">
        <v>80</v>
      </c>
      <c r="F57" s="19" t="s">
        <v>54</v>
      </c>
      <c r="G57" s="20">
        <v>19.988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10</v>
      </c>
    </row>
    <row r="58" spans="1:16" x14ac:dyDescent="0.2">
      <c r="A58" s="22" t="s">
        <v>40</v>
      </c>
      <c r="E58" s="23" t="s">
        <v>37</v>
      </c>
    </row>
    <row r="59" spans="1:16" x14ac:dyDescent="0.2">
      <c r="A59" s="24" t="s">
        <v>41</v>
      </c>
      <c r="E59" s="25" t="s">
        <v>81</v>
      </c>
    </row>
    <row r="60" spans="1:16" ht="51" x14ac:dyDescent="0.2">
      <c r="A60" t="s">
        <v>43</v>
      </c>
      <c r="E60" s="23" t="s">
        <v>77</v>
      </c>
    </row>
    <row r="61" spans="1:16" x14ac:dyDescent="0.2">
      <c r="A61" s="16" t="s">
        <v>35</v>
      </c>
      <c r="B61" s="17" t="s">
        <v>82</v>
      </c>
      <c r="C61" s="17" t="s">
        <v>83</v>
      </c>
      <c r="D61" s="16" t="s">
        <v>37</v>
      </c>
      <c r="E61" s="18" t="s">
        <v>84</v>
      </c>
      <c r="F61" s="19" t="s">
        <v>54</v>
      </c>
      <c r="G61" s="20">
        <v>65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22" t="s">
        <v>40</v>
      </c>
      <c r="E62" s="23" t="s">
        <v>37</v>
      </c>
    </row>
    <row r="63" spans="1:16" x14ac:dyDescent="0.2">
      <c r="A63" s="24" t="s">
        <v>41</v>
      </c>
      <c r="E63" s="25" t="s">
        <v>37</v>
      </c>
    </row>
    <row r="64" spans="1:16" ht="89.25" x14ac:dyDescent="0.2">
      <c r="A64" t="s">
        <v>43</v>
      </c>
      <c r="E64" s="23" t="s">
        <v>85</v>
      </c>
    </row>
    <row r="65" spans="1:16" x14ac:dyDescent="0.2">
      <c r="A65" s="16" t="s">
        <v>35</v>
      </c>
      <c r="B65" s="17" t="s">
        <v>86</v>
      </c>
      <c r="C65" s="17" t="s">
        <v>87</v>
      </c>
      <c r="D65" s="16" t="s">
        <v>37</v>
      </c>
      <c r="E65" s="18" t="s">
        <v>88</v>
      </c>
      <c r="F65" s="19" t="s">
        <v>54</v>
      </c>
      <c r="G65" s="20">
        <v>65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10</v>
      </c>
    </row>
    <row r="66" spans="1:16" x14ac:dyDescent="0.2">
      <c r="A66" s="22" t="s">
        <v>40</v>
      </c>
      <c r="E66" s="23" t="s">
        <v>37</v>
      </c>
    </row>
    <row r="67" spans="1:16" x14ac:dyDescent="0.2">
      <c r="A67" s="24" t="s">
        <v>41</v>
      </c>
      <c r="E67" s="25" t="s">
        <v>37</v>
      </c>
    </row>
    <row r="68" spans="1:16" ht="51" x14ac:dyDescent="0.2">
      <c r="A68" t="s">
        <v>43</v>
      </c>
      <c r="E68" s="23" t="s">
        <v>89</v>
      </c>
    </row>
    <row r="69" spans="1:16" x14ac:dyDescent="0.2">
      <c r="A69" s="16" t="s">
        <v>35</v>
      </c>
      <c r="B69" s="17" t="s">
        <v>90</v>
      </c>
      <c r="C69" s="17" t="s">
        <v>91</v>
      </c>
      <c r="D69" s="16" t="s">
        <v>37</v>
      </c>
      <c r="E69" s="18" t="s">
        <v>92</v>
      </c>
      <c r="F69" s="19" t="s">
        <v>93</v>
      </c>
      <c r="G69" s="20">
        <v>15</v>
      </c>
      <c r="H69" s="21">
        <v>0</v>
      </c>
      <c r="I69" s="21">
        <f>ROUND(ROUND(H69,2)*ROUND(G69,3),2)</f>
        <v>0</v>
      </c>
      <c r="O69">
        <f>(I69*21)/100</f>
        <v>0</v>
      </c>
      <c r="P69" t="s">
        <v>10</v>
      </c>
    </row>
    <row r="70" spans="1:16" x14ac:dyDescent="0.2">
      <c r="A70" s="22" t="s">
        <v>40</v>
      </c>
      <c r="E70" s="23" t="s">
        <v>37</v>
      </c>
    </row>
    <row r="71" spans="1:16" x14ac:dyDescent="0.2">
      <c r="A71" s="24" t="s">
        <v>41</v>
      </c>
      <c r="E71" s="25" t="s">
        <v>37</v>
      </c>
    </row>
    <row r="72" spans="1:16" ht="255" x14ac:dyDescent="0.2">
      <c r="A72" t="s">
        <v>43</v>
      </c>
      <c r="E72" s="23" t="s">
        <v>94</v>
      </c>
    </row>
    <row r="73" spans="1:16" x14ac:dyDescent="0.2">
      <c r="A73" s="16" t="s">
        <v>35</v>
      </c>
      <c r="B73" s="17" t="s">
        <v>95</v>
      </c>
      <c r="C73" s="17" t="s">
        <v>96</v>
      </c>
      <c r="D73" s="16" t="s">
        <v>37</v>
      </c>
      <c r="E73" s="18" t="s">
        <v>97</v>
      </c>
      <c r="F73" s="19" t="s">
        <v>39</v>
      </c>
      <c r="G73" s="20">
        <v>18.7</v>
      </c>
      <c r="H73" s="21">
        <v>0</v>
      </c>
      <c r="I73" s="21">
        <f>ROUND(ROUND(H73,2)*ROUND(G73,3),2)</f>
        <v>0</v>
      </c>
      <c r="O73">
        <f>(I73*21)/100</f>
        <v>0</v>
      </c>
      <c r="P73" t="s">
        <v>10</v>
      </c>
    </row>
    <row r="74" spans="1:16" x14ac:dyDescent="0.2">
      <c r="A74" s="22" t="s">
        <v>40</v>
      </c>
      <c r="E74" s="23" t="s">
        <v>37</v>
      </c>
    </row>
    <row r="75" spans="1:16" x14ac:dyDescent="0.2">
      <c r="A75" s="24" t="s">
        <v>41</v>
      </c>
      <c r="E75" s="25" t="s">
        <v>98</v>
      </c>
    </row>
    <row r="76" spans="1:16" ht="369.75" x14ac:dyDescent="0.2">
      <c r="A76" t="s">
        <v>43</v>
      </c>
      <c r="E76" s="23" t="s">
        <v>99</v>
      </c>
    </row>
    <row r="77" spans="1:16" x14ac:dyDescent="0.2">
      <c r="A77" s="16" t="s">
        <v>35</v>
      </c>
      <c r="B77" s="17" t="s">
        <v>100</v>
      </c>
      <c r="C77" s="17" t="s">
        <v>101</v>
      </c>
      <c r="D77" s="16" t="s">
        <v>37</v>
      </c>
      <c r="E77" s="18" t="s">
        <v>102</v>
      </c>
      <c r="F77" s="19" t="s">
        <v>93</v>
      </c>
      <c r="G77" s="20">
        <v>6.5</v>
      </c>
      <c r="H77" s="21">
        <v>0</v>
      </c>
      <c r="I77" s="21">
        <f>ROUND(ROUND(H77,2)*ROUND(G77,3),2)</f>
        <v>0</v>
      </c>
      <c r="O77">
        <f>(I77*21)/100</f>
        <v>0</v>
      </c>
      <c r="P77" t="s">
        <v>10</v>
      </c>
    </row>
    <row r="78" spans="1:16" x14ac:dyDescent="0.2">
      <c r="A78" s="22" t="s">
        <v>40</v>
      </c>
      <c r="E78" s="23" t="s">
        <v>37</v>
      </c>
    </row>
    <row r="79" spans="1:16" x14ac:dyDescent="0.2">
      <c r="A79" s="24" t="s">
        <v>41</v>
      </c>
      <c r="E79" s="25" t="s">
        <v>103</v>
      </c>
    </row>
    <row r="80" spans="1:16" ht="51" x14ac:dyDescent="0.2">
      <c r="A80" t="s">
        <v>43</v>
      </c>
      <c r="E80" s="23" t="s">
        <v>104</v>
      </c>
    </row>
    <row r="81" spans="1:16" x14ac:dyDescent="0.2">
      <c r="A81" s="16" t="s">
        <v>35</v>
      </c>
      <c r="B81" s="17" t="s">
        <v>105</v>
      </c>
      <c r="C81" s="17" t="s">
        <v>106</v>
      </c>
      <c r="D81" s="16" t="s">
        <v>37</v>
      </c>
      <c r="E81" s="18" t="s">
        <v>107</v>
      </c>
      <c r="F81" s="19" t="s">
        <v>54</v>
      </c>
      <c r="G81" s="20">
        <v>18</v>
      </c>
      <c r="H81" s="21">
        <v>0</v>
      </c>
      <c r="I81" s="21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22" t="s">
        <v>40</v>
      </c>
      <c r="E82" s="23" t="s">
        <v>37</v>
      </c>
    </row>
    <row r="83" spans="1:16" x14ac:dyDescent="0.2">
      <c r="A83" s="24" t="s">
        <v>41</v>
      </c>
      <c r="E83" s="25" t="s">
        <v>37</v>
      </c>
    </row>
    <row r="84" spans="1:16" ht="280.5" x14ac:dyDescent="0.2">
      <c r="A84" t="s">
        <v>43</v>
      </c>
      <c r="E84" s="23" t="s">
        <v>108</v>
      </c>
    </row>
    <row r="85" spans="1:16" x14ac:dyDescent="0.2">
      <c r="A85" s="16" t="s">
        <v>35</v>
      </c>
      <c r="B85" s="17" t="s">
        <v>109</v>
      </c>
      <c r="C85" s="17" t="s">
        <v>110</v>
      </c>
      <c r="D85" s="16" t="s">
        <v>37</v>
      </c>
      <c r="E85" s="18" t="s">
        <v>111</v>
      </c>
      <c r="F85" s="19" t="s">
        <v>54</v>
      </c>
      <c r="G85" s="20">
        <v>20</v>
      </c>
      <c r="H85" s="21">
        <v>0</v>
      </c>
      <c r="I85" s="21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22" t="s">
        <v>40</v>
      </c>
      <c r="E86" s="23" t="s">
        <v>37</v>
      </c>
    </row>
    <row r="87" spans="1:16" x14ac:dyDescent="0.2">
      <c r="A87" s="24" t="s">
        <v>41</v>
      </c>
      <c r="E87" s="25" t="s">
        <v>37</v>
      </c>
    </row>
    <row r="88" spans="1:16" ht="102" x14ac:dyDescent="0.2">
      <c r="A88" t="s">
        <v>43</v>
      </c>
      <c r="E88" s="23" t="s">
        <v>112</v>
      </c>
    </row>
    <row r="89" spans="1:16" x14ac:dyDescent="0.2">
      <c r="A89" s="16" t="s">
        <v>35</v>
      </c>
      <c r="B89" s="17" t="s">
        <v>113</v>
      </c>
      <c r="C89" s="17" t="s">
        <v>114</v>
      </c>
      <c r="D89" s="16" t="s">
        <v>37</v>
      </c>
      <c r="E89" s="18" t="s">
        <v>115</v>
      </c>
      <c r="F89" s="19" t="s">
        <v>54</v>
      </c>
      <c r="G89" s="20">
        <v>15</v>
      </c>
      <c r="H89" s="21">
        <v>0</v>
      </c>
      <c r="I89" s="21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22" t="s">
        <v>40</v>
      </c>
      <c r="E90" s="23" t="s">
        <v>37</v>
      </c>
    </row>
    <row r="91" spans="1:16" x14ac:dyDescent="0.2">
      <c r="A91" s="24" t="s">
        <v>41</v>
      </c>
      <c r="E91" s="25" t="s">
        <v>37</v>
      </c>
    </row>
    <row r="92" spans="1:16" ht="178.5" x14ac:dyDescent="0.2">
      <c r="A92" t="s">
        <v>43</v>
      </c>
      <c r="E92" s="23" t="s">
        <v>116</v>
      </c>
    </row>
    <row r="93" spans="1:16" ht="25.5" x14ac:dyDescent="0.2">
      <c r="A93" s="16" t="s">
        <v>35</v>
      </c>
      <c r="B93" s="17" t="s">
        <v>117</v>
      </c>
      <c r="C93" s="17" t="s">
        <v>118</v>
      </c>
      <c r="D93" s="16" t="s">
        <v>37</v>
      </c>
      <c r="E93" s="18" t="s">
        <v>119</v>
      </c>
      <c r="F93" s="19" t="s">
        <v>120</v>
      </c>
      <c r="G93" s="20">
        <v>168.75</v>
      </c>
      <c r="H93" s="21">
        <v>0</v>
      </c>
      <c r="I93" s="21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2" t="s">
        <v>40</v>
      </c>
      <c r="E94" s="23" t="s">
        <v>37</v>
      </c>
    </row>
    <row r="95" spans="1:16" x14ac:dyDescent="0.2">
      <c r="A95" s="24" t="s">
        <v>41</v>
      </c>
      <c r="E95" s="25" t="s">
        <v>121</v>
      </c>
    </row>
    <row r="96" spans="1:16" ht="127.5" x14ac:dyDescent="0.2">
      <c r="A96" t="s">
        <v>43</v>
      </c>
      <c r="E96" s="23" t="s">
        <v>122</v>
      </c>
    </row>
    <row r="97" spans="1:18" x14ac:dyDescent="0.2">
      <c r="A97" s="16" t="s">
        <v>35</v>
      </c>
      <c r="B97" s="17" t="s">
        <v>123</v>
      </c>
      <c r="C97" s="17" t="s">
        <v>124</v>
      </c>
      <c r="D97" s="16" t="s">
        <v>37</v>
      </c>
      <c r="E97" s="18" t="s">
        <v>125</v>
      </c>
      <c r="F97" s="19" t="s">
        <v>39</v>
      </c>
      <c r="G97" s="20">
        <v>10</v>
      </c>
      <c r="H97" s="21">
        <v>0</v>
      </c>
      <c r="I97" s="21">
        <f>ROUND(ROUND(H97,2)*ROUND(G97,3),2)</f>
        <v>0</v>
      </c>
      <c r="O97">
        <f>(I97*21)/100</f>
        <v>0</v>
      </c>
      <c r="P97" t="s">
        <v>10</v>
      </c>
    </row>
    <row r="98" spans="1:18" x14ac:dyDescent="0.2">
      <c r="A98" s="22" t="s">
        <v>40</v>
      </c>
      <c r="E98" s="23" t="s">
        <v>37</v>
      </c>
    </row>
    <row r="99" spans="1:18" x14ac:dyDescent="0.2">
      <c r="A99" s="24" t="s">
        <v>41</v>
      </c>
      <c r="E99" s="25" t="s">
        <v>37</v>
      </c>
    </row>
    <row r="100" spans="1:18" ht="114.75" x14ac:dyDescent="0.2">
      <c r="A100" t="s">
        <v>43</v>
      </c>
      <c r="E100" s="23" t="s">
        <v>126</v>
      </c>
    </row>
    <row r="101" spans="1:18" ht="12.75" customHeight="1" x14ac:dyDescent="0.2">
      <c r="A101" s="3" t="s">
        <v>33</v>
      </c>
      <c r="B101" s="3"/>
      <c r="C101" s="26" t="s">
        <v>127</v>
      </c>
      <c r="D101" s="3"/>
      <c r="E101" s="14" t="s">
        <v>128</v>
      </c>
      <c r="F101" s="3"/>
      <c r="G101" s="3"/>
      <c r="H101" s="3"/>
      <c r="I101" s="27">
        <f>0+Q101</f>
        <v>0</v>
      </c>
      <c r="O101">
        <f>0+R101</f>
        <v>0</v>
      </c>
      <c r="Q101">
        <f>0+I102+I110</f>
        <v>0</v>
      </c>
      <c r="R101">
        <f>0+O102+O110</f>
        <v>0</v>
      </c>
    </row>
    <row r="102" spans="1:18" ht="25.5" x14ac:dyDescent="0.2">
      <c r="A102" s="16" t="s">
        <v>35</v>
      </c>
      <c r="B102" s="33" t="s">
        <v>129</v>
      </c>
      <c r="C102" s="42" t="s">
        <v>130</v>
      </c>
      <c r="D102" s="43" t="s">
        <v>37</v>
      </c>
      <c r="E102" s="44" t="s">
        <v>131</v>
      </c>
      <c r="F102" s="45" t="s">
        <v>132</v>
      </c>
      <c r="G102" s="46">
        <v>0</v>
      </c>
      <c r="H102" s="47">
        <v>0</v>
      </c>
      <c r="I102" s="47">
        <f>ROUND(ROUND(H102,2)*ROUND(G102,3),2)</f>
        <v>0</v>
      </c>
      <c r="O102">
        <f>(I102*21)/100</f>
        <v>0</v>
      </c>
      <c r="P102" t="s">
        <v>10</v>
      </c>
    </row>
    <row r="103" spans="1:18" x14ac:dyDescent="0.2">
      <c r="A103" s="22" t="s">
        <v>40</v>
      </c>
      <c r="B103" s="48"/>
      <c r="C103" s="48"/>
      <c r="D103" s="48"/>
      <c r="E103" s="49" t="s">
        <v>37</v>
      </c>
      <c r="F103" s="48"/>
      <c r="G103" s="48"/>
      <c r="H103" s="48"/>
      <c r="I103" s="48"/>
    </row>
    <row r="104" spans="1:18" x14ac:dyDescent="0.2">
      <c r="A104" s="24" t="s">
        <v>41</v>
      </c>
      <c r="B104" s="48"/>
      <c r="C104" s="48"/>
      <c r="D104" s="48"/>
      <c r="E104" s="50" t="s">
        <v>37</v>
      </c>
      <c r="F104" s="48"/>
      <c r="G104" s="48"/>
      <c r="H104" s="48"/>
      <c r="I104" s="48"/>
    </row>
    <row r="105" spans="1:18" ht="140.25" x14ac:dyDescent="0.2">
      <c r="A105" t="s">
        <v>43</v>
      </c>
      <c r="B105" s="48"/>
      <c r="C105" s="48"/>
      <c r="D105" s="48"/>
      <c r="E105" s="49" t="s">
        <v>133</v>
      </c>
      <c r="F105" s="48"/>
      <c r="G105" s="48"/>
      <c r="H105" s="48"/>
      <c r="I105" s="48"/>
    </row>
    <row r="106" spans="1:18" ht="25.5" x14ac:dyDescent="0.2">
      <c r="B106" s="33">
        <v>26</v>
      </c>
      <c r="C106" s="33">
        <v>15111</v>
      </c>
      <c r="D106" s="34"/>
      <c r="E106" s="35" t="s">
        <v>141</v>
      </c>
      <c r="F106" s="36" t="s">
        <v>132</v>
      </c>
      <c r="G106" s="37">
        <v>160.84399999999999</v>
      </c>
      <c r="H106" s="38">
        <v>0</v>
      </c>
      <c r="I106" s="38">
        <v>0</v>
      </c>
    </row>
    <row r="107" spans="1:18" x14ac:dyDescent="0.2">
      <c r="B107" s="39"/>
      <c r="C107" s="39"/>
      <c r="D107" s="39"/>
      <c r="E107" s="40"/>
      <c r="F107" s="39"/>
      <c r="G107" s="39"/>
      <c r="H107" s="39"/>
      <c r="I107" s="39"/>
    </row>
    <row r="108" spans="1:18" x14ac:dyDescent="0.2">
      <c r="B108" s="39"/>
      <c r="C108" s="39"/>
      <c r="D108" s="39"/>
      <c r="E108" s="41"/>
      <c r="F108" s="39"/>
      <c r="G108" s="39"/>
      <c r="H108" s="39"/>
      <c r="I108" s="39"/>
    </row>
    <row r="109" spans="1:18" ht="140.25" x14ac:dyDescent="0.2">
      <c r="B109" s="39"/>
      <c r="C109" s="39"/>
      <c r="D109" s="39"/>
      <c r="E109" s="40" t="s">
        <v>142</v>
      </c>
      <c r="F109" s="39"/>
      <c r="G109" s="39"/>
      <c r="H109" s="39"/>
      <c r="I109" s="39"/>
    </row>
    <row r="110" spans="1:18" ht="25.5" x14ac:dyDescent="0.2">
      <c r="A110" s="16" t="s">
        <v>35</v>
      </c>
      <c r="B110" s="17" t="s">
        <v>134</v>
      </c>
      <c r="C110" s="17" t="s">
        <v>135</v>
      </c>
      <c r="D110" s="16" t="s">
        <v>37</v>
      </c>
      <c r="E110" s="18" t="s">
        <v>136</v>
      </c>
      <c r="F110" s="19" t="s">
        <v>132</v>
      </c>
      <c r="G110" s="20">
        <v>30.625</v>
      </c>
      <c r="H110" s="21">
        <v>0</v>
      </c>
      <c r="I110" s="21">
        <f>ROUND(ROUND(H110,2)*ROUND(G110,3),2)</f>
        <v>0</v>
      </c>
      <c r="O110">
        <f>(I110*21)/100</f>
        <v>0</v>
      </c>
      <c r="P110" t="s">
        <v>10</v>
      </c>
    </row>
    <row r="111" spans="1:18" x14ac:dyDescent="0.2">
      <c r="A111" s="22" t="s">
        <v>40</v>
      </c>
      <c r="E111" s="23" t="s">
        <v>37</v>
      </c>
    </row>
    <row r="112" spans="1:18" x14ac:dyDescent="0.2">
      <c r="A112" s="24" t="s">
        <v>41</v>
      </c>
      <c r="E112" s="25" t="s">
        <v>37</v>
      </c>
    </row>
    <row r="113" spans="1:5" ht="140.25" x14ac:dyDescent="0.2">
      <c r="A113" t="s">
        <v>43</v>
      </c>
      <c r="E113" s="23" t="s">
        <v>133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02-17-02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rehurek</cp:lastModifiedBy>
  <dcterms:created xsi:type="dcterms:W3CDTF">2018-10-22T07:34:56Z</dcterms:created>
  <dcterms:modified xsi:type="dcterms:W3CDTF">2018-10-26T10:16:25Z</dcterms:modified>
</cp:coreProperties>
</file>