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urek\Desktop\Rehurek\17056 Šakvice-Hustopeče_PROJEKT\FINAL ODEVZDÁNÍ\SOUPISY PRACÍ\"/>
    </mc:Choice>
  </mc:AlternateContent>
  <bookViews>
    <workbookView xWindow="0" yWindow="0" windowWidth="17100" windowHeight="11625"/>
  </bookViews>
  <sheets>
    <sheet name="SO 01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7" i="1" l="1"/>
  <c r="O177" i="1" s="1"/>
  <c r="R176" i="1" s="1"/>
  <c r="O176" i="1" s="1"/>
  <c r="I172" i="1"/>
  <c r="Q171" i="1" s="1"/>
  <c r="I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0" i="1"/>
  <c r="O130" i="1" s="1"/>
  <c r="I126" i="1"/>
  <c r="O126" i="1" s="1"/>
  <c r="R125" i="1" s="1"/>
  <c r="O125" i="1" s="1"/>
  <c r="I121" i="1"/>
  <c r="O121" i="1" s="1"/>
  <c r="I117" i="1"/>
  <c r="O117" i="1" s="1"/>
  <c r="I113" i="1"/>
  <c r="I109" i="1"/>
  <c r="O109" i="1" s="1"/>
  <c r="I104" i="1"/>
  <c r="O104" i="1" s="1"/>
  <c r="I100" i="1"/>
  <c r="O100" i="1" s="1"/>
  <c r="I96" i="1"/>
  <c r="O96" i="1" s="1"/>
  <c r="I92" i="1"/>
  <c r="O92" i="1" s="1"/>
  <c r="R91" i="1" s="1"/>
  <c r="O91" i="1" s="1"/>
  <c r="I87" i="1"/>
  <c r="O87" i="1" s="1"/>
  <c r="I83" i="1"/>
  <c r="O83" i="1" s="1"/>
  <c r="I78" i="1"/>
  <c r="O78" i="1" s="1"/>
  <c r="I74" i="1"/>
  <c r="O74" i="1" s="1"/>
  <c r="I70" i="1"/>
  <c r="O70" i="1" s="1"/>
  <c r="I66" i="1"/>
  <c r="O66" i="1" s="1"/>
  <c r="I58" i="1"/>
  <c r="O58" i="1" s="1"/>
  <c r="I54" i="1"/>
  <c r="I50" i="1"/>
  <c r="O50" i="1" s="1"/>
  <c r="I46" i="1"/>
  <c r="O46" i="1" s="1"/>
  <c r="I42" i="1"/>
  <c r="O42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9" i="1"/>
  <c r="O9" i="1" s="1"/>
  <c r="Q108" i="1" l="1"/>
  <c r="I108" i="1" s="1"/>
  <c r="Q41" i="1"/>
  <c r="I41" i="1" s="1"/>
  <c r="R8" i="1"/>
  <c r="O8" i="1" s="1"/>
  <c r="R82" i="1"/>
  <c r="O82" i="1" s="1"/>
  <c r="R134" i="1"/>
  <c r="O134" i="1" s="1"/>
  <c r="R108" i="1"/>
  <c r="O108" i="1" s="1"/>
  <c r="Q8" i="1"/>
  <c r="I8" i="1" s="1"/>
  <c r="Q82" i="1"/>
  <c r="I82" i="1" s="1"/>
  <c r="Q91" i="1"/>
  <c r="I91" i="1" s="1"/>
  <c r="Q125" i="1"/>
  <c r="I125" i="1" s="1"/>
  <c r="Q134" i="1"/>
  <c r="I134" i="1" s="1"/>
  <c r="O113" i="1"/>
  <c r="O172" i="1"/>
  <c r="R171" i="1" s="1"/>
  <c r="O171" i="1" s="1"/>
  <c r="Q176" i="1"/>
  <c r="I176" i="1" s="1"/>
  <c r="O54" i="1"/>
  <c r="R41" i="1" s="1"/>
  <c r="O41" i="1" s="1"/>
  <c r="I3" i="1" l="1"/>
  <c r="O2" i="1"/>
</calcChain>
</file>

<file path=xl/sharedStrings.xml><?xml version="1.0" encoding="utf-8"?>
<sst xmlns="http://schemas.openxmlformats.org/spreadsheetml/2006/main" count="582" uniqueCount="255">
  <si>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</si>
  <si>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</si>
  <si>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</si>
  <si>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</si>
  <si>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</si>
  <si>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</si>
  <si>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</si>
  <si>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</si>
  <si>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01-16-02</t>
  </si>
  <si>
    <t>0,00</t>
  </si>
  <si>
    <t>2</t>
  </si>
  <si>
    <t>O</t>
  </si>
  <si>
    <t>Rozpočet:</t>
  </si>
  <si>
    <t>Žst. Šakvice, nástupiště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</si>
  <si>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</si>
  <si>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</si>
  <si>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</si>
  <si>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</si>
  <si>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</si>
  <si>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</si>
  <si>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</si>
  <si>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</si>
  <si>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</si>
  <si>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</si>
  <si>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</si>
  <si>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</si>
  <si>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</si>
  <si>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</si>
  <si>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</si>
  <si>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</si>
  <si>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</si>
  <si>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</si>
  <si>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</si>
  <si>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</si>
  <si>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</si>
  <si>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</si>
  <si>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015113</t>
  </si>
  <si>
    <t/>
  </si>
  <si>
    <t>POPLATKY ZA LIKVIDACI ODPADŮ NEKONTAMINOVANÝCH - 17 05 04  VYTĚŽENÉ ZEMINY A HORNINY -  III. TŘÍDA TĚŽITELNOSTI</t>
  </si>
  <si>
    <t>T</t>
  </si>
  <si>
    <t>PP</t>
  </si>
  <si>
    <t>VV</t>
  </si>
  <si>
    <t>viz E.1.2.1.1 Technicka zprava příloha Výpočty výměr nástupiště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</si>
  <si>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</si>
  <si>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</si>
  <si>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</si>
  <si>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LIKVIDACI ODPADŮ NEKONTAMINOVANÝCH - 17 01 01  BETON Z DEMOLIC OBJEKTŮ, ZÁKLADŮ TV</t>
  </si>
  <si>
    <t>17+15+7+9+159.5+142.34+63.5375+17.4+7.764+7.044+124=569,586 [A] 
viz E.1.2.1.1 Technicka zprava příloha Demontáž nástupišť</t>
  </si>
  <si>
    <t>015510R1</t>
  </si>
  <si>
    <t>POPLATKY ZA LIKVIDACI ODPADŮ NEBEZPEČNÝCH - 17 05 03* - zemina kontaminovaná nebezpečnými látkami (překračující limitní hodnoty pro uložení na skládku S-O)</t>
  </si>
  <si>
    <t>Zemina překračující limity uložení na skládku (5% z celkového objemu výkopu).</t>
  </si>
  <si>
    <t>14=14,000 [A] 
viz E.1.2.1.1 Technicka zprava Výpočty výměr nástupiště, tabulka Výkopová zemina roztřídění</t>
  </si>
  <si>
    <t>015510R2</t>
  </si>
  <si>
    <t>POPLATKY ZA LIKVIDACI ODPADŮ NEBEZPEČNÝCH - 17 05 03* - zemina kontaminovaná ropnými látkami (odvoz na biodegradaci)</t>
  </si>
  <si>
    <t>Zemina určená k biodegradaci (5% z celkového objemu výkopu).</t>
  </si>
  <si>
    <t>027121R</t>
  </si>
  <si>
    <t>PROVIZORNÍ CHODNÍK SE ZÁBRADLÍM PO OBOU STRANÁCH ZE SCHVÁLENÉHO MATERIÁLU - ZŘÍZENÍ</t>
  </si>
  <si>
    <t>M2</t>
  </si>
  <si>
    <t>Zřízení provizorního přístupu na ostrovní nástupiště po dobu stavebního postupu č.7</t>
  </si>
  <si>
    <t>60=60,000 [A] 
viz E.1.1.1_2.1 Technická zpráva příloha Provizorní přechod</t>
  </si>
  <si>
    <t>1. Položka obsahuje:  
 – úpravu a hutnění podloží chodníku  
 – dodávku rozebíratelné konstrukce chodníku s veškerými prvky a částmi daného typu  
 – montáž konstrukce chodníku z dílů a součástí na místě při přerušení železničního a silničního provozu  
 – speciální montážní nářadí, závěsné zařízení  
 – ochranné zábradlí po obou stranách atd.  
 – příplatky za ztížené podmínky vyskytující se při zřízení chodníku, např. za překážky na straně koleje ap.  
2. Položka neobsahuje:  
 – úpravy koleje (např. posun pražců, doplnění kolejového lože, směrová a výšková úprava)  
3. Způsob měření:  
Měří se půdorysná plocha (pojízdná nebo pochozí) vlastní konstrukce chodníku tvořené daným systémem.</t>
  </si>
  <si>
    <t>027123R</t>
  </si>
  <si>
    <t>PROVIZORNÍ CHODNÍK SE ZÁBRADLÍM PO OBOU STRANÁCH ZE SCHVÁLENÉHO MATERIÁLU - ZRUŠENÍ</t>
  </si>
  <si>
    <t>m2</t>
  </si>
  <si>
    <t>Demontáž provizorního přístupu na ostrovní nástupiště po dobu stavebního postupu č.7</t>
  </si>
  <si>
    <t>zahrnuje veškeré náklady spojené s objednatelem požadovanými zařízeními</t>
  </si>
  <si>
    <t>7</t>
  </si>
  <si>
    <t>029611</t>
  </si>
  <si>
    <t>OSTATNÍ POŽADAVKY - ODBORNÝ DOZOR</t>
  </si>
  <si>
    <t>HOD</t>
  </si>
  <si>
    <t>Odhad</t>
  </si>
  <si>
    <t>zahrnuje veškeré náklady spojené s objednatelem požadovaným dozorem</t>
  </si>
  <si>
    <t>Zemní práce</t>
  </si>
  <si>
    <t>8</t>
  </si>
  <si>
    <t>113188</t>
  </si>
  <si>
    <t>ODSTRANĚNÍ KRYTU ZPEVNĚNÝCH PLOCH Z DLAŽDIC, ODVOZ DO 20KM</t>
  </si>
  <si>
    <t>M3</t>
  </si>
  <si>
    <t>7.33048+53.4536=60,784 [A] 
viz E.1.1.1_2.1 Technická zpráva příloha Demontáž nástupišť.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</si>
  <si>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</si>
  <si>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</si>
  <si>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</si>
  <si>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</si>
  <si>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Skládka vzdálená 40 km</t>
  </si>
  <si>
    <t>(15+103)*20=2 360,000 [A] 
viz E.1.2.1.1 Technická zpráva příloha Demontáž nástupišť</t>
  </si>
  <si>
    <t>Položka zahrnuje samostatnou dopravu suti a vybouraných hmot. Množství se určí jako součin hmotnosti [t] a požadované vzdálenosti [km].</t>
  </si>
  <si>
    <t>1131A8</t>
  </si>
  <si>
    <t>ODSTRANĚNÍ KRYTU ZPEVNĚNÝCH PLOCH Z BETONU VYZTUŽENÉHO, ODVOZ DO 20KM</t>
  </si>
  <si>
    <t>Panely kolem technologické budovy</t>
  </si>
  <si>
    <t>viz E.1.1.1_2.1 Technická zpráva příloha Demontáž nástupišť.</t>
  </si>
  <si>
    <t>11</t>
  </si>
  <si>
    <t>1131AB</t>
  </si>
  <si>
    <t>ODSTRANĚNÍ KRYTU ZPEVNĚNÝCH PLOCH Z BETONU VYZTUŽENÉHO - DOPRAVA</t>
  </si>
  <si>
    <t>Vzdálenost skládky 40 km.</t>
  </si>
  <si>
    <t>21*20=420,000 [A] 
viz E.1.2.1.1 Technická zpráva příloha Demontáž nástupišť</t>
  </si>
  <si>
    <t>12</t>
  </si>
  <si>
    <t>123938</t>
  </si>
  <si>
    <t>ODKOP PRO SPOD STAVBU SILNIC A ŽELEZNIC TŘ. III, ODVOZ DO 20KM</t>
  </si>
  <si>
    <t>viz E.1.2.1.1 Technická zpráva příloha viz E.1.2.1.1 Technická zpráva příloha Výměrnice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</si>
  <si>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</si>
  <si>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</t>
  </si>
  <si>
    <t>123939</t>
  </si>
  <si>
    <t>PŘÍPLATEK ZA DALŠÍ 1KM DOPRAVY ZEMINY</t>
  </si>
  <si>
    <t>Odvoz na skládku vzdálenou 30 km.</t>
  </si>
  <si>
    <t>154*10=1 540,000 [A] 
viz E.1.2.1.1 Technická zpráva příloha Výměrnice</t>
  </si>
  <si>
    <t>položka zahrnuje příplatek k vodorovnému přemístění zeminy za každý další 1km nad 20km</t>
  </si>
  <si>
    <t>14</t>
  </si>
  <si>
    <t>17180</t>
  </si>
  <si>
    <t>ULOŽENÍ SYPANINY DO NÁSYPŮ Z NAKUPOVANÝCH MATERIÁLŮ</t>
  </si>
  <si>
    <t>viz E.1.2.1.1 Technická zpráva příloha Výměrnice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</si>
  <si>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</si>
  <si>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</si>
  <si>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18231</t>
  </si>
  <si>
    <t>ROZPROSTŘENÍ ORNICE V ROVINĚ V TL DO 0,10M</t>
  </si>
  <si>
    <t>71.982+85.413+20.371+67.759=245,525 [A] 
viz E.1.2.1.3.1 Pudorys nastupist a E.1.2.1.3.2 Pudorys zpevnenych ploch</t>
  </si>
  <si>
    <t>položka zahrnuje: 
nutné přemístění ornice z dočasných skládek vzdálených do 50m 
rozprostření ornice v předepsané tloušťce v rovině a ve svahu do 1:5</t>
  </si>
  <si>
    <t>16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</si>
  <si>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</si>
  <si>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</si>
  <si>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</si>
  <si>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Svislé konstrukce</t>
  </si>
  <si>
    <t>17</t>
  </si>
  <si>
    <t>311325</t>
  </si>
  <si>
    <t>ZDI A STĚNY PODP A VOL ZE ŽELEZOBET DO C30/37 (B37)</t>
  </si>
  <si>
    <t>Ukončení nástupiště č. 1 směr Brno a ukončení zídkami kolem přístupového chodníku do podchodu na nástupištích č. 1 a č. 2</t>
  </si>
  <si>
    <t>2.5472+3.04=5,587 [A] 
viz E.1.2.1.1 Technicka zprava příloha Výpočty výměr nástupiště.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</si>
  <si>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</si>
  <si>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18</t>
  </si>
  <si>
    <t>311366</t>
  </si>
  <si>
    <t>VÝZTUŽ ZDÍ A STĚN PODP A VOL Z KARI-SÍTÍ</t>
  </si>
  <si>
    <t>Kari síť 4x100x100 vyztužující zídky na koncích nástupišť.</t>
  </si>
  <si>
    <t>0.036+0.020=0,056 [A] 
viz E.1.2.1.1 Technicka zprava příloha Výpočty výměr nástupiště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</si>
  <si>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</si>
  <si>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</si>
  <si>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19</t>
  </si>
  <si>
    <t>431325</t>
  </si>
  <si>
    <t>SCHODIŠŤ KONSTR ZE ŽELEZOBETONU DO C30/37 (B37)</t>
  </si>
  <si>
    <t>Služební schodiště na konci nástupiště č. 1</t>
  </si>
  <si>
    <t>(0.26*0.19)+(0.26*0.38)+(0.26*0.57)+(0.6*0.76*1.8)+(0.4*1.08*0.76)+(0.8*1.8*1.68)=3,865 [A] 
viz E.1.2.1.1 Technicka zprava příloha Výpočty výměr nástupiště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</si>
  <si>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</si>
  <si>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</si>
  <si>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431366</t>
  </si>
  <si>
    <t>VÝZTUŽ SCHODIŠŤ KONSTR Z KARI SÍTÍ</t>
  </si>
  <si>
    <t>Kari síť 4x100x100 vyztužující služební schody na koncích nástupiště č.1</t>
  </si>
  <si>
    <t>21</t>
  </si>
  <si>
    <t>451313</t>
  </si>
  <si>
    <t>PODKLADNÍ A VÝPLŇOVÉ VRSTVY Z PROSTÉHO BETONU C16/20</t>
  </si>
  <si>
    <t>(3.97*0.4*0.1)+(1.68*1.8*0.1)+((0.99+1.36+1.27+1.15)*0.4*0.1)=0,652 [A] 
Podkladní beton tl.100mm pod zídkama na koncích nástupišť.</t>
  </si>
  <si>
    <t>22</t>
  </si>
  <si>
    <t>461314</t>
  </si>
  <si>
    <t>PATKY Z PROSTÉHO BETONU C25/30</t>
  </si>
  <si>
    <t>Patky zábradlí rozměru 0,35*0,35*0,75m okolo přístupových chodníků.</t>
  </si>
  <si>
    <t>0.0675*65=4,388 [A] 
viz E.1.2.1.1 Technicka zprava příloha Výpočty výměr nástupiště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</si>
  <si>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</si>
  <si>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Komunikace</t>
  </si>
  <si>
    <t>23</t>
  </si>
  <si>
    <t>56333</t>
  </si>
  <si>
    <t>VOZOVKOVÉ VRSTVY ZE ŠTĚRKODRTI TL. DO 150MM</t>
  </si>
  <si>
    <t>Podklad pod dlažby.</t>
  </si>
  <si>
    <t>910.448+0.944+17.554=928,946 [A] 
viz E.1.2.1.3.1 Pudorys nastupist a E.1.2.1.3.2 Pudorys zpevnenych ploch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</si>
  <si>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</si>
  <si>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</si>
  <si>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582611</t>
  </si>
  <si>
    <t>KRYTY Z BETON DLAŽDIC SE ZÁMKEM ŠEDÝCH TL 60MM DO LOŽE Z KAM</t>
  </si>
  <si>
    <t>Odláždění plochy nástupiště mezi konzolovými deskami. Odláždění plochy přístupových chodníků.</t>
  </si>
  <si>
    <t>1.92+79.588+22.792+287.620+40.608+70.886+95.519+11.53+299.985=910,448 [A] 
viz E.1.2.1.3.1 Pudorys nastupist a E.1.2.1.3.2 Pudorys zpevnenych ploch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</si>
  <si>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</si>
  <si>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25</t>
  </si>
  <si>
    <t>582617</t>
  </si>
  <si>
    <t>KRYTY Z BETON DLAŽDIC SE ZÁMKEM ŠEDÝCH RELIÉF TL 60MM DO LOŽE Z KAM</t>
  </si>
  <si>
    <t>Signální pás vizuálně nekontrastní na konci nástupiště č.2</t>
  </si>
  <si>
    <t>viz E.1.2.1.3.1 Pudorys nastupist</t>
  </si>
  <si>
    <t>26</t>
  </si>
  <si>
    <t>58261A</t>
  </si>
  <si>
    <t>KRYTY Z BETON DLAŽDIC SE ZÁMKEM BAREV RELIÉF TL 60MM DO LOŽE Z KAM</t>
  </si>
  <si>
    <t>Signální a varovné pásy vizuálně kontrastní.</t>
  </si>
  <si>
    <t>1.6+9.355+1.6+2.451+2.548=17,554 [A] 
viz E.1.2.1.3.1 Pudorys nastupist a E.1.2.1.3.2 Pudorys zpevnenych ploch</t>
  </si>
  <si>
    <t>Potrubí</t>
  </si>
  <si>
    <t>27</t>
  </si>
  <si>
    <t>87434</t>
  </si>
  <si>
    <t>POTRUBÍ Z TRUB PLASTOVÝCH ODPADNÍCH DN DO 200MM</t>
  </si>
  <si>
    <t>m</t>
  </si>
  <si>
    <t>Odtok z dvorní vpusti před tech. budovou do šachty Š 101, odtoky ze žlabů z polymerbetonu do kanalizace.</t>
  </si>
  <si>
    <t>6.082+0.722+0.667+0.203+1.267=8,941 [A] 
E.1.2.1.3.2 Pudorys zpevnenych ploch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</si>
  <si>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</si>
  <si>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28</t>
  </si>
  <si>
    <t>89738d</t>
  </si>
  <si>
    <t>VPUSŤ DVORNÍ Z PLASTŮ</t>
  </si>
  <si>
    <t>KUS</t>
  </si>
  <si>
    <t>Vpusť před vraty technologické budovy,</t>
  </si>
  <si>
    <t>viz E.1.2.1.3.2 Pudorys zpevnenych ploch</t>
  </si>
  <si>
    <t>položka zahrnuje: 
dodávku a osazení předepsaného dílce včetně mříže 
předepsané podkladní konstrukce</t>
  </si>
  <si>
    <t>Ostatní konstrukce a práce</t>
  </si>
  <si>
    <t>29</t>
  </si>
  <si>
    <t>348173</t>
  </si>
  <si>
    <t>ZÁBRADLÍ Z DÍLCŮ KOVOVÝCH ŽÁROVĚ ZINK PONOREM S NÁTĚREM</t>
  </si>
  <si>
    <t>kg</t>
  </si>
  <si>
    <t>Zábradlí kolem přístupových chodníků a u zídek na koncích nástupišť</t>
  </si>
  <si>
    <t>4560.81+4111.02+1130.13=9 801,960 [A] 
viz E.1.2.1.1 Technická zpráva, příloha Výpis prvků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</si>
  <si>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</si>
  <si>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30</t>
  </si>
  <si>
    <t>917223</t>
  </si>
  <si>
    <t>SILNIČNÍ A CHODNÍKOVÉ OBRUBY Z BETONOVÝCH OBRUBNÍKŮ ŠÍŘ 100MM</t>
  </si>
  <si>
    <t>Obrubníky chodníků.</t>
  </si>
  <si>
    <t>28.21+17.623+35.615+36.634+33.277=151,359 [A] 
viz E.1.2.1.3.1 Pudorys nastupist a E.1.2.1.3.2 Pudorys zpevnenych ploch</t>
  </si>
  <si>
    <t>Položka zahrnuje: 
dodání a pokládku betonových obrubníků o rozměrech předepsaných zadávací dokumentací 
betonové lože i boční betonovou opěrku.</t>
  </si>
  <si>
    <t>31</t>
  </si>
  <si>
    <t>924355</t>
  </si>
  <si>
    <t>NÁSTUPIŠTĚ SUDOP PŘES 500 MM S U 95,  ZADNÍ HRANA PODEPŘENA TV. TISCHER S KONZOLOVÝMI DESKAMI 230</t>
  </si>
  <si>
    <t>8*2+220*2=456,000 [A] 
viz E.1.2.1.3.1 Pudorys nastupist</t>
  </si>
  <si>
    <t>1. Položka obsahuje: 
 – dodávku veškerých prvků a částí daného typu nástupiště dle odpovídajících vzorových listů a TKP včetně výplňových desek 
 – zřízení nástupiště SUDOP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</si>
  <si>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32</t>
  </si>
  <si>
    <t>924913</t>
  </si>
  <si>
    <t>NÁSTUPIŠTĚ - OPTICKÉ ZNAČENÍ NÁTĚREM ŠÍŘKY 0,15 M, ODSTÍN ŽLUTÁ 6200</t>
  </si>
  <si>
    <t>Varovný pás na nástupištích.</t>
  </si>
  <si>
    <t>(219,6*2)+(7.8*2)=454,800 [A] 
viz E.1.2.1.3.1 Pudorys nastupist</t>
  </si>
  <si>
    <t>1. Položka obsahuje: 
 – příprava a očištění podkladu 
 – dodání a aplikace nátěrové hmoty 
2. Položka neobsahuje: 
 X 
3. Způsob měření: 
Měří se metr délkový.</t>
  </si>
  <si>
    <t>33</t>
  </si>
  <si>
    <t>93542</t>
  </si>
  <si>
    <t>ŽLABY Z DÍLCŮ Z POLYMERBETONU SVĚTLÉ ŠÍŘKY DO 150MM VČETNĚ MŘÍŽÍ</t>
  </si>
  <si>
    <t>Odvodnění plochy nástupiště a přístupových chodníků.</t>
  </si>
  <si>
    <t>39.117+37.488+4.779+213.831+4.803+2.231=302,249 [A] 
viz E.1.2.1.3.1 Pudorys nastupist a E.1.2.1.3.2 Pudorys zpevnenych ploch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</si>
  <si>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</si>
  <si>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34</t>
  </si>
  <si>
    <t>93751</t>
  </si>
  <si>
    <t>MOBILIÁŘ - KOVOVÉ LAVIČKY</t>
  </si>
  <si>
    <t>2+2+4=8,000 [A] 
viz E.1.2.1.1 Technicka zprava 5.10. Mobiliář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</si>
  <si>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</si>
  <si>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35</t>
  </si>
  <si>
    <t>93753</t>
  </si>
  <si>
    <t>MOBILIÁŘ - KOVOVÉ KOŠE NA ODPADKY</t>
  </si>
  <si>
    <t>1+1+2=4,000 [A] 
viz E.1.2.1.1 Technicka zprava 5.10. Mobiliář</t>
  </si>
  <si>
    <t>36</t>
  </si>
  <si>
    <t>965311</t>
  </si>
  <si>
    <t>ROZEBRÁNÍ PŘEJEZDU, PŘECHODU Z DÍLCŮ</t>
  </si>
  <si>
    <t>Stávající přechody na ostrovní nástupiště a na úrovňová nástupiště.</t>
  </si>
  <si>
    <t>14.398+14.119+7.265+7.385+14.44+(5*13.787)=126,542 [A] 
E.1.2.1.3.2 Pudorys nastupiste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</si>
  <si>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</si>
  <si>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37</t>
  </si>
  <si>
    <t>965521</t>
  </si>
  <si>
    <t>ROZEBRÁNÍ NÁSTUPIŠTĚ TYPU SUDOP</t>
  </si>
  <si>
    <t>Rozebrání části ostrovního nástupiště, dvou úrovňových nástupišť a jednoho vnějšího.</t>
  </si>
  <si>
    <t>43.417+880+48=971,417 [A] 
viz E.1.2.1.1 Technická zpráva příloha Demontáž nástupišť</t>
  </si>
  <si>
    <t>1. Položka obsahuje: 
 – rozebrání nástupiště do součástí včetně hrubého očištění 
 – naložení vybouraného materiálu na dopravní prostředek 
 – příplatky za ztížené podmínky při práci v kolejišti, např. za překážky na straně koleje apod. 
2. Položka neobsahuje: 
 – rozebrání krytu a podkladních vrstev zpevněných ploch vyjma nástupištních konzolových desek 
 – zemní práce 
 – odvoz vybouraného materiálu do skladu nebo na likvidaci 
 – poplatky za likvidaci odpadů, nacení se položkami ze ssd 0 
3. Způsob měření: 
Měří se vždy délka nástupní hrany nástupiště podél přilehlé koleje v metrech délkových, a to i u oboustranných nástupišť.</t>
  </si>
  <si>
    <t>38</t>
  </si>
  <si>
    <t>R/1</t>
  </si>
  <si>
    <t>MOBILIÁŘ - VÝVĚSKY</t>
  </si>
  <si>
    <t>viz E.1.2.1.1 Technicka zprava 5.10. Mobiliář</t>
  </si>
  <si>
    <t>39</t>
  </si>
  <si>
    <t>R/2</t>
  </si>
  <si>
    <t>MOBILIÁŘ - NÁDOBY NA POSYP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</si>
  <si>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</si>
  <si>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</si>
  <si>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015111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</si>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</sst>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tabSelected="1" topLeftCell="B1" zoomScaleNormal="100" workbookViewId="0">
      <pane ySplit="7" topLeftCell="A8" activePane="bottomLeft" state="frozen"/>
      <selection pane="bottomLeft" activeCell="S16" sqref="S1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0+O8+O41+O82+O91+O108+O125+O134+O171+O176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0+I8+I41+I82+I91+I108+I125+I134+I171+I176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0+I9+I17+I21+I25+I29+I33+I37</f>
        <v>0</v>
      </c>
      <c r="R8">
        <f>0+O9+O17+O21+O25+O29+O33+O37</f>
        <v>0</v>
      </c>
    </row>
    <row r="9" spans="1:18" ht="25.5" x14ac:dyDescent="0.2">
      <c r="A9" s="16" t="s">
        <v>35</v>
      </c>
      <c r="B9" s="42" t="s">
        <v>27</v>
      </c>
      <c r="C9" s="33" t="s">
        <v>36</v>
      </c>
      <c r="D9" s="34" t="s">
        <v>37</v>
      </c>
      <c r="E9" s="35" t="s">
        <v>38</v>
      </c>
      <c r="F9" s="36" t="s">
        <v>39</v>
      </c>
      <c r="G9" s="37">
        <v>0</v>
      </c>
      <c r="H9" s="38">
        <v>0</v>
      </c>
      <c r="I9" s="38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39"/>
      <c r="C10" s="39"/>
      <c r="D10" s="39"/>
      <c r="E10" s="40" t="s">
        <v>37</v>
      </c>
      <c r="F10" s="39"/>
      <c r="G10" s="39"/>
      <c r="H10" s="39"/>
      <c r="I10" s="39"/>
    </row>
    <row r="11" spans="1:18" x14ac:dyDescent="0.2">
      <c r="A11" s="24" t="s">
        <v>41</v>
      </c>
      <c r="B11" s="39"/>
      <c r="C11" s="39"/>
      <c r="D11" s="39"/>
      <c r="E11" s="41" t="s">
        <v>42</v>
      </c>
      <c r="F11" s="39"/>
      <c r="G11" s="39"/>
      <c r="H11" s="39"/>
      <c r="I11" s="39"/>
    </row>
    <row r="12" spans="1:18" ht="140.25" x14ac:dyDescent="0.2">
      <c r="A12" t="s">
        <v>43</v>
      </c>
      <c r="B12" s="39"/>
      <c r="C12" s="39"/>
      <c r="D12" s="39"/>
      <c r="E12" s="40" t="s">
        <v>44</v>
      </c>
      <c r="F12" s="39"/>
      <c r="G12" s="39"/>
      <c r="H12" s="39"/>
      <c r="I12" s="39"/>
    </row>
    <row r="13" spans="1:18" ht="25.5" x14ac:dyDescent="0.2">
      <c r="B13" s="42">
        <v>40</v>
      </c>
      <c r="C13" s="51" t="s">
        <v>252</v>
      </c>
      <c r="D13" s="43"/>
      <c r="E13" s="44" t="s">
        <v>250</v>
      </c>
      <c r="F13" s="45" t="s">
        <v>39</v>
      </c>
      <c r="G13" s="46">
        <v>249</v>
      </c>
      <c r="H13" s="47">
        <v>0</v>
      </c>
      <c r="I13" s="47">
        <v>0</v>
      </c>
    </row>
    <row r="14" spans="1:18" x14ac:dyDescent="0.2">
      <c r="B14" s="48"/>
      <c r="C14" s="48"/>
      <c r="D14" s="48"/>
      <c r="E14" s="49"/>
      <c r="F14" s="48"/>
      <c r="G14" s="48"/>
      <c r="H14" s="48"/>
      <c r="I14" s="48"/>
    </row>
    <row r="15" spans="1:18" x14ac:dyDescent="0.2">
      <c r="B15" s="48"/>
      <c r="C15" s="48"/>
      <c r="D15" s="48"/>
      <c r="E15" s="50" t="s">
        <v>42</v>
      </c>
      <c r="F15" s="48"/>
      <c r="G15" s="48"/>
      <c r="H15" s="48"/>
      <c r="I15" s="48"/>
    </row>
    <row r="16" spans="1:18" ht="140.25" x14ac:dyDescent="0.2">
      <c r="B16" s="48"/>
      <c r="C16" s="48"/>
      <c r="D16" s="48"/>
      <c r="E16" s="49" t="s">
        <v>251</v>
      </c>
      <c r="F16" s="48"/>
      <c r="G16" s="48"/>
      <c r="H16" s="48"/>
      <c r="I16" s="48"/>
    </row>
    <row r="17" spans="1:16" ht="25.5" x14ac:dyDescent="0.2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39</v>
      </c>
      <c r="G17" s="20">
        <v>569.58600000000001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ht="25.5" x14ac:dyDescent="0.2">
      <c r="A19" s="24" t="s">
        <v>41</v>
      </c>
      <c r="E19" s="25" t="s">
        <v>47</v>
      </c>
    </row>
    <row r="20" spans="1:16" ht="140.25" x14ac:dyDescent="0.2">
      <c r="A20" t="s">
        <v>43</v>
      </c>
      <c r="E20" s="23" t="s">
        <v>44</v>
      </c>
    </row>
    <row r="21" spans="1:16" ht="38.25" x14ac:dyDescent="0.2">
      <c r="A21" s="16" t="s">
        <v>35</v>
      </c>
      <c r="B21" s="17" t="s">
        <v>2</v>
      </c>
      <c r="C21" s="17" t="s">
        <v>48</v>
      </c>
      <c r="D21" s="16" t="s">
        <v>37</v>
      </c>
      <c r="E21" s="18" t="s">
        <v>49</v>
      </c>
      <c r="F21" s="19" t="s">
        <v>39</v>
      </c>
      <c r="G21" s="20">
        <v>14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50</v>
      </c>
    </row>
    <row r="23" spans="1:16" ht="38.25" x14ac:dyDescent="0.2">
      <c r="A23" s="24" t="s">
        <v>41</v>
      </c>
      <c r="E23" s="25" t="s">
        <v>51</v>
      </c>
    </row>
    <row r="24" spans="1:16" ht="140.25" x14ac:dyDescent="0.2">
      <c r="A24" t="s">
        <v>43</v>
      </c>
      <c r="E24" s="23" t="s">
        <v>44</v>
      </c>
    </row>
    <row r="25" spans="1:16" ht="25.5" x14ac:dyDescent="0.2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39</v>
      </c>
      <c r="G25" s="20">
        <v>14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54</v>
      </c>
    </row>
    <row r="27" spans="1:16" ht="38.25" x14ac:dyDescent="0.2">
      <c r="A27" s="24" t="s">
        <v>41</v>
      </c>
      <c r="E27" s="25" t="s">
        <v>51</v>
      </c>
    </row>
    <row r="28" spans="1:16" ht="140.25" x14ac:dyDescent="0.2">
      <c r="A28" t="s">
        <v>43</v>
      </c>
      <c r="E28" s="23" t="s">
        <v>44</v>
      </c>
    </row>
    <row r="29" spans="1:16" ht="25.5" x14ac:dyDescent="0.2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57</v>
      </c>
      <c r="G29" s="20">
        <v>60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ht="25.5" x14ac:dyDescent="0.2">
      <c r="A30" s="22" t="s">
        <v>40</v>
      </c>
      <c r="E30" s="23" t="s">
        <v>58</v>
      </c>
    </row>
    <row r="31" spans="1:16" ht="25.5" x14ac:dyDescent="0.2">
      <c r="A31" s="24" t="s">
        <v>41</v>
      </c>
      <c r="E31" s="25" t="s">
        <v>59</v>
      </c>
    </row>
    <row r="32" spans="1:16" ht="204" x14ac:dyDescent="0.2">
      <c r="A32" t="s">
        <v>43</v>
      </c>
      <c r="E32" s="23" t="s">
        <v>60</v>
      </c>
    </row>
    <row r="33" spans="1:18" ht="25.5" x14ac:dyDescent="0.2">
      <c r="A33" s="16" t="s">
        <v>35</v>
      </c>
      <c r="B33" s="17" t="s">
        <v>30</v>
      </c>
      <c r="C33" s="17" t="s">
        <v>61</v>
      </c>
      <c r="D33" s="16" t="s">
        <v>37</v>
      </c>
      <c r="E33" s="18" t="s">
        <v>62</v>
      </c>
      <c r="F33" s="19" t="s">
        <v>63</v>
      </c>
      <c r="G33" s="20">
        <v>60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8" ht="25.5" x14ac:dyDescent="0.2">
      <c r="A34" s="22" t="s">
        <v>40</v>
      </c>
      <c r="E34" s="23" t="s">
        <v>64</v>
      </c>
    </row>
    <row r="35" spans="1:18" ht="25.5" x14ac:dyDescent="0.2">
      <c r="A35" s="24" t="s">
        <v>41</v>
      </c>
      <c r="E35" s="25" t="s">
        <v>59</v>
      </c>
    </row>
    <row r="36" spans="1:18" x14ac:dyDescent="0.2">
      <c r="A36" t="s">
        <v>43</v>
      </c>
      <c r="E36" s="23" t="s">
        <v>65</v>
      </c>
    </row>
    <row r="37" spans="1:18" x14ac:dyDescent="0.2">
      <c r="A37" s="16" t="s">
        <v>35</v>
      </c>
      <c r="B37" s="17" t="s">
        <v>66</v>
      </c>
      <c r="C37" s="17" t="s">
        <v>67</v>
      </c>
      <c r="D37" s="16" t="s">
        <v>37</v>
      </c>
      <c r="E37" s="18" t="s">
        <v>68</v>
      </c>
      <c r="F37" s="19" t="s">
        <v>69</v>
      </c>
      <c r="G37" s="20">
        <v>200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8" x14ac:dyDescent="0.2">
      <c r="A38" s="22" t="s">
        <v>40</v>
      </c>
      <c r="E38" s="23" t="s">
        <v>70</v>
      </c>
    </row>
    <row r="39" spans="1:18" x14ac:dyDescent="0.2">
      <c r="A39" s="24" t="s">
        <v>41</v>
      </c>
      <c r="E39" s="25" t="s">
        <v>37</v>
      </c>
    </row>
    <row r="40" spans="1:18" x14ac:dyDescent="0.2">
      <c r="A40" t="s">
        <v>43</v>
      </c>
      <c r="E40" s="23" t="s">
        <v>71</v>
      </c>
    </row>
    <row r="41" spans="1:18" ht="12.75" customHeight="1" x14ac:dyDescent="0.2">
      <c r="A41" s="3" t="s">
        <v>33</v>
      </c>
      <c r="B41" s="3"/>
      <c r="C41" s="26" t="s">
        <v>27</v>
      </c>
      <c r="D41" s="3"/>
      <c r="E41" s="14" t="s">
        <v>72</v>
      </c>
      <c r="F41" s="3"/>
      <c r="G41" s="3"/>
      <c r="H41" s="3"/>
      <c r="I41" s="27">
        <f>0+Q41</f>
        <v>0</v>
      </c>
      <c r="O41">
        <f>0+R41</f>
        <v>0</v>
      </c>
      <c r="Q41">
        <f>0+I42+I46+I50+I54+I58+I66+I70+I74+I78</f>
        <v>0</v>
      </c>
      <c r="R41">
        <f>0+O42+O46+O50+O54+O58+O66+O70+O74+O78</f>
        <v>0</v>
      </c>
    </row>
    <row r="42" spans="1:18" x14ac:dyDescent="0.2">
      <c r="A42" s="16" t="s">
        <v>35</v>
      </c>
      <c r="B42" s="17" t="s">
        <v>73</v>
      </c>
      <c r="C42" s="17" t="s">
        <v>74</v>
      </c>
      <c r="D42" s="16" t="s">
        <v>37</v>
      </c>
      <c r="E42" s="18" t="s">
        <v>75</v>
      </c>
      <c r="F42" s="19" t="s">
        <v>76</v>
      </c>
      <c r="G42" s="20">
        <v>60.783999999999999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8" x14ac:dyDescent="0.2">
      <c r="A43" s="22" t="s">
        <v>40</v>
      </c>
      <c r="E43" s="23" t="s">
        <v>37</v>
      </c>
    </row>
    <row r="44" spans="1:18" ht="25.5" x14ac:dyDescent="0.2">
      <c r="A44" s="24" t="s">
        <v>41</v>
      </c>
      <c r="E44" s="25" t="s">
        <v>77</v>
      </c>
    </row>
    <row r="45" spans="1:18" ht="63.75" x14ac:dyDescent="0.2">
      <c r="A45" t="s">
        <v>43</v>
      </c>
      <c r="E45" s="23" t="s">
        <v>78</v>
      </c>
    </row>
    <row r="46" spans="1:18" x14ac:dyDescent="0.2">
      <c r="A46" s="16" t="s">
        <v>35</v>
      </c>
      <c r="B46" s="17" t="s">
        <v>31</v>
      </c>
      <c r="C46" s="17" t="s">
        <v>79</v>
      </c>
      <c r="D46" s="16" t="s">
        <v>37</v>
      </c>
      <c r="E46" s="18" t="s">
        <v>80</v>
      </c>
      <c r="F46" s="19" t="s">
        <v>81</v>
      </c>
      <c r="G46" s="20">
        <v>2360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10</v>
      </c>
    </row>
    <row r="47" spans="1:18" x14ac:dyDescent="0.2">
      <c r="A47" s="22" t="s">
        <v>40</v>
      </c>
      <c r="E47" s="23" t="s">
        <v>82</v>
      </c>
    </row>
    <row r="48" spans="1:18" ht="25.5" x14ac:dyDescent="0.2">
      <c r="A48" s="24" t="s">
        <v>41</v>
      </c>
      <c r="E48" s="25" t="s">
        <v>83</v>
      </c>
    </row>
    <row r="49" spans="1:16" ht="25.5" x14ac:dyDescent="0.2">
      <c r="A49" t="s">
        <v>43</v>
      </c>
      <c r="E49" s="23" t="s">
        <v>84</v>
      </c>
    </row>
    <row r="50" spans="1:16" ht="25.5" x14ac:dyDescent="0.2">
      <c r="A50" s="16" t="s">
        <v>35</v>
      </c>
      <c r="B50" s="17" t="s">
        <v>32</v>
      </c>
      <c r="C50" s="17" t="s">
        <v>85</v>
      </c>
      <c r="D50" s="16" t="s">
        <v>37</v>
      </c>
      <c r="E50" s="18" t="s">
        <v>86</v>
      </c>
      <c r="F50" s="19" t="s">
        <v>76</v>
      </c>
      <c r="G50" s="20">
        <v>8.3859999999999992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40</v>
      </c>
      <c r="E51" s="23" t="s">
        <v>87</v>
      </c>
    </row>
    <row r="52" spans="1:16" x14ac:dyDescent="0.2">
      <c r="A52" s="24" t="s">
        <v>41</v>
      </c>
      <c r="E52" s="25" t="s">
        <v>88</v>
      </c>
    </row>
    <row r="53" spans="1:16" ht="63.75" x14ac:dyDescent="0.2">
      <c r="A53" t="s">
        <v>43</v>
      </c>
      <c r="E53" s="23" t="s">
        <v>78</v>
      </c>
    </row>
    <row r="54" spans="1:16" ht="25.5" x14ac:dyDescent="0.2">
      <c r="A54" s="16" t="s">
        <v>35</v>
      </c>
      <c r="B54" s="17" t="s">
        <v>89</v>
      </c>
      <c r="C54" s="17" t="s">
        <v>90</v>
      </c>
      <c r="D54" s="16" t="s">
        <v>37</v>
      </c>
      <c r="E54" s="18" t="s">
        <v>91</v>
      </c>
      <c r="F54" s="19" t="s">
        <v>81</v>
      </c>
      <c r="G54" s="20">
        <v>420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40</v>
      </c>
      <c r="E55" s="23" t="s">
        <v>92</v>
      </c>
    </row>
    <row r="56" spans="1:16" ht="25.5" x14ac:dyDescent="0.2">
      <c r="A56" s="24" t="s">
        <v>41</v>
      </c>
      <c r="E56" s="25" t="s">
        <v>93</v>
      </c>
    </row>
    <row r="57" spans="1:16" ht="25.5" x14ac:dyDescent="0.2">
      <c r="A57" t="s">
        <v>43</v>
      </c>
      <c r="E57" s="23" t="s">
        <v>84</v>
      </c>
    </row>
    <row r="58" spans="1:16" x14ac:dyDescent="0.2">
      <c r="A58" s="16" t="s">
        <v>35</v>
      </c>
      <c r="B58" s="42" t="s">
        <v>94</v>
      </c>
      <c r="C58" s="33" t="s">
        <v>95</v>
      </c>
      <c r="D58" s="34" t="s">
        <v>37</v>
      </c>
      <c r="E58" s="35" t="s">
        <v>96</v>
      </c>
      <c r="F58" s="36" t="s">
        <v>76</v>
      </c>
      <c r="G58" s="37">
        <v>0</v>
      </c>
      <c r="H58" s="38">
        <v>0</v>
      </c>
      <c r="I58" s="38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40</v>
      </c>
      <c r="B59" s="39"/>
      <c r="C59" s="39"/>
      <c r="D59" s="39"/>
      <c r="E59" s="40" t="s">
        <v>37</v>
      </c>
      <c r="F59" s="39"/>
      <c r="G59" s="39"/>
      <c r="H59" s="39"/>
      <c r="I59" s="39"/>
    </row>
    <row r="60" spans="1:16" ht="25.5" x14ac:dyDescent="0.2">
      <c r="A60" s="24" t="s">
        <v>41</v>
      </c>
      <c r="B60" s="39"/>
      <c r="C60" s="39"/>
      <c r="D60" s="39"/>
      <c r="E60" s="41" t="s">
        <v>97</v>
      </c>
      <c r="F60" s="39"/>
      <c r="G60" s="39"/>
      <c r="H60" s="39"/>
      <c r="I60" s="39"/>
    </row>
    <row r="61" spans="1:16" ht="369.75" x14ac:dyDescent="0.2">
      <c r="A61" t="s">
        <v>43</v>
      </c>
      <c r="B61" s="39"/>
      <c r="C61" s="39"/>
      <c r="D61" s="39"/>
      <c r="E61" s="40" t="s">
        <v>98</v>
      </c>
      <c r="F61" s="39"/>
      <c r="G61" s="39"/>
      <c r="H61" s="39"/>
      <c r="I61" s="39"/>
    </row>
    <row r="62" spans="1:16" x14ac:dyDescent="0.2">
      <c r="B62" s="42">
        <v>41</v>
      </c>
      <c r="C62" s="42">
        <v>123738</v>
      </c>
      <c r="D62" s="43"/>
      <c r="E62" s="44" t="s">
        <v>253</v>
      </c>
      <c r="F62" s="45" t="s">
        <v>76</v>
      </c>
      <c r="G62" s="46">
        <v>154</v>
      </c>
      <c r="H62" s="47">
        <v>0</v>
      </c>
      <c r="I62" s="47">
        <v>0</v>
      </c>
    </row>
    <row r="63" spans="1:16" x14ac:dyDescent="0.2">
      <c r="B63" s="48"/>
      <c r="C63" s="48"/>
      <c r="D63" s="48"/>
      <c r="E63" s="49"/>
      <c r="F63" s="48"/>
      <c r="G63" s="48"/>
      <c r="H63" s="48"/>
      <c r="I63" s="48"/>
    </row>
    <row r="64" spans="1:16" ht="25.5" x14ac:dyDescent="0.2">
      <c r="B64" s="48"/>
      <c r="C64" s="48"/>
      <c r="D64" s="48"/>
      <c r="E64" s="50" t="s">
        <v>97</v>
      </c>
      <c r="F64" s="48"/>
      <c r="G64" s="48"/>
      <c r="H64" s="48"/>
      <c r="I64" s="48"/>
    </row>
    <row r="65" spans="1:16" ht="369.75" x14ac:dyDescent="0.2">
      <c r="B65" s="48"/>
      <c r="C65" s="48"/>
      <c r="D65" s="48"/>
      <c r="E65" s="49" t="s">
        <v>254</v>
      </c>
      <c r="F65" s="48"/>
      <c r="G65" s="48"/>
      <c r="H65" s="48"/>
      <c r="I65" s="48"/>
    </row>
    <row r="66" spans="1:16" x14ac:dyDescent="0.2">
      <c r="A66" s="16" t="s">
        <v>35</v>
      </c>
      <c r="B66" s="17" t="s">
        <v>99</v>
      </c>
      <c r="C66" s="17" t="s">
        <v>100</v>
      </c>
      <c r="D66" s="16" t="s">
        <v>37</v>
      </c>
      <c r="E66" s="18" t="s">
        <v>101</v>
      </c>
      <c r="F66" s="19" t="s">
        <v>76</v>
      </c>
      <c r="G66" s="20">
        <v>1540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40</v>
      </c>
      <c r="E67" s="23" t="s">
        <v>102</v>
      </c>
    </row>
    <row r="68" spans="1:16" ht="25.5" x14ac:dyDescent="0.2">
      <c r="A68" s="24" t="s">
        <v>41</v>
      </c>
      <c r="E68" s="25" t="s">
        <v>103</v>
      </c>
    </row>
    <row r="69" spans="1:16" ht="25.5" x14ac:dyDescent="0.2">
      <c r="A69" t="s">
        <v>43</v>
      </c>
      <c r="E69" s="23" t="s">
        <v>104</v>
      </c>
    </row>
    <row r="70" spans="1:16" x14ac:dyDescent="0.2">
      <c r="A70" s="16" t="s">
        <v>35</v>
      </c>
      <c r="B70" s="17" t="s">
        <v>105</v>
      </c>
      <c r="C70" s="17" t="s">
        <v>106</v>
      </c>
      <c r="D70" s="16" t="s">
        <v>37</v>
      </c>
      <c r="E70" s="18" t="s">
        <v>107</v>
      </c>
      <c r="F70" s="19" t="s">
        <v>76</v>
      </c>
      <c r="G70" s="20">
        <v>1235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40</v>
      </c>
      <c r="E71" s="23" t="s">
        <v>37</v>
      </c>
    </row>
    <row r="72" spans="1:16" x14ac:dyDescent="0.2">
      <c r="A72" s="24" t="s">
        <v>41</v>
      </c>
      <c r="E72" s="25" t="s">
        <v>108</v>
      </c>
    </row>
    <row r="73" spans="1:16" ht="280.5" x14ac:dyDescent="0.2">
      <c r="A73" t="s">
        <v>43</v>
      </c>
      <c r="E73" s="23" t="s">
        <v>109</v>
      </c>
    </row>
    <row r="74" spans="1:16" x14ac:dyDescent="0.2">
      <c r="A74" s="16" t="s">
        <v>35</v>
      </c>
      <c r="B74" s="17" t="s">
        <v>110</v>
      </c>
      <c r="C74" s="17" t="s">
        <v>111</v>
      </c>
      <c r="D74" s="16" t="s">
        <v>37</v>
      </c>
      <c r="E74" s="18" t="s">
        <v>112</v>
      </c>
      <c r="F74" s="19" t="s">
        <v>63</v>
      </c>
      <c r="G74" s="20">
        <v>245.52500000000001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40</v>
      </c>
      <c r="E75" s="23" t="s">
        <v>37</v>
      </c>
    </row>
    <row r="76" spans="1:16" ht="25.5" x14ac:dyDescent="0.2">
      <c r="A76" s="24" t="s">
        <v>41</v>
      </c>
      <c r="E76" s="25" t="s">
        <v>113</v>
      </c>
    </row>
    <row r="77" spans="1:16" ht="38.25" x14ac:dyDescent="0.2">
      <c r="A77" t="s">
        <v>43</v>
      </c>
      <c r="E77" s="23" t="s">
        <v>114</v>
      </c>
    </row>
    <row r="78" spans="1:16" x14ac:dyDescent="0.2">
      <c r="A78" s="16" t="s">
        <v>35</v>
      </c>
      <c r="B78" s="17" t="s">
        <v>115</v>
      </c>
      <c r="C78" s="17" t="s">
        <v>116</v>
      </c>
      <c r="D78" s="16" t="s">
        <v>37</v>
      </c>
      <c r="E78" s="18" t="s">
        <v>117</v>
      </c>
      <c r="F78" s="19" t="s">
        <v>63</v>
      </c>
      <c r="G78" s="20">
        <v>245.52500000000001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2" t="s">
        <v>40</v>
      </c>
      <c r="E79" s="23" t="s">
        <v>37</v>
      </c>
    </row>
    <row r="80" spans="1:16" ht="25.5" x14ac:dyDescent="0.2">
      <c r="A80" s="24" t="s">
        <v>41</v>
      </c>
      <c r="E80" s="25" t="s">
        <v>113</v>
      </c>
    </row>
    <row r="81" spans="1:18" ht="25.5" x14ac:dyDescent="0.2">
      <c r="A81" t="s">
        <v>43</v>
      </c>
      <c r="E81" s="23" t="s">
        <v>118</v>
      </c>
    </row>
    <row r="82" spans="1:18" ht="12.75" customHeight="1" x14ac:dyDescent="0.2">
      <c r="A82" s="3" t="s">
        <v>33</v>
      </c>
      <c r="B82" s="3"/>
      <c r="C82" s="26" t="s">
        <v>2</v>
      </c>
      <c r="D82" s="3"/>
      <c r="E82" s="14" t="s">
        <v>119</v>
      </c>
      <c r="F82" s="3"/>
      <c r="G82" s="3"/>
      <c r="H82" s="3"/>
      <c r="I82" s="27">
        <f>0+Q82</f>
        <v>0</v>
      </c>
      <c r="O82">
        <f>0+R82</f>
        <v>0</v>
      </c>
      <c r="Q82">
        <f>0+I83+I87</f>
        <v>0</v>
      </c>
      <c r="R82">
        <f>0+O83+O87</f>
        <v>0</v>
      </c>
    </row>
    <row r="83" spans="1:18" x14ac:dyDescent="0.2">
      <c r="A83" s="16" t="s">
        <v>35</v>
      </c>
      <c r="B83" s="17" t="s">
        <v>120</v>
      </c>
      <c r="C83" s="17" t="s">
        <v>121</v>
      </c>
      <c r="D83" s="16" t="s">
        <v>37</v>
      </c>
      <c r="E83" s="18" t="s">
        <v>122</v>
      </c>
      <c r="F83" s="19" t="s">
        <v>76</v>
      </c>
      <c r="G83" s="20">
        <v>5.5869999999999997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10</v>
      </c>
    </row>
    <row r="84" spans="1:18" ht="25.5" x14ac:dyDescent="0.2">
      <c r="A84" s="22" t="s">
        <v>40</v>
      </c>
      <c r="E84" s="23" t="s">
        <v>123</v>
      </c>
    </row>
    <row r="85" spans="1:18" ht="25.5" x14ac:dyDescent="0.2">
      <c r="A85" s="24" t="s">
        <v>41</v>
      </c>
      <c r="E85" s="25" t="s">
        <v>124</v>
      </c>
    </row>
    <row r="86" spans="1:18" ht="369.75" x14ac:dyDescent="0.2">
      <c r="A86" t="s">
        <v>43</v>
      </c>
      <c r="E86" s="23" t="s">
        <v>125</v>
      </c>
    </row>
    <row r="87" spans="1:18" x14ac:dyDescent="0.2">
      <c r="A87" s="16" t="s">
        <v>35</v>
      </c>
      <c r="B87" s="17" t="s">
        <v>126</v>
      </c>
      <c r="C87" s="17" t="s">
        <v>127</v>
      </c>
      <c r="D87" s="16" t="s">
        <v>37</v>
      </c>
      <c r="E87" s="18" t="s">
        <v>128</v>
      </c>
      <c r="F87" s="19" t="s">
        <v>39</v>
      </c>
      <c r="G87" s="20">
        <v>5.6000000000000001E-2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2" t="s">
        <v>40</v>
      </c>
      <c r="E88" s="23" t="s">
        <v>129</v>
      </c>
    </row>
    <row r="89" spans="1:18" ht="25.5" x14ac:dyDescent="0.2">
      <c r="A89" s="24" t="s">
        <v>41</v>
      </c>
      <c r="E89" s="25" t="s">
        <v>130</v>
      </c>
    </row>
    <row r="90" spans="1:18" ht="267.75" x14ac:dyDescent="0.2">
      <c r="A90" t="s">
        <v>43</v>
      </c>
      <c r="E90" s="23" t="s">
        <v>131</v>
      </c>
    </row>
    <row r="91" spans="1:18" ht="12.75" customHeight="1" x14ac:dyDescent="0.2">
      <c r="A91" s="3" t="s">
        <v>33</v>
      </c>
      <c r="B91" s="3"/>
      <c r="C91" s="26" t="s">
        <v>28</v>
      </c>
      <c r="D91" s="3"/>
      <c r="E91" s="14" t="s">
        <v>132</v>
      </c>
      <c r="F91" s="3"/>
      <c r="G91" s="3"/>
      <c r="H91" s="3"/>
      <c r="I91" s="27">
        <f>0+Q91</f>
        <v>0</v>
      </c>
      <c r="O91">
        <f>0+R91</f>
        <v>0</v>
      </c>
      <c r="Q91">
        <f>0+I92+I96+I100+I104</f>
        <v>0</v>
      </c>
      <c r="R91">
        <f>0+O92+O96+O100+O104</f>
        <v>0</v>
      </c>
    </row>
    <row r="92" spans="1:18" x14ac:dyDescent="0.2">
      <c r="A92" s="16" t="s">
        <v>35</v>
      </c>
      <c r="B92" s="17" t="s">
        <v>133</v>
      </c>
      <c r="C92" s="17" t="s">
        <v>134</v>
      </c>
      <c r="D92" s="16" t="s">
        <v>37</v>
      </c>
      <c r="E92" s="18" t="s">
        <v>135</v>
      </c>
      <c r="F92" s="19" t="s">
        <v>76</v>
      </c>
      <c r="G92" s="20">
        <v>3.8650000000000002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2" t="s">
        <v>40</v>
      </c>
      <c r="E93" s="23" t="s">
        <v>136</v>
      </c>
    </row>
    <row r="94" spans="1:18" ht="38.25" x14ac:dyDescent="0.2">
      <c r="A94" s="24" t="s">
        <v>41</v>
      </c>
      <c r="E94" s="25" t="s">
        <v>137</v>
      </c>
    </row>
    <row r="95" spans="1:18" ht="369.75" x14ac:dyDescent="0.2">
      <c r="A95" t="s">
        <v>43</v>
      </c>
      <c r="E95" s="23" t="s">
        <v>138</v>
      </c>
    </row>
    <row r="96" spans="1:18" x14ac:dyDescent="0.2">
      <c r="A96" s="16" t="s">
        <v>35</v>
      </c>
      <c r="B96" s="17" t="s">
        <v>139</v>
      </c>
      <c r="C96" s="17" t="s">
        <v>140</v>
      </c>
      <c r="D96" s="16" t="s">
        <v>37</v>
      </c>
      <c r="E96" s="18" t="s">
        <v>141</v>
      </c>
      <c r="F96" s="19" t="s">
        <v>39</v>
      </c>
      <c r="G96" s="20">
        <v>4.4999999999999998E-2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2" t="s">
        <v>40</v>
      </c>
      <c r="E97" s="23" t="s">
        <v>142</v>
      </c>
    </row>
    <row r="98" spans="1:18" x14ac:dyDescent="0.2">
      <c r="A98" s="24" t="s">
        <v>41</v>
      </c>
      <c r="E98" s="25" t="s">
        <v>42</v>
      </c>
    </row>
    <row r="99" spans="1:18" ht="267.75" x14ac:dyDescent="0.2">
      <c r="A99" t="s">
        <v>43</v>
      </c>
      <c r="E99" s="23" t="s">
        <v>131</v>
      </c>
    </row>
    <row r="100" spans="1:18" x14ac:dyDescent="0.2">
      <c r="A100" s="16" t="s">
        <v>35</v>
      </c>
      <c r="B100" s="17" t="s">
        <v>143</v>
      </c>
      <c r="C100" s="17" t="s">
        <v>144</v>
      </c>
      <c r="D100" s="16" t="s">
        <v>37</v>
      </c>
      <c r="E100" s="18" t="s">
        <v>145</v>
      </c>
      <c r="F100" s="19" t="s">
        <v>76</v>
      </c>
      <c r="G100" s="20">
        <v>0.65200000000000002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2" t="s">
        <v>40</v>
      </c>
      <c r="E101" s="23" t="s">
        <v>37</v>
      </c>
    </row>
    <row r="102" spans="1:18" ht="25.5" x14ac:dyDescent="0.2">
      <c r="A102" s="24" t="s">
        <v>41</v>
      </c>
      <c r="E102" s="25" t="s">
        <v>146</v>
      </c>
    </row>
    <row r="103" spans="1:18" ht="369.75" x14ac:dyDescent="0.2">
      <c r="A103" t="s">
        <v>43</v>
      </c>
      <c r="E103" s="23" t="s">
        <v>138</v>
      </c>
    </row>
    <row r="104" spans="1:18" x14ac:dyDescent="0.2">
      <c r="A104" s="16" t="s">
        <v>35</v>
      </c>
      <c r="B104" s="17" t="s">
        <v>147</v>
      </c>
      <c r="C104" s="17" t="s">
        <v>148</v>
      </c>
      <c r="D104" s="16" t="s">
        <v>37</v>
      </c>
      <c r="E104" s="18" t="s">
        <v>149</v>
      </c>
      <c r="F104" s="19" t="s">
        <v>76</v>
      </c>
      <c r="G104" s="20">
        <v>4.3879999999999999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2" t="s">
        <v>40</v>
      </c>
      <c r="E105" s="23" t="s">
        <v>150</v>
      </c>
    </row>
    <row r="106" spans="1:18" ht="25.5" x14ac:dyDescent="0.2">
      <c r="A106" s="24" t="s">
        <v>41</v>
      </c>
      <c r="E106" s="25" t="s">
        <v>151</v>
      </c>
    </row>
    <row r="107" spans="1:18" ht="293.25" x14ac:dyDescent="0.2">
      <c r="A107" t="s">
        <v>43</v>
      </c>
      <c r="E107" s="23" t="s">
        <v>152</v>
      </c>
    </row>
    <row r="108" spans="1:18" ht="12.75" customHeight="1" x14ac:dyDescent="0.2">
      <c r="A108" s="3" t="s">
        <v>33</v>
      </c>
      <c r="B108" s="3"/>
      <c r="C108" s="26" t="s">
        <v>29</v>
      </c>
      <c r="D108" s="3"/>
      <c r="E108" s="14" t="s">
        <v>153</v>
      </c>
      <c r="F108" s="3"/>
      <c r="G108" s="3"/>
      <c r="H108" s="3"/>
      <c r="I108" s="27">
        <f>0+Q108</f>
        <v>0</v>
      </c>
      <c r="O108">
        <f>0+R108</f>
        <v>0</v>
      </c>
      <c r="Q108">
        <f>0+I109+I113+I117+I121</f>
        <v>0</v>
      </c>
      <c r="R108">
        <f>0+O109+O113+O117+O121</f>
        <v>0</v>
      </c>
    </row>
    <row r="109" spans="1:18" x14ac:dyDescent="0.2">
      <c r="A109" s="16" t="s">
        <v>35</v>
      </c>
      <c r="B109" s="17" t="s">
        <v>154</v>
      </c>
      <c r="C109" s="17" t="s">
        <v>155</v>
      </c>
      <c r="D109" s="16" t="s">
        <v>37</v>
      </c>
      <c r="E109" s="18" t="s">
        <v>156</v>
      </c>
      <c r="F109" s="19" t="s">
        <v>63</v>
      </c>
      <c r="G109" s="20">
        <v>928.94600000000003</v>
      </c>
      <c r="H109" s="21">
        <v>0</v>
      </c>
      <c r="I109" s="21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2" t="s">
        <v>40</v>
      </c>
      <c r="E110" s="23" t="s">
        <v>157</v>
      </c>
    </row>
    <row r="111" spans="1:18" ht="25.5" x14ac:dyDescent="0.2">
      <c r="A111" s="24" t="s">
        <v>41</v>
      </c>
      <c r="E111" s="25" t="s">
        <v>158</v>
      </c>
    </row>
    <row r="112" spans="1:18" ht="51" x14ac:dyDescent="0.2">
      <c r="A112" t="s">
        <v>43</v>
      </c>
      <c r="E112" s="23" t="s">
        <v>159</v>
      </c>
    </row>
    <row r="113" spans="1:18" x14ac:dyDescent="0.2">
      <c r="A113" s="16" t="s">
        <v>35</v>
      </c>
      <c r="B113" s="17" t="s">
        <v>160</v>
      </c>
      <c r="C113" s="17" t="s">
        <v>161</v>
      </c>
      <c r="D113" s="16" t="s">
        <v>37</v>
      </c>
      <c r="E113" s="18" t="s">
        <v>162</v>
      </c>
      <c r="F113" s="19" t="s">
        <v>63</v>
      </c>
      <c r="G113" s="20">
        <v>910.44799999999998</v>
      </c>
      <c r="H113" s="21">
        <v>0</v>
      </c>
      <c r="I113" s="21">
        <f>ROUND(ROUND(H113,2)*ROUND(G113,3),2)</f>
        <v>0</v>
      </c>
      <c r="O113">
        <f>(I113*21)/100</f>
        <v>0</v>
      </c>
      <c r="P113" t="s">
        <v>10</v>
      </c>
    </row>
    <row r="114" spans="1:18" ht="25.5" x14ac:dyDescent="0.2">
      <c r="A114" s="22" t="s">
        <v>40</v>
      </c>
      <c r="E114" s="23" t="s">
        <v>163</v>
      </c>
    </row>
    <row r="115" spans="1:18" ht="38.25" x14ac:dyDescent="0.2">
      <c r="A115" s="24" t="s">
        <v>41</v>
      </c>
      <c r="E115" s="25" t="s">
        <v>164</v>
      </c>
    </row>
    <row r="116" spans="1:18" ht="165.75" x14ac:dyDescent="0.2">
      <c r="A116" t="s">
        <v>43</v>
      </c>
      <c r="E116" s="23" t="s">
        <v>165</v>
      </c>
    </row>
    <row r="117" spans="1:18" ht="25.5" x14ac:dyDescent="0.2">
      <c r="A117" s="16" t="s">
        <v>35</v>
      </c>
      <c r="B117" s="17" t="s">
        <v>166</v>
      </c>
      <c r="C117" s="17" t="s">
        <v>167</v>
      </c>
      <c r="D117" s="16" t="s">
        <v>37</v>
      </c>
      <c r="E117" s="18" t="s">
        <v>168</v>
      </c>
      <c r="F117" s="19" t="s">
        <v>63</v>
      </c>
      <c r="G117" s="20">
        <v>0.94399999999999995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8" x14ac:dyDescent="0.2">
      <c r="A118" s="22" t="s">
        <v>40</v>
      </c>
      <c r="E118" s="23" t="s">
        <v>169</v>
      </c>
    </row>
    <row r="119" spans="1:18" x14ac:dyDescent="0.2">
      <c r="A119" s="24" t="s">
        <v>41</v>
      </c>
      <c r="E119" s="25" t="s">
        <v>170</v>
      </c>
    </row>
    <row r="120" spans="1:18" ht="165.75" x14ac:dyDescent="0.2">
      <c r="A120" t="s">
        <v>43</v>
      </c>
      <c r="E120" s="23" t="s">
        <v>165</v>
      </c>
    </row>
    <row r="121" spans="1:18" ht="25.5" x14ac:dyDescent="0.2">
      <c r="A121" s="16" t="s">
        <v>35</v>
      </c>
      <c r="B121" s="17" t="s">
        <v>171</v>
      </c>
      <c r="C121" s="17" t="s">
        <v>172</v>
      </c>
      <c r="D121" s="16" t="s">
        <v>37</v>
      </c>
      <c r="E121" s="18" t="s">
        <v>173</v>
      </c>
      <c r="F121" s="19" t="s">
        <v>63</v>
      </c>
      <c r="G121" s="20">
        <v>17.553999999999998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8" x14ac:dyDescent="0.2">
      <c r="A122" s="22" t="s">
        <v>40</v>
      </c>
      <c r="E122" s="23" t="s">
        <v>174</v>
      </c>
    </row>
    <row r="123" spans="1:18" ht="25.5" x14ac:dyDescent="0.2">
      <c r="A123" s="24" t="s">
        <v>41</v>
      </c>
      <c r="E123" s="25" t="s">
        <v>175</v>
      </c>
    </row>
    <row r="124" spans="1:18" ht="165.75" x14ac:dyDescent="0.2">
      <c r="A124" t="s">
        <v>43</v>
      </c>
      <c r="E124" s="23" t="s">
        <v>165</v>
      </c>
    </row>
    <row r="125" spans="1:18" ht="12.75" customHeight="1" x14ac:dyDescent="0.2">
      <c r="A125" s="3" t="s">
        <v>33</v>
      </c>
      <c r="B125" s="3"/>
      <c r="C125" s="26" t="s">
        <v>73</v>
      </c>
      <c r="D125" s="3"/>
      <c r="E125" s="14" t="s">
        <v>176</v>
      </c>
      <c r="F125" s="3"/>
      <c r="G125" s="3"/>
      <c r="H125" s="3"/>
      <c r="I125" s="27">
        <f>0+Q125</f>
        <v>0</v>
      </c>
      <c r="O125">
        <f>0+R125</f>
        <v>0</v>
      </c>
      <c r="Q125">
        <f>0+I126+I130</f>
        <v>0</v>
      </c>
      <c r="R125">
        <f>0+O126+O130</f>
        <v>0</v>
      </c>
    </row>
    <row r="126" spans="1:18" x14ac:dyDescent="0.2">
      <c r="A126" s="16" t="s">
        <v>35</v>
      </c>
      <c r="B126" s="17" t="s">
        <v>177</v>
      </c>
      <c r="C126" s="17" t="s">
        <v>178</v>
      </c>
      <c r="D126" s="16" t="s">
        <v>37</v>
      </c>
      <c r="E126" s="18" t="s">
        <v>179</v>
      </c>
      <c r="F126" s="19" t="s">
        <v>180</v>
      </c>
      <c r="G126" s="20">
        <v>8.9410000000000007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8" ht="25.5" x14ac:dyDescent="0.2">
      <c r="A127" s="22" t="s">
        <v>40</v>
      </c>
      <c r="E127" s="23" t="s">
        <v>181</v>
      </c>
    </row>
    <row r="128" spans="1:18" ht="25.5" x14ac:dyDescent="0.2">
      <c r="A128" s="24" t="s">
        <v>41</v>
      </c>
      <c r="E128" s="25" t="s">
        <v>182</v>
      </c>
    </row>
    <row r="129" spans="1:18" ht="255" x14ac:dyDescent="0.2">
      <c r="A129" t="s">
        <v>43</v>
      </c>
      <c r="E129" s="23" t="s">
        <v>183</v>
      </c>
    </row>
    <row r="130" spans="1:18" x14ac:dyDescent="0.2">
      <c r="A130" s="16" t="s">
        <v>35</v>
      </c>
      <c r="B130" s="17" t="s">
        <v>184</v>
      </c>
      <c r="C130" s="17" t="s">
        <v>185</v>
      </c>
      <c r="D130" s="16" t="s">
        <v>37</v>
      </c>
      <c r="E130" s="18" t="s">
        <v>186</v>
      </c>
      <c r="F130" s="19" t="s">
        <v>187</v>
      </c>
      <c r="G130" s="20">
        <v>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2" t="s">
        <v>40</v>
      </c>
      <c r="E131" s="23" t="s">
        <v>188</v>
      </c>
    </row>
    <row r="132" spans="1:18" x14ac:dyDescent="0.2">
      <c r="A132" s="24" t="s">
        <v>41</v>
      </c>
      <c r="E132" s="25" t="s">
        <v>189</v>
      </c>
    </row>
    <row r="133" spans="1:18" ht="38.25" x14ac:dyDescent="0.2">
      <c r="A133" t="s">
        <v>43</v>
      </c>
      <c r="E133" s="23" t="s">
        <v>190</v>
      </c>
    </row>
    <row r="134" spans="1:18" ht="12.75" customHeight="1" x14ac:dyDescent="0.2">
      <c r="A134" s="3" t="s">
        <v>33</v>
      </c>
      <c r="B134" s="3"/>
      <c r="C134" s="26" t="s">
        <v>31</v>
      </c>
      <c r="D134" s="3"/>
      <c r="E134" s="14" t="s">
        <v>191</v>
      </c>
      <c r="F134" s="3"/>
      <c r="G134" s="3"/>
      <c r="H134" s="3"/>
      <c r="I134" s="27">
        <f>0+Q134</f>
        <v>0</v>
      </c>
      <c r="O134">
        <f>0+R134</f>
        <v>0</v>
      </c>
      <c r="Q134">
        <f>0+I135+I139+I143+I147+I151+I155+I159+I163+I167</f>
        <v>0</v>
      </c>
      <c r="R134">
        <f>0+O135+O139+O143+O147+O151+O155+O159+O163+O167</f>
        <v>0</v>
      </c>
    </row>
    <row r="135" spans="1:18" x14ac:dyDescent="0.2">
      <c r="A135" s="16" t="s">
        <v>35</v>
      </c>
      <c r="B135" s="17" t="s">
        <v>192</v>
      </c>
      <c r="C135" s="17" t="s">
        <v>193</v>
      </c>
      <c r="D135" s="16" t="s">
        <v>37</v>
      </c>
      <c r="E135" s="18" t="s">
        <v>194</v>
      </c>
      <c r="F135" s="19" t="s">
        <v>195</v>
      </c>
      <c r="G135" s="20">
        <v>9801.9599999999991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2" t="s">
        <v>40</v>
      </c>
      <c r="E136" s="23" t="s">
        <v>196</v>
      </c>
    </row>
    <row r="137" spans="1:18" ht="25.5" x14ac:dyDescent="0.2">
      <c r="A137" s="24" t="s">
        <v>41</v>
      </c>
      <c r="E137" s="25" t="s">
        <v>197</v>
      </c>
    </row>
    <row r="138" spans="1:18" ht="280.5" x14ac:dyDescent="0.2">
      <c r="A138" t="s">
        <v>43</v>
      </c>
      <c r="E138" s="23" t="s">
        <v>198</v>
      </c>
    </row>
    <row r="139" spans="1:18" x14ac:dyDescent="0.2">
      <c r="A139" s="16" t="s">
        <v>35</v>
      </c>
      <c r="B139" s="17" t="s">
        <v>199</v>
      </c>
      <c r="C139" s="17" t="s">
        <v>200</v>
      </c>
      <c r="D139" s="16" t="s">
        <v>37</v>
      </c>
      <c r="E139" s="18" t="s">
        <v>201</v>
      </c>
      <c r="F139" s="19" t="s">
        <v>180</v>
      </c>
      <c r="G139" s="20">
        <v>151.35900000000001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2" t="s">
        <v>40</v>
      </c>
      <c r="E140" s="23" t="s">
        <v>202</v>
      </c>
    </row>
    <row r="141" spans="1:18" ht="25.5" x14ac:dyDescent="0.2">
      <c r="A141" s="24" t="s">
        <v>41</v>
      </c>
      <c r="E141" s="25" t="s">
        <v>203</v>
      </c>
    </row>
    <row r="142" spans="1:18" ht="51" x14ac:dyDescent="0.2">
      <c r="A142" t="s">
        <v>43</v>
      </c>
      <c r="E142" s="23" t="s">
        <v>204</v>
      </c>
    </row>
    <row r="143" spans="1:18" ht="25.5" x14ac:dyDescent="0.2">
      <c r="A143" s="16" t="s">
        <v>35</v>
      </c>
      <c r="B143" s="17" t="s">
        <v>205</v>
      </c>
      <c r="C143" s="17" t="s">
        <v>206</v>
      </c>
      <c r="D143" s="16" t="s">
        <v>37</v>
      </c>
      <c r="E143" s="18" t="s">
        <v>207</v>
      </c>
      <c r="F143" s="19" t="s">
        <v>180</v>
      </c>
      <c r="G143" s="20">
        <v>456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2" t="s">
        <v>40</v>
      </c>
      <c r="E144" s="23" t="s">
        <v>37</v>
      </c>
    </row>
    <row r="145" spans="1:16" ht="25.5" x14ac:dyDescent="0.2">
      <c r="A145" s="24" t="s">
        <v>41</v>
      </c>
      <c r="E145" s="25" t="s">
        <v>208</v>
      </c>
    </row>
    <row r="146" spans="1:16" ht="229.5" x14ac:dyDescent="0.2">
      <c r="A146" t="s">
        <v>43</v>
      </c>
      <c r="E146" s="23" t="s">
        <v>209</v>
      </c>
    </row>
    <row r="147" spans="1:16" ht="25.5" x14ac:dyDescent="0.2">
      <c r="A147" s="16" t="s">
        <v>35</v>
      </c>
      <c r="B147" s="17" t="s">
        <v>210</v>
      </c>
      <c r="C147" s="17" t="s">
        <v>211</v>
      </c>
      <c r="D147" s="16" t="s">
        <v>37</v>
      </c>
      <c r="E147" s="18" t="s">
        <v>212</v>
      </c>
      <c r="F147" s="19" t="s">
        <v>180</v>
      </c>
      <c r="G147" s="20">
        <v>454.8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2" t="s">
        <v>40</v>
      </c>
      <c r="E148" s="23" t="s">
        <v>213</v>
      </c>
    </row>
    <row r="149" spans="1:16" ht="25.5" x14ac:dyDescent="0.2">
      <c r="A149" s="24" t="s">
        <v>41</v>
      </c>
      <c r="E149" s="25" t="s">
        <v>214</v>
      </c>
    </row>
    <row r="150" spans="1:16" ht="89.25" x14ac:dyDescent="0.2">
      <c r="A150" t="s">
        <v>43</v>
      </c>
      <c r="E150" s="23" t="s">
        <v>215</v>
      </c>
    </row>
    <row r="151" spans="1:16" ht="25.5" x14ac:dyDescent="0.2">
      <c r="A151" s="16" t="s">
        <v>35</v>
      </c>
      <c r="B151" s="17" t="s">
        <v>216</v>
      </c>
      <c r="C151" s="17" t="s">
        <v>217</v>
      </c>
      <c r="D151" s="16" t="s">
        <v>37</v>
      </c>
      <c r="E151" s="18" t="s">
        <v>218</v>
      </c>
      <c r="F151" s="19" t="s">
        <v>180</v>
      </c>
      <c r="G151" s="20">
        <v>302.24900000000002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2" t="s">
        <v>40</v>
      </c>
      <c r="E152" s="23" t="s">
        <v>219</v>
      </c>
    </row>
    <row r="153" spans="1:16" ht="25.5" x14ac:dyDescent="0.2">
      <c r="A153" s="24" t="s">
        <v>41</v>
      </c>
      <c r="E153" s="25" t="s">
        <v>220</v>
      </c>
    </row>
    <row r="154" spans="1:16" ht="76.5" x14ac:dyDescent="0.2">
      <c r="A154" t="s">
        <v>43</v>
      </c>
      <c r="E154" s="23" t="s">
        <v>221</v>
      </c>
    </row>
    <row r="155" spans="1:16" x14ac:dyDescent="0.2">
      <c r="A155" s="16" t="s">
        <v>35</v>
      </c>
      <c r="B155" s="17" t="s">
        <v>222</v>
      </c>
      <c r="C155" s="17" t="s">
        <v>223</v>
      </c>
      <c r="D155" s="16" t="s">
        <v>37</v>
      </c>
      <c r="E155" s="18" t="s">
        <v>224</v>
      </c>
      <c r="F155" s="19" t="s">
        <v>187</v>
      </c>
      <c r="G155" s="20">
        <v>8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2" t="s">
        <v>40</v>
      </c>
      <c r="E156" s="23" t="s">
        <v>37</v>
      </c>
    </row>
    <row r="157" spans="1:16" ht="25.5" x14ac:dyDescent="0.2">
      <c r="A157" s="24" t="s">
        <v>41</v>
      </c>
      <c r="E157" s="25" t="s">
        <v>225</v>
      </c>
    </row>
    <row r="158" spans="1:16" ht="89.25" x14ac:dyDescent="0.2">
      <c r="A158" t="s">
        <v>43</v>
      </c>
      <c r="E158" s="23" t="s">
        <v>226</v>
      </c>
    </row>
    <row r="159" spans="1:16" x14ac:dyDescent="0.2">
      <c r="A159" s="16" t="s">
        <v>35</v>
      </c>
      <c r="B159" s="17" t="s">
        <v>227</v>
      </c>
      <c r="C159" s="17" t="s">
        <v>228</v>
      </c>
      <c r="D159" s="16" t="s">
        <v>37</v>
      </c>
      <c r="E159" s="18" t="s">
        <v>229</v>
      </c>
      <c r="F159" s="19" t="s">
        <v>187</v>
      </c>
      <c r="G159" s="20">
        <v>4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2" t="s">
        <v>40</v>
      </c>
      <c r="E160" s="23" t="s">
        <v>37</v>
      </c>
    </row>
    <row r="161" spans="1:18" ht="25.5" x14ac:dyDescent="0.2">
      <c r="A161" s="24" t="s">
        <v>41</v>
      </c>
      <c r="E161" s="25" t="s">
        <v>230</v>
      </c>
    </row>
    <row r="162" spans="1:18" ht="89.25" x14ac:dyDescent="0.2">
      <c r="A162" t="s">
        <v>43</v>
      </c>
      <c r="E162" s="23" t="s">
        <v>226</v>
      </c>
    </row>
    <row r="163" spans="1:18" x14ac:dyDescent="0.2">
      <c r="A163" s="16" t="s">
        <v>35</v>
      </c>
      <c r="B163" s="17" t="s">
        <v>231</v>
      </c>
      <c r="C163" s="17" t="s">
        <v>232</v>
      </c>
      <c r="D163" s="16" t="s">
        <v>37</v>
      </c>
      <c r="E163" s="18" t="s">
        <v>233</v>
      </c>
      <c r="F163" s="19" t="s">
        <v>63</v>
      </c>
      <c r="G163" s="20">
        <v>126.542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10</v>
      </c>
    </row>
    <row r="164" spans="1:18" x14ac:dyDescent="0.2">
      <c r="A164" s="22" t="s">
        <v>40</v>
      </c>
      <c r="E164" s="23" t="s">
        <v>234</v>
      </c>
    </row>
    <row r="165" spans="1:18" ht="25.5" x14ac:dyDescent="0.2">
      <c r="A165" s="24" t="s">
        <v>41</v>
      </c>
      <c r="E165" s="25" t="s">
        <v>235</v>
      </c>
    </row>
    <row r="166" spans="1:18" ht="178.5" x14ac:dyDescent="0.2">
      <c r="A166" t="s">
        <v>43</v>
      </c>
      <c r="E166" s="23" t="s">
        <v>236</v>
      </c>
    </row>
    <row r="167" spans="1:18" x14ac:dyDescent="0.2">
      <c r="A167" s="16" t="s">
        <v>35</v>
      </c>
      <c r="B167" s="17" t="s">
        <v>237</v>
      </c>
      <c r="C167" s="17" t="s">
        <v>238</v>
      </c>
      <c r="D167" s="16" t="s">
        <v>37</v>
      </c>
      <c r="E167" s="18" t="s">
        <v>239</v>
      </c>
      <c r="F167" s="19" t="s">
        <v>180</v>
      </c>
      <c r="G167" s="20">
        <v>971.41700000000003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10</v>
      </c>
    </row>
    <row r="168" spans="1:18" ht="25.5" x14ac:dyDescent="0.2">
      <c r="A168" s="22" t="s">
        <v>40</v>
      </c>
      <c r="E168" s="23" t="s">
        <v>240</v>
      </c>
    </row>
    <row r="169" spans="1:18" ht="25.5" x14ac:dyDescent="0.2">
      <c r="A169" s="24" t="s">
        <v>41</v>
      </c>
      <c r="E169" s="25" t="s">
        <v>241</v>
      </c>
    </row>
    <row r="170" spans="1:18" ht="178.5" x14ac:dyDescent="0.2">
      <c r="A170" t="s">
        <v>43</v>
      </c>
      <c r="E170" s="23" t="s">
        <v>242</v>
      </c>
    </row>
    <row r="171" spans="1:18" ht="12.75" customHeight="1" x14ac:dyDescent="0.2">
      <c r="A171" s="3" t="s">
        <v>33</v>
      </c>
      <c r="B171" s="3"/>
      <c r="C171" s="26" t="s">
        <v>31</v>
      </c>
      <c r="D171" s="3"/>
      <c r="E171" s="14" t="s">
        <v>191</v>
      </c>
      <c r="F171" s="3"/>
      <c r="G171" s="3"/>
      <c r="H171" s="3"/>
      <c r="I171" s="27">
        <f>0+Q171</f>
        <v>0</v>
      </c>
      <c r="O171">
        <f>0+R171</f>
        <v>0</v>
      </c>
      <c r="Q171">
        <f>0+I172</f>
        <v>0</v>
      </c>
      <c r="R171">
        <f>0+O172</f>
        <v>0</v>
      </c>
    </row>
    <row r="172" spans="1:18" x14ac:dyDescent="0.2">
      <c r="A172" s="16" t="s">
        <v>35</v>
      </c>
      <c r="B172" s="17" t="s">
        <v>243</v>
      </c>
      <c r="C172" s="17" t="s">
        <v>244</v>
      </c>
      <c r="D172" s="16" t="s">
        <v>37</v>
      </c>
      <c r="E172" s="18" t="s">
        <v>245</v>
      </c>
      <c r="F172" s="19" t="s">
        <v>37</v>
      </c>
      <c r="G172" s="20">
        <v>2</v>
      </c>
      <c r="H172" s="21">
        <v>0</v>
      </c>
      <c r="I172" s="21">
        <f>ROUND(ROUND(H172,2)*ROUND(G172,3),2)</f>
        <v>0</v>
      </c>
      <c r="O172">
        <f>(I172*21)/100</f>
        <v>0</v>
      </c>
      <c r="P172" t="s">
        <v>10</v>
      </c>
    </row>
    <row r="173" spans="1:18" x14ac:dyDescent="0.2">
      <c r="A173" s="22" t="s">
        <v>40</v>
      </c>
      <c r="E173" s="23" t="s">
        <v>37</v>
      </c>
    </row>
    <row r="174" spans="1:18" x14ac:dyDescent="0.2">
      <c r="A174" s="24" t="s">
        <v>41</v>
      </c>
      <c r="E174" s="25" t="s">
        <v>246</v>
      </c>
    </row>
    <row r="175" spans="1:18" x14ac:dyDescent="0.2">
      <c r="A175" t="s">
        <v>43</v>
      </c>
      <c r="E175" s="23" t="s">
        <v>37</v>
      </c>
    </row>
    <row r="176" spans="1:18" ht="12.75" customHeight="1" x14ac:dyDescent="0.2">
      <c r="A176" s="3" t="s">
        <v>33</v>
      </c>
      <c r="B176" s="3"/>
      <c r="C176" s="26" t="s">
        <v>31</v>
      </c>
      <c r="D176" s="3"/>
      <c r="E176" s="14" t="s">
        <v>191</v>
      </c>
      <c r="F176" s="3"/>
      <c r="G176" s="3"/>
      <c r="H176" s="3"/>
      <c r="I176" s="27">
        <f>0+Q176</f>
        <v>0</v>
      </c>
      <c r="O176">
        <f>0+R176</f>
        <v>0</v>
      </c>
      <c r="Q176">
        <f>0+I177</f>
        <v>0</v>
      </c>
      <c r="R176">
        <f>0+O177</f>
        <v>0</v>
      </c>
    </row>
    <row r="177" spans="1:16" x14ac:dyDescent="0.2">
      <c r="A177" s="16" t="s">
        <v>35</v>
      </c>
      <c r="B177" s="17" t="s">
        <v>247</v>
      </c>
      <c r="C177" s="17" t="s">
        <v>248</v>
      </c>
      <c r="D177" s="16" t="s">
        <v>37</v>
      </c>
      <c r="E177" s="18" t="s">
        <v>249</v>
      </c>
      <c r="F177" s="19" t="s">
        <v>37</v>
      </c>
      <c r="G177" s="20">
        <v>4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2" t="s">
        <v>40</v>
      </c>
      <c r="E178" s="23" t="s">
        <v>37</v>
      </c>
    </row>
    <row r="179" spans="1:16" ht="25.5" x14ac:dyDescent="0.2">
      <c r="A179" s="24" t="s">
        <v>41</v>
      </c>
      <c r="E179" s="25" t="s">
        <v>230</v>
      </c>
    </row>
    <row r="180" spans="1:16" x14ac:dyDescent="0.2">
      <c r="A180" t="s">
        <v>43</v>
      </c>
      <c r="E180" s="23" t="s">
        <v>37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rehurek</cp:lastModifiedBy>
  <dcterms:created xsi:type="dcterms:W3CDTF">2018-10-22T07:34:52Z</dcterms:created>
  <dcterms:modified xsi:type="dcterms:W3CDTF">2018-10-26T09:01:07Z</dcterms:modified>
</cp:coreProperties>
</file>