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005 ...Oprava montážních tažených vozů pro opravy trakčního vedení - MB\01_ZD\Díl 2 Rámcová dohoda včetně příloh\"/>
    </mc:Choice>
  </mc:AlternateContent>
  <xr:revisionPtr revIDLastSave="0" documentId="13_ncr:1_{4DB3ECCF-8DE5-40A3-9FB5-DDC5D6D8D6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" sheetId="4" r:id="rId1"/>
  </sheets>
  <calcPr calcId="191029"/>
  <customWorkbookViews>
    <customWorkbookView name="Vybraný" guid="{5A286AC7-399D-4572-8FA2-5BB0758D78DF}" maximized="1" windowWidth="1276" windowHeight="809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7" i="4" l="1"/>
  <c r="L27" i="4" s="1"/>
  <c r="K26" i="4"/>
  <c r="L26" i="4" s="1"/>
  <c r="I49" i="4" l="1"/>
  <c r="K49" i="4"/>
  <c r="K24" i="4" l="1"/>
  <c r="K29" i="4"/>
  <c r="I24" i="4"/>
  <c r="L24" i="4" l="1"/>
  <c r="K70" i="4" l="1"/>
  <c r="L70" i="4" s="1"/>
  <c r="K69" i="4"/>
  <c r="I69" i="4"/>
  <c r="K67" i="4"/>
  <c r="I67" i="4"/>
  <c r="K66" i="4"/>
  <c r="I66" i="4"/>
  <c r="K65" i="4"/>
  <c r="I65" i="4"/>
  <c r="K64" i="4"/>
  <c r="I64" i="4"/>
  <c r="K63" i="4"/>
  <c r="L63" i="4" s="1"/>
  <c r="K61" i="4"/>
  <c r="I61" i="4"/>
  <c r="K60" i="4"/>
  <c r="I60" i="4"/>
  <c r="K59" i="4"/>
  <c r="I59" i="4"/>
  <c r="K57" i="4"/>
  <c r="I57" i="4"/>
  <c r="K56" i="4"/>
  <c r="I56" i="4"/>
  <c r="K55" i="4"/>
  <c r="I55" i="4"/>
  <c r="K54" i="4"/>
  <c r="I54" i="4"/>
  <c r="K52" i="4"/>
  <c r="I52" i="4"/>
  <c r="K51" i="4"/>
  <c r="I51" i="4"/>
  <c r="K50" i="4"/>
  <c r="I50" i="4"/>
  <c r="K48" i="4"/>
  <c r="I48" i="4"/>
  <c r="K47" i="4"/>
  <c r="I47" i="4"/>
  <c r="K45" i="4"/>
  <c r="I45" i="4"/>
  <c r="K44" i="4"/>
  <c r="I44" i="4"/>
  <c r="K43" i="4"/>
  <c r="I43" i="4"/>
  <c r="K42" i="4"/>
  <c r="I42" i="4"/>
  <c r="K40" i="4"/>
  <c r="I40" i="4"/>
  <c r="K39" i="4"/>
  <c r="I39" i="4"/>
  <c r="K38" i="4"/>
  <c r="I38" i="4"/>
  <c r="K37" i="4"/>
  <c r="I37" i="4"/>
  <c r="K36" i="4"/>
  <c r="I36" i="4"/>
  <c r="K35" i="4"/>
  <c r="I35" i="4"/>
  <c r="K34" i="4"/>
  <c r="I34" i="4"/>
  <c r="K33" i="4"/>
  <c r="I33" i="4"/>
  <c r="K32" i="4"/>
  <c r="I32" i="4"/>
  <c r="K31" i="4"/>
  <c r="I31" i="4"/>
  <c r="K30" i="4"/>
  <c r="I30" i="4"/>
  <c r="I29" i="4"/>
  <c r="L29" i="4" s="1"/>
  <c r="L66" i="4" l="1"/>
  <c r="L33" i="4"/>
  <c r="L35" i="4"/>
  <c r="L37" i="4"/>
  <c r="L45" i="4"/>
  <c r="L50" i="4"/>
  <c r="L57" i="4"/>
  <c r="L60" i="4"/>
  <c r="L65" i="4"/>
  <c r="L67" i="4"/>
  <c r="L69" i="4"/>
  <c r="L49" i="4"/>
  <c r="L54" i="4"/>
  <c r="L39" i="4"/>
  <c r="L42" i="4"/>
  <c r="L30" i="4"/>
  <c r="L32" i="4"/>
  <c r="L55" i="4"/>
  <c r="L34" i="4"/>
  <c r="L36" i="4"/>
  <c r="L38" i="4"/>
  <c r="L56" i="4"/>
  <c r="L31" i="4"/>
  <c r="L40" i="4"/>
  <c r="L43" i="4"/>
  <c r="L64" i="4"/>
  <c r="L48" i="4"/>
  <c r="L51" i="4"/>
  <c r="L44" i="4"/>
  <c r="L47" i="4"/>
  <c r="L52" i="4"/>
  <c r="L59" i="4"/>
  <c r="L61" i="4"/>
  <c r="H72" i="4" l="1"/>
</calcChain>
</file>

<file path=xl/sharedStrings.xml><?xml version="1.0" encoding="utf-8"?>
<sst xmlns="http://schemas.openxmlformats.org/spreadsheetml/2006/main" count="134" uniqueCount="84">
  <si>
    <t>P.Č.</t>
  </si>
  <si>
    <t>Kód položky</t>
  </si>
  <si>
    <t>MJ</t>
  </si>
  <si>
    <t>Cena celkem</t>
  </si>
  <si>
    <t>Množství</t>
  </si>
  <si>
    <t>CENA</t>
  </si>
  <si>
    <t>Jednotková</t>
  </si>
  <si>
    <t>Celkem</t>
  </si>
  <si>
    <t>vůz</t>
  </si>
  <si>
    <t>Oprava nápisů (změna držitele, doplnění adres držitele)</t>
  </si>
  <si>
    <t>Revizní oprava přídavného ventilu Dako</t>
  </si>
  <si>
    <t>hod</t>
  </si>
  <si>
    <t>Dosazení staropotřebného nárazníku typ A dle UIC</t>
  </si>
  <si>
    <t>Dodávky (materiál)</t>
  </si>
  <si>
    <t>Montáže (práce)</t>
  </si>
  <si>
    <t>podvozky - vícepráce</t>
  </si>
  <si>
    <t>brzda - vícepráce</t>
  </si>
  <si>
    <t>Revizní oprava stavěče zdrží</t>
  </si>
  <si>
    <t>Táhlové a narážecí ústrojí - vícepráce</t>
  </si>
  <si>
    <t>dvojkolí - vícepráce</t>
  </si>
  <si>
    <t>Nátěry a nápisy - vícepráce</t>
  </si>
  <si>
    <t>nástavba vozu - vícepráce</t>
  </si>
  <si>
    <t>Výměna brzdového kohoutu AKH</t>
  </si>
  <si>
    <t>Vizuální kontrola nástavby vč, funkční kontroly zajišťovacích prvků nástavby při přepravě  a ověření dodržení průjezdného průřez (viz upřesnění nástavby v hlavičce formuláře)</t>
  </si>
  <si>
    <t>Dosazení nové brzdové zdrže</t>
  </si>
  <si>
    <t>Cenová soustava:</t>
  </si>
  <si>
    <t>mimo ÚRS Praha, mimo Sborník OUŽI; vnitropodnikový ceník SEE</t>
  </si>
  <si>
    <t>ks</t>
  </si>
  <si>
    <t xml:space="preserve">dosazení nového vnitřního kroužku ložiska </t>
  </si>
  <si>
    <t>Dosazení nové botky zdrže</t>
  </si>
  <si>
    <t>Revizní oprava nárazníku nad rámec ZR; jedná se o nárazníky ex ČSD typ A nebo 59</t>
  </si>
  <si>
    <t>Dosazení nového tažného háku</t>
  </si>
  <si>
    <t>dosazení nového ložiska vč. vnitřního kroužku (dodržení jednotnosti typu na dvojkolí)</t>
  </si>
  <si>
    <t>Dosazení staropotřebné šroubovky</t>
  </si>
  <si>
    <t>Renovace tažného háku</t>
  </si>
  <si>
    <t>Výměna pryžokovové pružiny táhla</t>
  </si>
  <si>
    <t xml:space="preserve">Dosazení staropotřebné pružiny </t>
  </si>
  <si>
    <t xml:space="preserve">dosazení nové vložky torny </t>
  </si>
  <si>
    <t>dosazení nové pružinky kluznice</t>
  </si>
  <si>
    <t>oprava horního tělesa kluznice</t>
  </si>
  <si>
    <t>oprava dolního tělesa kluznice</t>
  </si>
  <si>
    <t>dosazení nové závěsky</t>
  </si>
  <si>
    <t>dosazení nového třecího tlumiče</t>
  </si>
  <si>
    <t>výměna manganové příložky rozsochy</t>
  </si>
  <si>
    <t>přelisování dvojkolí vz. 428 na nové monobloky (BA004, 560, ULT23, VK001)</t>
  </si>
  <si>
    <t>Nátěr vozu</t>
  </si>
  <si>
    <t>Periodická oprava - revize a technická kontrola železničních  nákladních a speciálních tažených vozů</t>
  </si>
  <si>
    <t>Výměna celé podlahy pracovní plošiny</t>
  </si>
  <si>
    <t>Revizní oprava rozvaděče Dako 16",14"</t>
  </si>
  <si>
    <t>dosazení nového svorníku pružnice</t>
  </si>
  <si>
    <t>dosazení nového hraníku</t>
  </si>
  <si>
    <t>dosazení nového článku závěsu</t>
  </si>
  <si>
    <t xml:space="preserve">dosazení nového sedla hraníku </t>
  </si>
  <si>
    <t>dodání staropotřebné pružnice(materiál 140260.7)</t>
  </si>
  <si>
    <t>dodání staropotřebného dvojkolí typ 409 (min.průměr 890 mm)</t>
  </si>
  <si>
    <t xml:space="preserve">Místní oprava nátěru </t>
  </si>
  <si>
    <t>m²</t>
  </si>
  <si>
    <t xml:space="preserve">Zpracováno: </t>
  </si>
  <si>
    <r>
      <t xml:space="preserve">Zadavatel:       </t>
    </r>
    <r>
      <rPr>
        <b/>
        <sz val="10"/>
        <rFont val="Arial"/>
        <family val="2"/>
        <charset val="238"/>
      </rPr>
      <t xml:space="preserve">Správa Železnic, státní organizace, OŘ Ostrava </t>
    </r>
  </si>
  <si>
    <t>Celkový součet</t>
  </si>
  <si>
    <t xml:space="preserve">Zpracovatel:  </t>
  </si>
  <si>
    <t>strana 1</t>
  </si>
  <si>
    <t>Oprava montážních tažených vozů pro opravy trakčního vedení</t>
  </si>
  <si>
    <t>Revizní oprava v rozsahu REV</t>
  </si>
  <si>
    <r>
      <rPr>
        <b/>
        <sz val="10"/>
        <rFont val="Arial"/>
        <family val="2"/>
        <charset val="238"/>
      </rPr>
      <t>Cena zahrnuje</t>
    </r>
    <r>
      <rPr>
        <sz val="10"/>
        <rFont val="Arial"/>
        <family val="2"/>
        <charset val="238"/>
      </rPr>
      <t xml:space="preserve">::-provedení technické prohlídky před převozem do opravny zhotovitele
- dodání drobného spotřebního materiálu a maziv
- dosazení spojovacího materiálu 
- revizi podvozků včetně provedení defektoskopie hlavního listu pružnice pružnice a  nutné výměny pouzder a svorníků pákoví a táhloví brzdy v podvozku
- revize a kontrola tažného ústrojí - hák, šroubovka, táhlo, vodítko
- kontrola narážecího ústrojí
- revizi a kontrola mechanické části brzdy
- zkouška pneumatické  brzdy včetně zkoušky na Hakan 
- revize dvojkolí D2+D4 a ložisek (použití maziva S3EUDB)
- kontrola vodivého propojení částí vozidla podle vyhlášky 173/1995 Sb.
- zvážení vozu
- vystavení dokumentace v rozsahu požadavků platné legislativy pro opravy železničních vozů, osvědčení o shodě s typem a protokolu o TK podle vyhlášky 173/1995 Sb, protokol o kontrole vodivého propojení
</t>
    </r>
  </si>
  <si>
    <t>technická kontrola+preventivní prohlídka P2</t>
  </si>
  <si>
    <t xml:space="preserve">Vzorový formulář pro typy vozů: 9-216.0, 9-416.0     
vozy s podvozky Smmp, Sps a jeho modifikace - různé typy nástavby (plošinový vůz, ŽDJ, IVPP, vůz na převoz trafa ) </t>
  </si>
  <si>
    <t>technická kontrola</t>
  </si>
  <si>
    <t>preventivní prohlídka P2</t>
  </si>
  <si>
    <t>1</t>
  </si>
  <si>
    <t>3</t>
  </si>
  <si>
    <t>4</t>
  </si>
  <si>
    <t>5</t>
  </si>
  <si>
    <t>6</t>
  </si>
  <si>
    <t>7</t>
  </si>
  <si>
    <t>8</t>
  </si>
  <si>
    <t>Vozy s nástavbou:   99 54 9703 001-6  ŽDJ 5/3.1 (železniční drážní jeřáb), 83 54 4623 525-0 (plošinový vůz), 80 54 9701 004-3 (vůz na převoz trafa)</t>
  </si>
  <si>
    <t>Řada vozu: Smmp</t>
  </si>
  <si>
    <t>Výměna celé podlahy (dřevěná)</t>
  </si>
  <si>
    <t>Dodání materiálu pro ostatní práce - okno, FE profily, dřevěná podlaha, atd.</t>
  </si>
  <si>
    <t xml:space="preserve">Hodinová sazba pro opravy nástavby (rovnání klapek, klanic atp., opravy stupaček, zábradlí, svarů v podlaze, výměna dřevěné podlahy) </t>
  </si>
  <si>
    <t>Oprava mechanizace u OŘ Ostrava 2024</t>
  </si>
  <si>
    <t>Účastník vyplní pouze takto podbarvené buňky!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</si>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</sst>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Kč&quot;"/>
    <numFmt numFmtId="165" formatCode="#,##0.00\ &quot;Kč&quot;"/>
    <numFmt numFmtId="166" formatCode="#,##0.00\ _K_č"/>
  </numFmts>
  <fonts count="20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b/>
      <u/>
      <sz val="14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20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 CE"/>
      <family val="2"/>
      <charset val="238"/>
    </font>
    <font>
      <b/>
      <sz val="16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6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13" fillId="2" borderId="10" xfId="0" applyFont="1" applyFill="1" applyBorder="1" applyAlignment="1">
      <alignment horizontal="center" vertical="center"/>
    </xf>
    <xf numFmtId="165" fontId="13" fillId="0" borderId="1" xfId="0" applyNumberFormat="1" applyFont="1" applyBorder="1" applyAlignment="1">
      <alignment horizontal="right" vertical="center"/>
    </xf>
    <xf numFmtId="165" fontId="13" fillId="0" borderId="7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wrapText="1"/>
    </xf>
    <xf numFmtId="0" fontId="13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65" fontId="13" fillId="0" borderId="1" xfId="0" applyNumberFormat="1" applyFont="1" applyBorder="1" applyAlignment="1">
      <alignment vertical="center"/>
    </xf>
    <xf numFmtId="0" fontId="2" fillId="0" borderId="10" xfId="0" applyFont="1" applyBorder="1" applyAlignment="1">
      <alignment wrapText="1"/>
    </xf>
    <xf numFmtId="0" fontId="5" fillId="0" borderId="24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3" fillId="0" borderId="10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8" fillId="0" borderId="0" xfId="1"/>
    <xf numFmtId="0" fontId="10" fillId="0" borderId="0" xfId="1" applyFont="1"/>
    <xf numFmtId="0" fontId="10" fillId="0" borderId="0" xfId="1" applyFont="1" applyAlignment="1">
      <alignment horizontal="left"/>
    </xf>
    <xf numFmtId="165" fontId="11" fillId="0" borderId="0" xfId="1" applyNumberFormat="1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49" fontId="6" fillId="0" borderId="2" xfId="0" applyNumberFormat="1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165" fontId="13" fillId="0" borderId="36" xfId="0" applyNumberFormat="1" applyFont="1" applyBorder="1" applyAlignment="1">
      <alignment horizontal="right" vertical="center"/>
    </xf>
    <xf numFmtId="165" fontId="13" fillId="0" borderId="10" xfId="0" applyNumberFormat="1" applyFont="1" applyBorder="1" applyAlignment="1">
      <alignment vertical="center"/>
    </xf>
    <xf numFmtId="165" fontId="13" fillId="0" borderId="37" xfId="0" applyNumberFormat="1" applyFont="1" applyBorder="1" applyAlignment="1">
      <alignment horizontal="right" vertical="center"/>
    </xf>
    <xf numFmtId="165" fontId="13" fillId="0" borderId="10" xfId="0" applyNumberFormat="1" applyFont="1" applyBorder="1" applyAlignment="1">
      <alignment horizontal="right" vertical="center"/>
    </xf>
    <xf numFmtId="165" fontId="13" fillId="0" borderId="2" xfId="0" applyNumberFormat="1" applyFont="1" applyBorder="1" applyAlignment="1">
      <alignment horizontal="right" vertical="center"/>
    </xf>
    <xf numFmtId="49" fontId="2" fillId="0" borderId="43" xfId="0" applyNumberFormat="1" applyFont="1" applyBorder="1" applyAlignment="1">
      <alignment horizontal="left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2" borderId="43" xfId="0" applyFont="1" applyFill="1" applyBorder="1" applyAlignment="1">
      <alignment horizontal="center" vertical="center"/>
    </xf>
    <xf numFmtId="165" fontId="13" fillId="0" borderId="43" xfId="0" applyNumberFormat="1" applyFont="1" applyBorder="1" applyAlignment="1">
      <alignment horizontal="right" vertical="center"/>
    </xf>
    <xf numFmtId="165" fontId="13" fillId="0" borderId="45" xfId="0" applyNumberFormat="1" applyFont="1" applyBorder="1" applyAlignment="1">
      <alignment horizontal="right" vertical="center"/>
    </xf>
    <xf numFmtId="0" fontId="13" fillId="2" borderId="46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wrapText="1"/>
    </xf>
    <xf numFmtId="49" fontId="9" fillId="0" borderId="0" xfId="1" applyNumberFormat="1" applyFont="1" applyAlignment="1">
      <alignment horizontal="center" vertical="center" wrapText="1"/>
    </xf>
    <xf numFmtId="0" fontId="2" fillId="0" borderId="0" xfId="0" applyFont="1"/>
    <xf numFmtId="49" fontId="2" fillId="3" borderId="25" xfId="0" applyNumberFormat="1" applyFont="1" applyFill="1" applyBorder="1" applyAlignment="1">
      <alignment horizontal="center" vertical="center"/>
    </xf>
    <xf numFmtId="0" fontId="1" fillId="3" borderId="44" xfId="0" applyFont="1" applyFill="1" applyBorder="1" applyAlignment="1">
      <alignment wrapText="1"/>
    </xf>
    <xf numFmtId="164" fontId="5" fillId="3" borderId="10" xfId="0" applyNumberFormat="1" applyFont="1" applyFill="1" applyBorder="1" applyAlignment="1">
      <alignment horizontal="right"/>
    </xf>
    <xf numFmtId="164" fontId="5" fillId="3" borderId="45" xfId="0" applyNumberFormat="1" applyFont="1" applyFill="1" applyBorder="1" applyAlignment="1">
      <alignment horizontal="right"/>
    </xf>
    <xf numFmtId="49" fontId="2" fillId="3" borderId="26" xfId="0" applyNumberFormat="1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wrapText="1"/>
    </xf>
    <xf numFmtId="0" fontId="13" fillId="3" borderId="21" xfId="0" applyFont="1" applyFill="1" applyBorder="1" applyAlignment="1">
      <alignment horizontal="center" vertical="center"/>
    </xf>
    <xf numFmtId="165" fontId="13" fillId="3" borderId="21" xfId="0" applyNumberFormat="1" applyFont="1" applyFill="1" applyBorder="1" applyAlignment="1">
      <alignment horizontal="right" vertical="center"/>
    </xf>
    <xf numFmtId="165" fontId="13" fillId="3" borderId="22" xfId="0" applyNumberFormat="1" applyFont="1" applyFill="1" applyBorder="1" applyAlignment="1">
      <alignment horizontal="right" vertical="center"/>
    </xf>
    <xf numFmtId="0" fontId="5" fillId="3" borderId="27" xfId="0" applyFont="1" applyFill="1" applyBorder="1" applyAlignment="1">
      <alignment horizontal="center"/>
    </xf>
    <xf numFmtId="0" fontId="5" fillId="3" borderId="28" xfId="0" applyFont="1" applyFill="1" applyBorder="1" applyAlignment="1">
      <alignment horizontal="center"/>
    </xf>
    <xf numFmtId="165" fontId="13" fillId="4" borderId="43" xfId="0" applyNumberFormat="1" applyFont="1" applyFill="1" applyBorder="1" applyAlignment="1">
      <alignment horizontal="right" vertical="center"/>
    </xf>
    <xf numFmtId="165" fontId="13" fillId="4" borderId="46" xfId="0" applyNumberFormat="1" applyFont="1" applyFill="1" applyBorder="1" applyAlignment="1">
      <alignment horizontal="right" vertical="center"/>
    </xf>
    <xf numFmtId="165" fontId="13" fillId="4" borderId="1" xfId="0" applyNumberFormat="1" applyFont="1" applyFill="1" applyBorder="1" applyAlignment="1" applyProtection="1">
      <alignment horizontal="right" vertical="center"/>
      <protection locked="0"/>
    </xf>
    <xf numFmtId="165" fontId="13" fillId="4" borderId="10" xfId="0" applyNumberFormat="1" applyFont="1" applyFill="1" applyBorder="1" applyAlignment="1" applyProtection="1">
      <alignment horizontal="right" vertical="center"/>
      <protection locked="0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49" fontId="2" fillId="0" borderId="20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/>
    </xf>
    <xf numFmtId="49" fontId="6" fillId="0" borderId="20" xfId="0" applyNumberFormat="1" applyFont="1" applyBorder="1" applyAlignment="1">
      <alignment horizontal="left" vertical="top" wrapText="1"/>
    </xf>
    <xf numFmtId="0" fontId="13" fillId="0" borderId="20" xfId="0" applyFont="1" applyBorder="1" applyAlignment="1">
      <alignment horizontal="center" vertical="center"/>
    </xf>
    <xf numFmtId="0" fontId="13" fillId="2" borderId="20" xfId="0" applyFont="1" applyFill="1" applyBorder="1" applyAlignment="1">
      <alignment horizontal="center" vertical="center"/>
    </xf>
    <xf numFmtId="165" fontId="13" fillId="0" borderId="20" xfId="0" applyNumberFormat="1" applyFont="1" applyBorder="1" applyAlignment="1">
      <alignment vertical="center"/>
    </xf>
    <xf numFmtId="165" fontId="13" fillId="0" borderId="32" xfId="0" applyNumberFormat="1" applyFont="1" applyBorder="1" applyAlignment="1">
      <alignment horizontal="right" vertical="center"/>
    </xf>
    <xf numFmtId="165" fontId="13" fillId="2" borderId="20" xfId="0" applyNumberFormat="1" applyFont="1" applyFill="1" applyBorder="1" applyAlignment="1">
      <alignment horizontal="right" vertical="center"/>
    </xf>
    <xf numFmtId="165" fontId="13" fillId="2" borderId="32" xfId="0" applyNumberFormat="1" applyFont="1" applyFill="1" applyBorder="1" applyAlignment="1" applyProtection="1">
      <alignment horizontal="right" vertical="center"/>
      <protection locked="0"/>
    </xf>
    <xf numFmtId="0" fontId="2" fillId="0" borderId="40" xfId="0" applyFont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17" fillId="0" borderId="0" xfId="0" applyFont="1"/>
    <xf numFmtId="14" fontId="2" fillId="0" borderId="0" xfId="0" applyNumberFormat="1" applyFont="1"/>
    <xf numFmtId="49" fontId="8" fillId="0" borderId="0" xfId="1" applyNumberFormat="1" applyAlignment="1">
      <alignment horizontal="center" vertical="center" wrapText="1"/>
    </xf>
    <xf numFmtId="49" fontId="18" fillId="0" borderId="0" xfId="1" applyNumberFormat="1" applyFont="1" applyAlignment="1">
      <alignment horizontal="center" vertical="center" wrapText="1"/>
    </xf>
    <xf numFmtId="0" fontId="2" fillId="3" borderId="47" xfId="0" applyFont="1" applyFill="1" applyBorder="1" applyAlignment="1">
      <alignment horizontal="center" vertical="center"/>
    </xf>
    <xf numFmtId="0" fontId="5" fillId="3" borderId="48" xfId="0" applyFont="1" applyFill="1" applyBorder="1" applyAlignment="1">
      <alignment horizontal="center" vertical="center" wrapText="1"/>
    </xf>
    <xf numFmtId="0" fontId="5" fillId="3" borderId="49" xfId="0" applyFont="1" applyFill="1" applyBorder="1" applyAlignment="1">
      <alignment horizontal="center" vertical="center"/>
    </xf>
    <xf numFmtId="49" fontId="1" fillId="3" borderId="44" xfId="0" applyNumberFormat="1" applyFont="1" applyFill="1" applyBorder="1" applyAlignment="1">
      <alignment horizontal="left" vertical="center" wrapText="1"/>
    </xf>
    <xf numFmtId="0" fontId="13" fillId="3" borderId="44" xfId="0" applyFont="1" applyFill="1" applyBorder="1" applyAlignment="1">
      <alignment horizontal="center" vertical="center" wrapText="1"/>
    </xf>
    <xf numFmtId="0" fontId="13" fillId="3" borderId="44" xfId="0" applyFont="1" applyFill="1" applyBorder="1" applyAlignment="1">
      <alignment horizontal="center" vertical="center"/>
    </xf>
    <xf numFmtId="165" fontId="13" fillId="3" borderId="44" xfId="0" applyNumberFormat="1" applyFont="1" applyFill="1" applyBorder="1" applyAlignment="1">
      <alignment horizontal="right" vertical="center"/>
    </xf>
    <xf numFmtId="165" fontId="13" fillId="3" borderId="44" xfId="0" applyNumberFormat="1" applyFont="1" applyFill="1" applyBorder="1" applyAlignment="1" applyProtection="1">
      <alignment horizontal="right" vertical="center"/>
      <protection locked="0"/>
    </xf>
    <xf numFmtId="165" fontId="13" fillId="3" borderId="45" xfId="0" applyNumberFormat="1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left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/>
    </xf>
    <xf numFmtId="165" fontId="13" fillId="0" borderId="21" xfId="0" applyNumberFormat="1" applyFont="1" applyBorder="1" applyAlignment="1">
      <alignment horizontal="right" vertical="center"/>
    </xf>
    <xf numFmtId="165" fontId="13" fillId="0" borderId="22" xfId="0" applyNumberFormat="1" applyFont="1" applyBorder="1" applyAlignment="1">
      <alignment horizontal="right" vertical="center"/>
    </xf>
    <xf numFmtId="0" fontId="2" fillId="0" borderId="50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165" fontId="13" fillId="4" borderId="43" xfId="0" applyNumberFormat="1" applyFont="1" applyFill="1" applyBorder="1" applyAlignment="1" applyProtection="1">
      <alignment horizontal="right" vertical="center"/>
      <protection locked="0"/>
    </xf>
    <xf numFmtId="165" fontId="13" fillId="4" borderId="21" xfId="0" applyNumberFormat="1" applyFont="1" applyFill="1" applyBorder="1" applyAlignment="1" applyProtection="1">
      <alignment horizontal="right" vertical="center"/>
      <protection locked="0"/>
    </xf>
    <xf numFmtId="165" fontId="13" fillId="4" borderId="2" xfId="0" applyNumberFormat="1" applyFont="1" applyFill="1" applyBorder="1" applyAlignment="1" applyProtection="1">
      <alignment horizontal="right" vertical="center"/>
      <protection locked="0"/>
    </xf>
    <xf numFmtId="165" fontId="13" fillId="4" borderId="10" xfId="0" applyNumberFormat="1" applyFont="1" applyFill="1" applyBorder="1" applyAlignment="1" applyProtection="1">
      <alignment vertical="center"/>
      <protection locked="0"/>
    </xf>
    <xf numFmtId="0" fontId="19" fillId="5" borderId="20" xfId="1" applyFont="1" applyFill="1" applyBorder="1"/>
    <xf numFmtId="165" fontId="13" fillId="2" borderId="21" xfId="0" applyNumberFormat="1" applyFont="1" applyFill="1" applyBorder="1" applyAlignment="1">
      <alignment horizontal="center" vertical="center"/>
    </xf>
    <xf numFmtId="165" fontId="13" fillId="0" borderId="21" xfId="0" applyNumberFormat="1" applyFont="1" applyBorder="1" applyAlignment="1">
      <alignment horizontal="center" vertical="center"/>
    </xf>
    <xf numFmtId="165" fontId="13" fillId="2" borderId="2" xfId="0" applyNumberFormat="1" applyFont="1" applyFill="1" applyBorder="1" applyAlignment="1">
      <alignment horizontal="center" vertical="center"/>
    </xf>
    <xf numFmtId="165" fontId="13" fillId="0" borderId="2" xfId="0" applyNumberFormat="1" applyFont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165" fontId="13" fillId="2" borderId="10" xfId="0" applyNumberFormat="1" applyFont="1" applyFill="1" applyBorder="1" applyAlignment="1" applyProtection="1">
      <alignment horizontal="center" vertical="center"/>
      <protection locked="0"/>
    </xf>
    <xf numFmtId="165" fontId="13" fillId="0" borderId="7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4" borderId="0" xfId="0" applyFont="1" applyFill="1" applyAlignment="1">
      <alignment horizontal="left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/>
    </xf>
    <xf numFmtId="0" fontId="5" fillId="0" borderId="41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/>
    </xf>
    <xf numFmtId="0" fontId="5" fillId="3" borderId="21" xfId="0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165" fontId="19" fillId="5" borderId="5" xfId="1" applyNumberFormat="1" applyFont="1" applyFill="1" applyBorder="1" applyAlignment="1">
      <alignment horizontal="center"/>
    </xf>
    <xf numFmtId="165" fontId="19" fillId="5" borderId="6" xfId="1" applyNumberFormat="1" applyFont="1" applyFill="1" applyBorder="1" applyAlignment="1">
      <alignment horizontal="center"/>
    </xf>
    <xf numFmtId="0" fontId="19" fillId="5" borderId="5" xfId="1" applyFont="1" applyFill="1" applyBorder="1" applyAlignment="1">
      <alignment horizontal="left"/>
    </xf>
    <xf numFmtId="0" fontId="19" fillId="5" borderId="20" xfId="1" applyFont="1" applyFill="1" applyBorder="1" applyAlignment="1">
      <alignment horizontal="left"/>
    </xf>
    <xf numFmtId="0" fontId="15" fillId="0" borderId="0" xfId="0" applyFont="1"/>
    <xf numFmtId="166" fontId="16" fillId="0" borderId="0" xfId="0" applyNumberFormat="1" applyFont="1" applyAlignment="1">
      <alignment horizontal="right" vertical="center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colors>
    <mruColors>
      <color rgb="FF63E369"/>
      <color rgb="FFE2DF63"/>
      <color rgb="FF4AA8D2"/>
      <color rgb="FF7871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313765</xdr:colOff>
      <xdr:row>8</xdr:row>
      <xdr:rowOff>0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86971" y="135142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</xdr:col>
      <xdr:colOff>0</xdr:colOff>
      <xdr:row>86</xdr:row>
      <xdr:rowOff>0</xdr:rowOff>
    </xdr:from>
    <xdr:ext cx="184731" cy="264560"/>
    <xdr:sp macro="" textlink="">
      <xdr:nvSpPr>
        <xdr:cNvPr id="9" name="TextovéPo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086971" y="135142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</xdr:col>
      <xdr:colOff>0</xdr:colOff>
      <xdr:row>74</xdr:row>
      <xdr:rowOff>0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28600" y="172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5"/>
  <sheetViews>
    <sheetView showGridLines="0" tabSelected="1" view="pageLayout" zoomScaleNormal="124" zoomScaleSheetLayoutView="80" workbookViewId="0">
      <selection activeCell="H26" sqref="H26"/>
    </sheetView>
  </sheetViews>
  <sheetFormatPr defaultColWidth="9.28515625" defaultRowHeight="12.75" x14ac:dyDescent="0.2"/>
  <cols>
    <col min="1" max="1" width="3.28515625" customWidth="1"/>
    <col min="2" max="2" width="4.28515625" customWidth="1"/>
    <col min="3" max="4" width="7" customWidth="1"/>
    <col min="5" max="5" width="74.28515625" customWidth="1"/>
    <col min="6" max="6" width="4.7109375" style="1" customWidth="1"/>
    <col min="7" max="7" width="9" style="1" customWidth="1"/>
    <col min="8" max="10" width="14.28515625" customWidth="1"/>
    <col min="11" max="11" width="13.7109375" customWidth="1"/>
    <col min="12" max="12" width="14" customWidth="1"/>
  </cols>
  <sheetData>
    <row r="1" spans="2:12" ht="23.25" customHeight="1" x14ac:dyDescent="0.2">
      <c r="E1" s="45"/>
    </row>
    <row r="2" spans="2:12" ht="10.5" customHeight="1" x14ac:dyDescent="0.2">
      <c r="E2" s="45"/>
    </row>
    <row r="3" spans="2:12" ht="18" x14ac:dyDescent="0.2">
      <c r="E3" s="45" t="s">
        <v>81</v>
      </c>
      <c r="L3" t="s">
        <v>61</v>
      </c>
    </row>
    <row r="4" spans="2:12" ht="15" x14ac:dyDescent="0.2">
      <c r="E4" s="92" t="s">
        <v>62</v>
      </c>
    </row>
    <row r="5" spans="2:12" ht="14.25" customHeight="1" x14ac:dyDescent="0.2">
      <c r="B5" s="46" t="s">
        <v>57</v>
      </c>
      <c r="D5" s="90"/>
      <c r="E5" s="45"/>
    </row>
    <row r="6" spans="2:12" ht="15" x14ac:dyDescent="0.2">
      <c r="B6" s="128" t="s">
        <v>60</v>
      </c>
      <c r="C6" s="129"/>
      <c r="D6" s="129"/>
      <c r="E6" s="91"/>
    </row>
    <row r="7" spans="2:12" x14ac:dyDescent="0.2">
      <c r="B7" s="46" t="s">
        <v>58</v>
      </c>
    </row>
    <row r="8" spans="2:12" x14ac:dyDescent="0.2">
      <c r="B8" s="149" t="s">
        <v>82</v>
      </c>
      <c r="C8" s="149"/>
      <c r="D8" s="149"/>
      <c r="E8" s="149"/>
    </row>
    <row r="9" spans="2:12" ht="6" customHeight="1" x14ac:dyDescent="0.2"/>
    <row r="10" spans="2:12" ht="13.5" customHeight="1" x14ac:dyDescent="0.2">
      <c r="B10" s="2" t="s">
        <v>46</v>
      </c>
      <c r="C10" s="2"/>
      <c r="D10" s="3"/>
      <c r="E10" s="3"/>
    </row>
    <row r="11" spans="2:12" ht="13.5" customHeight="1" x14ac:dyDescent="0.2">
      <c r="B11" s="130" t="s">
        <v>66</v>
      </c>
      <c r="C11" s="130"/>
      <c r="D11" s="130"/>
      <c r="E11" s="130"/>
      <c r="F11" s="130"/>
      <c r="G11" s="130"/>
      <c r="H11" s="130"/>
      <c r="I11" s="130"/>
    </row>
    <row r="12" spans="2:12" x14ac:dyDescent="0.2">
      <c r="B12" s="130"/>
      <c r="C12" s="130"/>
      <c r="D12" s="130"/>
      <c r="E12" s="130"/>
      <c r="F12" s="130"/>
      <c r="G12" s="130"/>
      <c r="H12" s="130"/>
      <c r="I12" s="130"/>
    </row>
    <row r="13" spans="2:12" ht="15.75" customHeight="1" x14ac:dyDescent="0.2">
      <c r="B13" s="4"/>
      <c r="C13" s="2"/>
      <c r="D13" s="2"/>
      <c r="E13" s="2"/>
    </row>
    <row r="14" spans="2:12" ht="15" x14ac:dyDescent="0.2">
      <c r="B14" s="4" t="s">
        <v>76</v>
      </c>
      <c r="C14" s="2"/>
      <c r="D14" s="2"/>
      <c r="E14" s="2"/>
    </row>
    <row r="15" spans="2:12" ht="16.5" customHeight="1" x14ac:dyDescent="0.2">
      <c r="B15" s="4" t="s">
        <v>77</v>
      </c>
      <c r="C15" s="2"/>
      <c r="D15" s="2"/>
      <c r="E15" s="2"/>
    </row>
    <row r="16" spans="2:12" ht="13.9" customHeight="1" x14ac:dyDescent="0.2">
      <c r="B16" s="2"/>
      <c r="C16" s="2"/>
      <c r="D16" s="131"/>
      <c r="E16" s="131"/>
    </row>
    <row r="17" spans="1:12" s="8" customFormat="1" ht="3" customHeight="1" thickBot="1" x14ac:dyDescent="0.25">
      <c r="A17"/>
      <c r="B17"/>
      <c r="C17"/>
      <c r="D17"/>
      <c r="E17"/>
      <c r="F17" s="1"/>
      <c r="G17" s="1"/>
      <c r="H17"/>
      <c r="I17"/>
      <c r="J17"/>
      <c r="K17"/>
      <c r="L17"/>
    </row>
    <row r="18" spans="1:12" s="8" customFormat="1" ht="13.5" customHeight="1" thickBot="1" x14ac:dyDescent="0.25">
      <c r="A18"/>
      <c r="B18" s="132" t="s">
        <v>0</v>
      </c>
      <c r="C18" s="135" t="s">
        <v>1</v>
      </c>
      <c r="D18" s="136"/>
      <c r="E18" s="141"/>
      <c r="F18" s="132" t="s">
        <v>2</v>
      </c>
      <c r="G18" s="132" t="s">
        <v>4</v>
      </c>
      <c r="H18" s="144" t="s">
        <v>5</v>
      </c>
      <c r="I18" s="145"/>
      <c r="J18" s="145"/>
      <c r="K18" s="145"/>
      <c r="L18" s="146"/>
    </row>
    <row r="19" spans="1:12" s="8" customFormat="1" ht="13.5" thickBot="1" x14ac:dyDescent="0.25">
      <c r="A19"/>
      <c r="B19" s="133"/>
      <c r="C19" s="137"/>
      <c r="D19" s="138"/>
      <c r="E19" s="142"/>
      <c r="F19" s="133"/>
      <c r="G19" s="133"/>
      <c r="H19" s="144" t="s">
        <v>13</v>
      </c>
      <c r="I19" s="146"/>
      <c r="J19" s="144" t="s">
        <v>14</v>
      </c>
      <c r="K19" s="146"/>
      <c r="L19" s="147" t="s">
        <v>3</v>
      </c>
    </row>
    <row r="20" spans="1:12" s="8" customFormat="1" ht="13.5" thickBot="1" x14ac:dyDescent="0.25">
      <c r="A20"/>
      <c r="B20" s="134"/>
      <c r="C20" s="139"/>
      <c r="D20" s="140"/>
      <c r="E20" s="143"/>
      <c r="F20" s="134"/>
      <c r="G20" s="134"/>
      <c r="H20" s="5" t="s">
        <v>6</v>
      </c>
      <c r="I20" s="5" t="s">
        <v>7</v>
      </c>
      <c r="J20" s="5" t="s">
        <v>6</v>
      </c>
      <c r="K20" s="5" t="s">
        <v>7</v>
      </c>
      <c r="L20" s="148"/>
    </row>
    <row r="21" spans="1:12" ht="13.5" thickBot="1" x14ac:dyDescent="0.25">
      <c r="B21" s="144" t="s">
        <v>25</v>
      </c>
      <c r="C21" s="145"/>
      <c r="D21" s="146"/>
      <c r="E21" s="69" t="s">
        <v>26</v>
      </c>
      <c r="F21" s="65"/>
      <c r="G21" s="65"/>
      <c r="H21" s="5"/>
      <c r="I21" s="5"/>
      <c r="J21" s="5"/>
      <c r="K21" s="5"/>
      <c r="L21" s="64"/>
    </row>
    <row r="22" spans="1:12" ht="13.5" thickBot="1" x14ac:dyDescent="0.25">
      <c r="A22" s="7"/>
      <c r="B22" s="67">
        <v>1</v>
      </c>
      <c r="C22" s="152">
        <v>2</v>
      </c>
      <c r="D22" s="153"/>
      <c r="E22" s="68">
        <v>3</v>
      </c>
      <c r="F22" s="6">
        <v>4</v>
      </c>
      <c r="G22" s="6">
        <v>5</v>
      </c>
      <c r="H22" s="6">
        <v>6</v>
      </c>
      <c r="I22" s="6">
        <v>7</v>
      </c>
      <c r="J22" s="6">
        <v>8</v>
      </c>
      <c r="K22" s="6">
        <v>9</v>
      </c>
      <c r="L22" s="6">
        <v>10</v>
      </c>
    </row>
    <row r="23" spans="1:12" ht="13.5" thickBot="1" x14ac:dyDescent="0.25">
      <c r="A23" s="8"/>
      <c r="B23" s="47" t="s">
        <v>69</v>
      </c>
      <c r="C23" s="154"/>
      <c r="D23" s="154"/>
      <c r="E23" s="48" t="s">
        <v>63</v>
      </c>
      <c r="F23" s="66"/>
      <c r="G23" s="66"/>
      <c r="H23" s="49"/>
      <c r="I23" s="49"/>
      <c r="J23" s="49"/>
      <c r="K23" s="49"/>
      <c r="L23" s="50"/>
    </row>
    <row r="24" spans="1:12" ht="203.65" customHeight="1" thickBot="1" x14ac:dyDescent="0.25">
      <c r="A24" s="8"/>
      <c r="B24" s="81"/>
      <c r="C24" s="155"/>
      <c r="D24" s="156"/>
      <c r="E24" s="38" t="s">
        <v>64</v>
      </c>
      <c r="F24" s="39" t="s">
        <v>27</v>
      </c>
      <c r="G24" s="40">
        <v>1</v>
      </c>
      <c r="H24" s="58">
        <v>0</v>
      </c>
      <c r="I24" s="41">
        <f>SUM(G24*H24)</f>
        <v>0</v>
      </c>
      <c r="J24" s="115">
        <v>0</v>
      </c>
      <c r="K24" s="41">
        <f>SUM(G24*J24)</f>
        <v>0</v>
      </c>
      <c r="L24" s="42">
        <f>SUM(I24+K24)</f>
        <v>0</v>
      </c>
    </row>
    <row r="25" spans="1:12" ht="17.100000000000001" customHeight="1" thickBot="1" x14ac:dyDescent="0.25">
      <c r="A25" s="8"/>
      <c r="B25" s="93">
        <v>2</v>
      </c>
      <c r="C25" s="94"/>
      <c r="D25" s="95"/>
      <c r="E25" s="96" t="s">
        <v>65</v>
      </c>
      <c r="F25" s="97"/>
      <c r="G25" s="98"/>
      <c r="H25" s="99"/>
      <c r="I25" s="99"/>
      <c r="J25" s="100"/>
      <c r="K25" s="99"/>
      <c r="L25" s="101"/>
    </row>
    <row r="26" spans="1:12" ht="17.100000000000001" customHeight="1" x14ac:dyDescent="0.2">
      <c r="A26" s="8"/>
      <c r="B26" s="102"/>
      <c r="C26" s="103"/>
      <c r="D26" s="104"/>
      <c r="E26" s="105" t="s">
        <v>67</v>
      </c>
      <c r="F26" s="106"/>
      <c r="G26" s="107">
        <v>1</v>
      </c>
      <c r="H26" s="120" t="s">
        <v>83</v>
      </c>
      <c r="I26" s="121" t="s">
        <v>83</v>
      </c>
      <c r="J26" s="116">
        <v>0</v>
      </c>
      <c r="K26" s="108">
        <f>SUM(G26*J26)</f>
        <v>0</v>
      </c>
      <c r="L26" s="109">
        <f>K26</f>
        <v>0</v>
      </c>
    </row>
    <row r="27" spans="1:12" ht="17.100000000000001" customHeight="1" thickBot="1" x14ac:dyDescent="0.25">
      <c r="A27" s="8"/>
      <c r="B27" s="110"/>
      <c r="C27" s="111"/>
      <c r="D27" s="112"/>
      <c r="E27" s="113" t="s">
        <v>68</v>
      </c>
      <c r="F27" s="114"/>
      <c r="G27" s="32">
        <v>1</v>
      </c>
      <c r="H27" s="122" t="s">
        <v>83</v>
      </c>
      <c r="I27" s="123" t="s">
        <v>83</v>
      </c>
      <c r="J27" s="117">
        <v>0</v>
      </c>
      <c r="K27" s="37">
        <f>SUM(G27*J27)</f>
        <v>0</v>
      </c>
      <c r="L27" s="33">
        <f>K27</f>
        <v>0</v>
      </c>
    </row>
    <row r="28" spans="1:12" s="8" customFormat="1" x14ac:dyDescent="0.2">
      <c r="B28" s="51" t="s">
        <v>70</v>
      </c>
      <c r="C28" s="157"/>
      <c r="D28" s="157"/>
      <c r="E28" s="52" t="s">
        <v>15</v>
      </c>
      <c r="F28" s="53"/>
      <c r="G28" s="53"/>
      <c r="H28" s="54"/>
      <c r="I28" s="54"/>
      <c r="J28" s="54"/>
      <c r="K28" s="54"/>
      <c r="L28" s="55"/>
    </row>
    <row r="29" spans="1:12" s="8" customFormat="1" x14ac:dyDescent="0.2">
      <c r="B29" s="82"/>
      <c r="C29" s="150"/>
      <c r="D29" s="151"/>
      <c r="E29" s="44" t="s">
        <v>49</v>
      </c>
      <c r="F29" s="13" t="s">
        <v>27</v>
      </c>
      <c r="G29" s="43">
        <v>2</v>
      </c>
      <c r="H29" s="59">
        <v>0</v>
      </c>
      <c r="I29" s="15">
        <f>SUM(G29*H29)</f>
        <v>0</v>
      </c>
      <c r="J29" s="59">
        <v>0</v>
      </c>
      <c r="K29" s="10">
        <f>SUM(G29*J29)</f>
        <v>0</v>
      </c>
      <c r="L29" s="11">
        <f t="shared" ref="L29:L31" si="0">I29+K29</f>
        <v>0</v>
      </c>
    </row>
    <row r="30" spans="1:12" x14ac:dyDescent="0.2">
      <c r="A30" s="8"/>
      <c r="B30" s="82"/>
      <c r="C30" s="150"/>
      <c r="D30" s="151"/>
      <c r="E30" s="44" t="s">
        <v>50</v>
      </c>
      <c r="F30" s="13" t="s">
        <v>27</v>
      </c>
      <c r="G30" s="43">
        <v>2</v>
      </c>
      <c r="H30" s="59">
        <v>0</v>
      </c>
      <c r="I30" s="15">
        <f t="shared" ref="I30:I33" si="1">G30*H30</f>
        <v>0</v>
      </c>
      <c r="J30" s="59">
        <v>0</v>
      </c>
      <c r="K30" s="10">
        <f t="shared" ref="K30:K40" si="2">G30*J30</f>
        <v>0</v>
      </c>
      <c r="L30" s="11">
        <f t="shared" si="0"/>
        <v>0</v>
      </c>
    </row>
    <row r="31" spans="1:12" x14ac:dyDescent="0.2">
      <c r="A31" s="8"/>
      <c r="B31" s="82"/>
      <c r="C31" s="150"/>
      <c r="D31" s="151"/>
      <c r="E31" s="44" t="s">
        <v>51</v>
      </c>
      <c r="F31" s="13" t="s">
        <v>27</v>
      </c>
      <c r="G31" s="43">
        <v>2</v>
      </c>
      <c r="H31" s="59">
        <v>0</v>
      </c>
      <c r="I31" s="15">
        <f t="shared" si="1"/>
        <v>0</v>
      </c>
      <c r="J31" s="59">
        <v>0</v>
      </c>
      <c r="K31" s="10">
        <f t="shared" si="2"/>
        <v>0</v>
      </c>
      <c r="L31" s="11">
        <f t="shared" si="0"/>
        <v>0</v>
      </c>
    </row>
    <row r="32" spans="1:12" x14ac:dyDescent="0.2">
      <c r="A32" s="8"/>
      <c r="B32" s="82"/>
      <c r="C32" s="150"/>
      <c r="D32" s="151"/>
      <c r="E32" s="44" t="s">
        <v>52</v>
      </c>
      <c r="F32" s="13" t="s">
        <v>27</v>
      </c>
      <c r="G32" s="43">
        <v>2</v>
      </c>
      <c r="H32" s="59">
        <v>0</v>
      </c>
      <c r="I32" s="15">
        <f t="shared" si="1"/>
        <v>0</v>
      </c>
      <c r="J32" s="59">
        <v>0</v>
      </c>
      <c r="K32" s="10">
        <f t="shared" si="2"/>
        <v>0</v>
      </c>
      <c r="L32" s="11">
        <f>I32+K32</f>
        <v>0</v>
      </c>
    </row>
    <row r="33" spans="1:12" x14ac:dyDescent="0.2">
      <c r="A33" s="8"/>
      <c r="B33" s="82"/>
      <c r="C33" s="70"/>
      <c r="D33" s="71"/>
      <c r="E33" s="44" t="s">
        <v>53</v>
      </c>
      <c r="F33" s="13" t="s">
        <v>27</v>
      </c>
      <c r="G33" s="43">
        <v>1</v>
      </c>
      <c r="H33" s="59">
        <v>0</v>
      </c>
      <c r="I33" s="15">
        <f t="shared" si="1"/>
        <v>0</v>
      </c>
      <c r="J33" s="59">
        <v>0</v>
      </c>
      <c r="K33" s="10">
        <f t="shared" si="2"/>
        <v>0</v>
      </c>
      <c r="L33" s="11">
        <f>I33+K33</f>
        <v>0</v>
      </c>
    </row>
    <row r="34" spans="1:12" x14ac:dyDescent="0.2">
      <c r="B34" s="83"/>
      <c r="C34" s="159"/>
      <c r="D34" s="159"/>
      <c r="E34" s="12" t="s">
        <v>37</v>
      </c>
      <c r="F34" s="13" t="s">
        <v>27</v>
      </c>
      <c r="G34" s="14">
        <v>2</v>
      </c>
      <c r="H34" s="60">
        <v>0</v>
      </c>
      <c r="I34" s="15">
        <f t="shared" ref="I34:I40" si="3">G34*H34</f>
        <v>0</v>
      </c>
      <c r="J34" s="60">
        <v>0</v>
      </c>
      <c r="K34" s="10">
        <f t="shared" si="2"/>
        <v>0</v>
      </c>
      <c r="L34" s="11">
        <f t="shared" ref="L34:L40" si="4">I34+K34</f>
        <v>0</v>
      </c>
    </row>
    <row r="35" spans="1:12" s="8" customFormat="1" x14ac:dyDescent="0.2">
      <c r="A35"/>
      <c r="B35" s="83"/>
      <c r="C35" s="159"/>
      <c r="D35" s="159"/>
      <c r="E35" s="12" t="s">
        <v>38</v>
      </c>
      <c r="F35" s="13" t="s">
        <v>27</v>
      </c>
      <c r="G35" s="14">
        <v>2</v>
      </c>
      <c r="H35" s="60">
        <v>0</v>
      </c>
      <c r="I35" s="15">
        <f t="shared" si="3"/>
        <v>0</v>
      </c>
      <c r="J35" s="60">
        <v>0</v>
      </c>
      <c r="K35" s="10">
        <f t="shared" si="2"/>
        <v>0</v>
      </c>
      <c r="L35" s="11">
        <f t="shared" si="4"/>
        <v>0</v>
      </c>
    </row>
    <row r="36" spans="1:12" x14ac:dyDescent="0.2">
      <c r="B36" s="83"/>
      <c r="C36" s="159"/>
      <c r="D36" s="159"/>
      <c r="E36" s="16" t="s">
        <v>39</v>
      </c>
      <c r="F36" s="13" t="s">
        <v>27</v>
      </c>
      <c r="G36" s="14">
        <v>1</v>
      </c>
      <c r="H36" s="60">
        <v>0</v>
      </c>
      <c r="I36" s="15">
        <f t="shared" si="3"/>
        <v>0</v>
      </c>
      <c r="J36" s="60">
        <v>0</v>
      </c>
      <c r="K36" s="10">
        <f t="shared" si="2"/>
        <v>0</v>
      </c>
      <c r="L36" s="11">
        <f t="shared" si="4"/>
        <v>0</v>
      </c>
    </row>
    <row r="37" spans="1:12" x14ac:dyDescent="0.2">
      <c r="B37" s="83"/>
      <c r="C37" s="159"/>
      <c r="D37" s="159"/>
      <c r="E37" s="16" t="s">
        <v>40</v>
      </c>
      <c r="F37" s="13" t="s">
        <v>27</v>
      </c>
      <c r="G37" s="14">
        <v>1</v>
      </c>
      <c r="H37" s="60">
        <v>0</v>
      </c>
      <c r="I37" s="15">
        <f t="shared" si="3"/>
        <v>0</v>
      </c>
      <c r="J37" s="60">
        <v>0</v>
      </c>
      <c r="K37" s="10">
        <f t="shared" si="2"/>
        <v>0</v>
      </c>
      <c r="L37" s="11">
        <f t="shared" si="4"/>
        <v>0</v>
      </c>
    </row>
    <row r="38" spans="1:12" s="8" customFormat="1" x14ac:dyDescent="0.2">
      <c r="A38"/>
      <c r="B38" s="83"/>
      <c r="C38" s="159"/>
      <c r="D38" s="159"/>
      <c r="E38" s="16" t="s">
        <v>41</v>
      </c>
      <c r="F38" s="13" t="s">
        <v>27</v>
      </c>
      <c r="G38" s="14">
        <v>2</v>
      </c>
      <c r="H38" s="60">
        <v>0</v>
      </c>
      <c r="I38" s="15">
        <f t="shared" si="3"/>
        <v>0</v>
      </c>
      <c r="J38" s="60">
        <v>0</v>
      </c>
      <c r="K38" s="10">
        <f t="shared" si="2"/>
        <v>0</v>
      </c>
      <c r="L38" s="11">
        <f t="shared" si="4"/>
        <v>0</v>
      </c>
    </row>
    <row r="39" spans="1:12" s="8" customFormat="1" x14ac:dyDescent="0.2">
      <c r="A39"/>
      <c r="B39" s="83"/>
      <c r="C39" s="159"/>
      <c r="D39" s="159"/>
      <c r="E39" s="16" t="s">
        <v>42</v>
      </c>
      <c r="F39" s="13" t="s">
        <v>27</v>
      </c>
      <c r="G39" s="14">
        <v>4</v>
      </c>
      <c r="H39" s="60">
        <v>0</v>
      </c>
      <c r="I39" s="15">
        <f t="shared" si="3"/>
        <v>0</v>
      </c>
      <c r="J39" s="60">
        <v>0</v>
      </c>
      <c r="K39" s="10">
        <f t="shared" si="2"/>
        <v>0</v>
      </c>
      <c r="L39" s="11">
        <f t="shared" si="4"/>
        <v>0</v>
      </c>
    </row>
    <row r="40" spans="1:12" s="8" customFormat="1" ht="13.5" thickBot="1" x14ac:dyDescent="0.25">
      <c r="A40"/>
      <c r="B40" s="83"/>
      <c r="C40" s="158"/>
      <c r="D40" s="158"/>
      <c r="E40" s="16" t="s">
        <v>43</v>
      </c>
      <c r="F40" s="13" t="s">
        <v>27</v>
      </c>
      <c r="G40" s="14">
        <v>8</v>
      </c>
      <c r="H40" s="60">
        <v>0</v>
      </c>
      <c r="I40" s="15">
        <f t="shared" si="3"/>
        <v>0</v>
      </c>
      <c r="J40" s="60">
        <v>0</v>
      </c>
      <c r="K40" s="10">
        <f t="shared" si="2"/>
        <v>0</v>
      </c>
      <c r="L40" s="11">
        <f t="shared" si="4"/>
        <v>0</v>
      </c>
    </row>
    <row r="41" spans="1:12" s="8" customFormat="1" x14ac:dyDescent="0.2">
      <c r="B41" s="51" t="s">
        <v>71</v>
      </c>
      <c r="C41" s="157"/>
      <c r="D41" s="157"/>
      <c r="E41" s="52" t="s">
        <v>19</v>
      </c>
      <c r="F41" s="53"/>
      <c r="G41" s="53"/>
      <c r="H41" s="54"/>
      <c r="I41" s="54"/>
      <c r="J41" s="54"/>
      <c r="K41" s="54"/>
      <c r="L41" s="55"/>
    </row>
    <row r="42" spans="1:12" x14ac:dyDescent="0.2">
      <c r="A42" s="8"/>
      <c r="B42" s="83"/>
      <c r="C42" s="159"/>
      <c r="D42" s="159"/>
      <c r="E42" s="12" t="s">
        <v>32</v>
      </c>
      <c r="F42" s="13" t="s">
        <v>27</v>
      </c>
      <c r="G42" s="9">
        <v>8</v>
      </c>
      <c r="H42" s="60">
        <v>0</v>
      </c>
      <c r="I42" s="15">
        <f t="shared" ref="I42:I45" si="5">G42*H42</f>
        <v>0</v>
      </c>
      <c r="J42" s="61">
        <v>0</v>
      </c>
      <c r="K42" s="10">
        <f t="shared" ref="K42:K45" si="6">G42*J42</f>
        <v>0</v>
      </c>
      <c r="L42" s="11">
        <f t="shared" ref="L42:L45" si="7">I42+K42</f>
        <v>0</v>
      </c>
    </row>
    <row r="43" spans="1:12" x14ac:dyDescent="0.2">
      <c r="A43" s="8"/>
      <c r="B43" s="83"/>
      <c r="C43" s="159"/>
      <c r="D43" s="159"/>
      <c r="E43" s="12" t="s">
        <v>28</v>
      </c>
      <c r="F43" s="13" t="s">
        <v>27</v>
      </c>
      <c r="G43" s="9">
        <v>8</v>
      </c>
      <c r="H43" s="60">
        <v>0</v>
      </c>
      <c r="I43" s="15">
        <f t="shared" si="5"/>
        <v>0</v>
      </c>
      <c r="J43" s="61">
        <v>0</v>
      </c>
      <c r="K43" s="10">
        <f t="shared" si="6"/>
        <v>0</v>
      </c>
      <c r="L43" s="11">
        <f t="shared" si="7"/>
        <v>0</v>
      </c>
    </row>
    <row r="44" spans="1:12" x14ac:dyDescent="0.2">
      <c r="A44" s="8"/>
      <c r="B44" s="84"/>
      <c r="C44" s="160"/>
      <c r="D44" s="161"/>
      <c r="E44" s="16" t="s">
        <v>54</v>
      </c>
      <c r="F44" s="13" t="s">
        <v>27</v>
      </c>
      <c r="G44" s="9">
        <v>4</v>
      </c>
      <c r="H44" s="60">
        <v>0</v>
      </c>
      <c r="I44" s="15">
        <f t="shared" si="5"/>
        <v>0</v>
      </c>
      <c r="J44" s="61">
        <v>0</v>
      </c>
      <c r="K44" s="10">
        <f t="shared" si="6"/>
        <v>0</v>
      </c>
      <c r="L44" s="11">
        <f t="shared" si="7"/>
        <v>0</v>
      </c>
    </row>
    <row r="45" spans="1:12" ht="13.5" thickBot="1" x14ac:dyDescent="0.25">
      <c r="A45" s="8"/>
      <c r="B45" s="84"/>
      <c r="C45" s="158"/>
      <c r="D45" s="158"/>
      <c r="E45" s="16" t="s">
        <v>44</v>
      </c>
      <c r="F45" s="13" t="s">
        <v>27</v>
      </c>
      <c r="G45" s="9">
        <v>1</v>
      </c>
      <c r="H45" s="60">
        <v>0</v>
      </c>
      <c r="I45" s="15">
        <f t="shared" si="5"/>
        <v>0</v>
      </c>
      <c r="J45" s="61">
        <v>0</v>
      </c>
      <c r="K45" s="10">
        <f t="shared" si="6"/>
        <v>0</v>
      </c>
      <c r="L45" s="11">
        <f t="shared" si="7"/>
        <v>0</v>
      </c>
    </row>
    <row r="46" spans="1:12" x14ac:dyDescent="0.2">
      <c r="A46" s="8"/>
      <c r="B46" s="51" t="s">
        <v>72</v>
      </c>
      <c r="C46" s="157"/>
      <c r="D46" s="157"/>
      <c r="E46" s="52" t="s">
        <v>16</v>
      </c>
      <c r="F46" s="53"/>
      <c r="G46" s="53"/>
      <c r="H46" s="54"/>
      <c r="I46" s="54"/>
      <c r="J46" s="54"/>
      <c r="K46" s="54"/>
      <c r="L46" s="55"/>
    </row>
    <row r="47" spans="1:12" x14ac:dyDescent="0.2">
      <c r="B47" s="83"/>
      <c r="C47" s="62"/>
      <c r="D47" s="63"/>
      <c r="E47" s="12" t="s">
        <v>48</v>
      </c>
      <c r="F47" s="13" t="s">
        <v>27</v>
      </c>
      <c r="G47" s="14">
        <v>1</v>
      </c>
      <c r="H47" s="60">
        <v>0</v>
      </c>
      <c r="I47" s="15">
        <f t="shared" ref="I47:I49" si="8">G47*H47</f>
        <v>0</v>
      </c>
      <c r="J47" s="60">
        <v>0</v>
      </c>
      <c r="K47" s="10">
        <f t="shared" ref="K47:K49" si="9">G47*J47</f>
        <v>0</v>
      </c>
      <c r="L47" s="11">
        <f t="shared" ref="L47:L52" si="10">I47+K47</f>
        <v>0</v>
      </c>
    </row>
    <row r="48" spans="1:12" s="8" customFormat="1" x14ac:dyDescent="0.2">
      <c r="A48"/>
      <c r="B48" s="83"/>
      <c r="C48" s="62"/>
      <c r="D48" s="63"/>
      <c r="E48" s="12" t="s">
        <v>10</v>
      </c>
      <c r="F48" s="13" t="s">
        <v>27</v>
      </c>
      <c r="G48" s="14">
        <v>1</v>
      </c>
      <c r="H48" s="60">
        <v>0</v>
      </c>
      <c r="I48" s="15">
        <f t="shared" si="8"/>
        <v>0</v>
      </c>
      <c r="J48" s="60">
        <v>0</v>
      </c>
      <c r="K48" s="10">
        <f t="shared" si="9"/>
        <v>0</v>
      </c>
      <c r="L48" s="11">
        <f t="shared" si="10"/>
        <v>0</v>
      </c>
    </row>
    <row r="49" spans="1:12" s="8" customFormat="1" x14ac:dyDescent="0.2">
      <c r="A49"/>
      <c r="B49" s="83"/>
      <c r="C49" s="62"/>
      <c r="D49" s="63"/>
      <c r="E49" s="12" t="s">
        <v>17</v>
      </c>
      <c r="F49" s="13" t="s">
        <v>27</v>
      </c>
      <c r="G49" s="14">
        <v>1</v>
      </c>
      <c r="H49" s="60">
        <v>0</v>
      </c>
      <c r="I49" s="15">
        <f t="shared" si="8"/>
        <v>0</v>
      </c>
      <c r="J49" s="60">
        <v>0</v>
      </c>
      <c r="K49" s="10">
        <f t="shared" si="9"/>
        <v>0</v>
      </c>
      <c r="L49" s="11">
        <f t="shared" si="10"/>
        <v>0</v>
      </c>
    </row>
    <row r="50" spans="1:12" x14ac:dyDescent="0.2">
      <c r="A50" s="8"/>
      <c r="B50" s="83"/>
      <c r="C50" s="17"/>
      <c r="D50" s="18"/>
      <c r="E50" s="16" t="s">
        <v>22</v>
      </c>
      <c r="F50" s="13" t="s">
        <v>27</v>
      </c>
      <c r="G50" s="14">
        <v>1</v>
      </c>
      <c r="H50" s="60">
        <v>0</v>
      </c>
      <c r="I50" s="15">
        <f t="shared" ref="I50:I51" si="11">G50*H50</f>
        <v>0</v>
      </c>
      <c r="J50" s="61">
        <v>0</v>
      </c>
      <c r="K50" s="10">
        <f t="shared" ref="K50:K51" si="12">G50*J50</f>
        <v>0</v>
      </c>
      <c r="L50" s="11">
        <f t="shared" si="10"/>
        <v>0</v>
      </c>
    </row>
    <row r="51" spans="1:12" x14ac:dyDescent="0.2">
      <c r="A51" s="8"/>
      <c r="B51" s="83"/>
      <c r="C51" s="62"/>
      <c r="D51" s="63"/>
      <c r="E51" s="16" t="s">
        <v>29</v>
      </c>
      <c r="F51" s="13" t="s">
        <v>27</v>
      </c>
      <c r="G51" s="14">
        <v>2</v>
      </c>
      <c r="H51" s="60">
        <v>0</v>
      </c>
      <c r="I51" s="15">
        <f t="shared" si="11"/>
        <v>0</v>
      </c>
      <c r="J51" s="61">
        <v>0</v>
      </c>
      <c r="K51" s="10">
        <f t="shared" si="12"/>
        <v>0</v>
      </c>
      <c r="L51" s="11">
        <f t="shared" si="10"/>
        <v>0</v>
      </c>
    </row>
    <row r="52" spans="1:12" ht="13.5" thickBot="1" x14ac:dyDescent="0.25">
      <c r="A52" s="8"/>
      <c r="B52" s="85"/>
      <c r="C52" s="20"/>
      <c r="D52" s="21"/>
      <c r="E52" s="22" t="s">
        <v>24</v>
      </c>
      <c r="F52" s="13" t="s">
        <v>27</v>
      </c>
      <c r="G52" s="14">
        <v>16</v>
      </c>
      <c r="H52" s="60">
        <v>0</v>
      </c>
      <c r="I52" s="15">
        <f>SUM(G52*H52)</f>
        <v>0</v>
      </c>
      <c r="J52" s="61">
        <v>0</v>
      </c>
      <c r="K52" s="10">
        <f>SUM(G52*J52)</f>
        <v>0</v>
      </c>
      <c r="L52" s="11">
        <f t="shared" si="10"/>
        <v>0</v>
      </c>
    </row>
    <row r="53" spans="1:12" s="23" customFormat="1" ht="14.25" customHeight="1" x14ac:dyDescent="0.2">
      <c r="A53" s="8"/>
      <c r="B53" s="51" t="s">
        <v>73</v>
      </c>
      <c r="C53" s="56"/>
      <c r="D53" s="57"/>
      <c r="E53" s="52" t="s">
        <v>18</v>
      </c>
      <c r="F53" s="53"/>
      <c r="G53" s="53"/>
      <c r="H53" s="54"/>
      <c r="I53" s="54"/>
      <c r="J53" s="54"/>
      <c r="K53" s="54"/>
      <c r="L53" s="55"/>
    </row>
    <row r="54" spans="1:12" x14ac:dyDescent="0.2">
      <c r="A54" s="8"/>
      <c r="B54" s="83"/>
      <c r="C54" s="62"/>
      <c r="D54" s="63"/>
      <c r="E54" s="12" t="s">
        <v>30</v>
      </c>
      <c r="F54" s="13" t="s">
        <v>27</v>
      </c>
      <c r="G54" s="14">
        <v>2</v>
      </c>
      <c r="H54" s="60">
        <v>0</v>
      </c>
      <c r="I54" s="15">
        <f t="shared" ref="I54:I57" si="13">G54*H54</f>
        <v>0</v>
      </c>
      <c r="J54" s="60">
        <v>0</v>
      </c>
      <c r="K54" s="10">
        <f t="shared" ref="K54:K57" si="14">G54*J54</f>
        <v>0</v>
      </c>
      <c r="L54" s="11">
        <f t="shared" ref="L54:L57" si="15">I54+K54</f>
        <v>0</v>
      </c>
    </row>
    <row r="55" spans="1:12" x14ac:dyDescent="0.2">
      <c r="A55" s="8"/>
      <c r="B55" s="83"/>
      <c r="C55" s="62"/>
      <c r="D55" s="63"/>
      <c r="E55" s="12" t="s">
        <v>12</v>
      </c>
      <c r="F55" s="13" t="s">
        <v>27</v>
      </c>
      <c r="G55" s="14">
        <v>2</v>
      </c>
      <c r="H55" s="60">
        <v>0</v>
      </c>
      <c r="I55" s="15">
        <f t="shared" si="13"/>
        <v>0</v>
      </c>
      <c r="J55" s="61">
        <v>0</v>
      </c>
      <c r="K55" s="10">
        <f t="shared" si="14"/>
        <v>0</v>
      </c>
      <c r="L55" s="11">
        <f t="shared" si="15"/>
        <v>0</v>
      </c>
    </row>
    <row r="56" spans="1:12" x14ac:dyDescent="0.2">
      <c r="A56" s="8"/>
      <c r="B56" s="83"/>
      <c r="C56" s="62"/>
      <c r="D56" s="63"/>
      <c r="E56" s="12" t="s">
        <v>31</v>
      </c>
      <c r="F56" s="13" t="s">
        <v>27</v>
      </c>
      <c r="G56" s="14">
        <v>1</v>
      </c>
      <c r="H56" s="60">
        <v>0</v>
      </c>
      <c r="I56" s="15">
        <f t="shared" si="13"/>
        <v>0</v>
      </c>
      <c r="J56" s="61">
        <v>0</v>
      </c>
      <c r="K56" s="10">
        <f t="shared" si="14"/>
        <v>0</v>
      </c>
      <c r="L56" s="11">
        <f t="shared" si="15"/>
        <v>0</v>
      </c>
    </row>
    <row r="57" spans="1:12" ht="13.5" thickBot="1" x14ac:dyDescent="0.25">
      <c r="A57" s="8"/>
      <c r="B57" s="84"/>
      <c r="C57" s="17"/>
      <c r="D57" s="18"/>
      <c r="E57" s="16" t="s">
        <v>36</v>
      </c>
      <c r="F57" s="19" t="s">
        <v>27</v>
      </c>
      <c r="G57" s="9">
        <v>2</v>
      </c>
      <c r="H57" s="61">
        <v>0</v>
      </c>
      <c r="I57" s="34">
        <f t="shared" si="13"/>
        <v>0</v>
      </c>
      <c r="J57" s="61">
        <v>0</v>
      </c>
      <c r="K57" s="36">
        <f t="shared" si="14"/>
        <v>0</v>
      </c>
      <c r="L57" s="35">
        <f t="shared" si="15"/>
        <v>0</v>
      </c>
    </row>
    <row r="58" spans="1:12" x14ac:dyDescent="0.2">
      <c r="A58" s="8"/>
      <c r="B58" s="51" t="s">
        <v>74</v>
      </c>
      <c r="C58" s="157"/>
      <c r="D58" s="157"/>
      <c r="E58" s="52" t="s">
        <v>20</v>
      </c>
      <c r="F58" s="53"/>
      <c r="G58" s="53"/>
      <c r="H58" s="54"/>
      <c r="I58" s="54"/>
      <c r="J58" s="54"/>
      <c r="K58" s="54"/>
      <c r="L58" s="55"/>
    </row>
    <row r="59" spans="1:12" x14ac:dyDescent="0.2">
      <c r="A59" s="8"/>
      <c r="B59" s="83"/>
      <c r="C59" s="159"/>
      <c r="D59" s="159"/>
      <c r="E59" s="12" t="s">
        <v>45</v>
      </c>
      <c r="F59" s="13" t="s">
        <v>8</v>
      </c>
      <c r="G59" s="27">
        <v>1</v>
      </c>
      <c r="H59" s="60">
        <v>0</v>
      </c>
      <c r="I59" s="15">
        <f t="shared" ref="I59:I61" si="16">G59*H59</f>
        <v>0</v>
      </c>
      <c r="J59" s="61">
        <v>0</v>
      </c>
      <c r="K59" s="10">
        <f t="shared" ref="K59:K61" si="17">G59*J59</f>
        <v>0</v>
      </c>
      <c r="L59" s="11">
        <f t="shared" ref="L59:L61" si="18">I59+K59</f>
        <v>0</v>
      </c>
    </row>
    <row r="60" spans="1:12" x14ac:dyDescent="0.2">
      <c r="A60" s="8"/>
      <c r="B60" s="84"/>
      <c r="C60" s="160"/>
      <c r="D60" s="161"/>
      <c r="E60" s="16" t="s">
        <v>55</v>
      </c>
      <c r="F60" s="19" t="s">
        <v>56</v>
      </c>
      <c r="G60" s="13">
        <v>20</v>
      </c>
      <c r="H60" s="60">
        <v>0</v>
      </c>
      <c r="I60" s="15">
        <f t="shared" si="16"/>
        <v>0</v>
      </c>
      <c r="J60" s="61">
        <v>0</v>
      </c>
      <c r="K60" s="10">
        <f t="shared" si="17"/>
        <v>0</v>
      </c>
      <c r="L60" s="11">
        <f t="shared" si="18"/>
        <v>0</v>
      </c>
    </row>
    <row r="61" spans="1:12" ht="13.5" thickBot="1" x14ac:dyDescent="0.25">
      <c r="A61" s="8"/>
      <c r="B61" s="84"/>
      <c r="C61" s="158"/>
      <c r="D61" s="158"/>
      <c r="E61" s="16" t="s">
        <v>9</v>
      </c>
      <c r="F61" s="19" t="s">
        <v>8</v>
      </c>
      <c r="G61" s="14">
        <v>1</v>
      </c>
      <c r="H61" s="60">
        <v>0</v>
      </c>
      <c r="I61" s="15">
        <f t="shared" si="16"/>
        <v>0</v>
      </c>
      <c r="J61" s="61">
        <v>0</v>
      </c>
      <c r="K61" s="10">
        <f t="shared" si="17"/>
        <v>0</v>
      </c>
      <c r="L61" s="11">
        <f t="shared" si="18"/>
        <v>0</v>
      </c>
    </row>
    <row r="62" spans="1:12" x14ac:dyDescent="0.2">
      <c r="A62" s="8"/>
      <c r="B62" s="51" t="s">
        <v>75</v>
      </c>
      <c r="C62" s="157"/>
      <c r="D62" s="157"/>
      <c r="E62" s="52" t="s">
        <v>21</v>
      </c>
      <c r="F62" s="53" t="s">
        <v>8</v>
      </c>
      <c r="G62" s="53"/>
      <c r="H62" s="54"/>
      <c r="I62" s="54"/>
      <c r="J62" s="54"/>
      <c r="K62" s="54"/>
      <c r="L62" s="55"/>
    </row>
    <row r="63" spans="1:12" ht="25.5" x14ac:dyDescent="0.2">
      <c r="A63" s="8"/>
      <c r="B63" s="86"/>
      <c r="C63" s="62"/>
      <c r="D63" s="63"/>
      <c r="E63" s="12" t="s">
        <v>80</v>
      </c>
      <c r="F63" s="13" t="s">
        <v>11</v>
      </c>
      <c r="G63" s="14">
        <v>60</v>
      </c>
      <c r="H63" s="124" t="s">
        <v>83</v>
      </c>
      <c r="I63" s="125" t="s">
        <v>83</v>
      </c>
      <c r="J63" s="118">
        <v>0</v>
      </c>
      <c r="K63" s="10">
        <f t="shared" ref="K63:K70" si="19">G63*J63</f>
        <v>0</v>
      </c>
      <c r="L63" s="11">
        <f>K63</f>
        <v>0</v>
      </c>
    </row>
    <row r="64" spans="1:12" x14ac:dyDescent="0.2">
      <c r="A64" s="8"/>
      <c r="B64" s="86"/>
      <c r="C64" s="62"/>
      <c r="D64" s="63"/>
      <c r="E64" s="12" t="s">
        <v>33</v>
      </c>
      <c r="F64" s="13" t="s">
        <v>27</v>
      </c>
      <c r="G64" s="14">
        <v>1</v>
      </c>
      <c r="H64" s="60">
        <v>0</v>
      </c>
      <c r="I64" s="15">
        <f t="shared" ref="I64:I69" si="20">G64*H64</f>
        <v>0</v>
      </c>
      <c r="J64" s="61">
        <v>0</v>
      </c>
      <c r="K64" s="10">
        <f t="shared" si="19"/>
        <v>0</v>
      </c>
      <c r="L64" s="11">
        <f t="shared" ref="L64:L69" si="21">I64+K64</f>
        <v>0</v>
      </c>
    </row>
    <row r="65" spans="1:12" x14ac:dyDescent="0.2">
      <c r="A65" s="8"/>
      <c r="B65" s="86"/>
      <c r="C65" s="62"/>
      <c r="D65" s="63"/>
      <c r="E65" s="12" t="s">
        <v>34</v>
      </c>
      <c r="F65" s="13" t="s">
        <v>27</v>
      </c>
      <c r="G65" s="14">
        <v>1</v>
      </c>
      <c r="H65" s="60">
        <v>0</v>
      </c>
      <c r="I65" s="15">
        <f t="shared" si="20"/>
        <v>0</v>
      </c>
      <c r="J65" s="61">
        <v>0</v>
      </c>
      <c r="K65" s="10">
        <f t="shared" si="19"/>
        <v>0</v>
      </c>
      <c r="L65" s="11">
        <f t="shared" si="21"/>
        <v>0</v>
      </c>
    </row>
    <row r="66" spans="1:12" x14ac:dyDescent="0.2">
      <c r="A66" s="8"/>
      <c r="B66" s="86"/>
      <c r="C66" s="62"/>
      <c r="D66" s="63"/>
      <c r="E66" s="12" t="s">
        <v>35</v>
      </c>
      <c r="F66" s="13" t="s">
        <v>27</v>
      </c>
      <c r="G66" s="14">
        <v>1</v>
      </c>
      <c r="H66" s="60">
        <v>0</v>
      </c>
      <c r="I66" s="15">
        <f t="shared" si="20"/>
        <v>0</v>
      </c>
      <c r="J66" s="61">
        <v>0</v>
      </c>
      <c r="K66" s="10">
        <f t="shared" si="19"/>
        <v>0</v>
      </c>
      <c r="L66" s="11">
        <f t="shared" si="21"/>
        <v>0</v>
      </c>
    </row>
    <row r="67" spans="1:12" x14ac:dyDescent="0.2">
      <c r="A67" s="8"/>
      <c r="B67" s="87"/>
      <c r="C67" s="17"/>
      <c r="D67" s="18"/>
      <c r="E67" s="16" t="s">
        <v>78</v>
      </c>
      <c r="F67" s="19" t="s">
        <v>8</v>
      </c>
      <c r="G67" s="9">
        <v>1</v>
      </c>
      <c r="H67" s="61">
        <v>0</v>
      </c>
      <c r="I67" s="15">
        <f t="shared" si="20"/>
        <v>0</v>
      </c>
      <c r="J67" s="61">
        <v>0</v>
      </c>
      <c r="K67" s="10">
        <f t="shared" si="19"/>
        <v>0</v>
      </c>
      <c r="L67" s="11">
        <f t="shared" si="21"/>
        <v>0</v>
      </c>
    </row>
    <row r="68" spans="1:12" ht="13.5" customHeight="1" x14ac:dyDescent="0.2">
      <c r="A68" s="8"/>
      <c r="B68" s="87"/>
      <c r="C68" s="17"/>
      <c r="D68" s="18"/>
      <c r="E68" s="16" t="s">
        <v>47</v>
      </c>
      <c r="F68" s="19" t="s">
        <v>8</v>
      </c>
      <c r="G68" s="9" t="s">
        <v>83</v>
      </c>
      <c r="H68" s="126" t="s">
        <v>83</v>
      </c>
      <c r="I68" s="125" t="s">
        <v>83</v>
      </c>
      <c r="J68" s="126" t="s">
        <v>83</v>
      </c>
      <c r="K68" s="125" t="s">
        <v>83</v>
      </c>
      <c r="L68" s="127" t="s">
        <v>83</v>
      </c>
    </row>
    <row r="69" spans="1:12" x14ac:dyDescent="0.2">
      <c r="A69" s="8"/>
      <c r="B69" s="87"/>
      <c r="C69" s="17"/>
      <c r="D69" s="18"/>
      <c r="E69" s="16" t="s">
        <v>79</v>
      </c>
      <c r="F69" s="19" t="s">
        <v>8</v>
      </c>
      <c r="G69" s="9">
        <v>1</v>
      </c>
      <c r="H69" s="61">
        <v>0</v>
      </c>
      <c r="I69" s="15">
        <f t="shared" si="20"/>
        <v>0</v>
      </c>
      <c r="J69" s="61">
        <v>0</v>
      </c>
      <c r="K69" s="10">
        <f t="shared" si="19"/>
        <v>0</v>
      </c>
      <c r="L69" s="11">
        <f t="shared" si="21"/>
        <v>0</v>
      </c>
    </row>
    <row r="70" spans="1:12" ht="39" thickBot="1" x14ac:dyDescent="0.25">
      <c r="A70" s="8"/>
      <c r="B70" s="88"/>
      <c r="C70" s="28"/>
      <c r="D70" s="29"/>
      <c r="E70" s="30" t="s">
        <v>23</v>
      </c>
      <c r="F70" s="31" t="s">
        <v>11</v>
      </c>
      <c r="G70" s="32">
        <v>3</v>
      </c>
      <c r="H70" s="122" t="s">
        <v>83</v>
      </c>
      <c r="I70" s="123" t="s">
        <v>83</v>
      </c>
      <c r="J70" s="117">
        <v>0</v>
      </c>
      <c r="K70" s="37">
        <f t="shared" si="19"/>
        <v>0</v>
      </c>
      <c r="L70" s="33">
        <f>K70</f>
        <v>0</v>
      </c>
    </row>
    <row r="71" spans="1:12" ht="13.5" thickBot="1" x14ac:dyDescent="0.25">
      <c r="A71" s="8"/>
      <c r="B71" s="72"/>
      <c r="C71" s="73"/>
      <c r="D71" s="73"/>
      <c r="E71" s="74"/>
      <c r="F71" s="75"/>
      <c r="G71" s="76"/>
      <c r="H71" s="79"/>
      <c r="I71" s="77"/>
      <c r="J71" s="80"/>
      <c r="K71" s="78"/>
      <c r="L71" s="78"/>
    </row>
    <row r="72" spans="1:12" ht="30.6" customHeight="1" thickBot="1" x14ac:dyDescent="0.35">
      <c r="A72" s="23"/>
      <c r="B72" s="164" t="s">
        <v>59</v>
      </c>
      <c r="C72" s="165"/>
      <c r="D72" s="165"/>
      <c r="E72" s="165"/>
      <c r="F72" s="119"/>
      <c r="G72" s="119"/>
      <c r="H72" s="162">
        <f>SUM(L24:L70)</f>
        <v>0</v>
      </c>
      <c r="I72" s="163"/>
      <c r="J72" s="23"/>
      <c r="K72" s="23"/>
      <c r="L72" s="24"/>
    </row>
    <row r="73" spans="1:12" ht="9.75" customHeight="1" x14ac:dyDescent="0.25">
      <c r="A73" s="23"/>
      <c r="B73" s="25"/>
      <c r="C73" s="25"/>
      <c r="D73" s="25"/>
      <c r="E73" s="25"/>
      <c r="F73" s="24"/>
      <c r="G73" s="24"/>
      <c r="H73" s="26"/>
      <c r="I73" s="26"/>
      <c r="J73" s="23"/>
      <c r="K73" s="23"/>
      <c r="L73" s="24"/>
    </row>
    <row r="74" spans="1:12" ht="6" customHeight="1" x14ac:dyDescent="0.2">
      <c r="F74"/>
      <c r="G74"/>
    </row>
    <row r="75" spans="1:12" ht="5.65" customHeight="1" x14ac:dyDescent="0.25">
      <c r="A75" s="23"/>
      <c r="B75" s="25"/>
      <c r="C75" s="25"/>
      <c r="D75" s="25"/>
      <c r="E75" s="25"/>
      <c r="F75" s="24"/>
      <c r="G75" s="24"/>
      <c r="H75" s="26"/>
      <c r="I75" s="26"/>
      <c r="J75" s="23"/>
      <c r="K75" s="23"/>
      <c r="L75" s="24"/>
    </row>
    <row r="76" spans="1:12" ht="27" customHeight="1" x14ac:dyDescent="0.4">
      <c r="B76" s="166"/>
      <c r="C76" s="166"/>
      <c r="D76" s="166"/>
      <c r="E76" s="166"/>
      <c r="F76" s="166"/>
      <c r="G76" s="166"/>
      <c r="H76" s="167"/>
      <c r="I76" s="167"/>
    </row>
    <row r="77" spans="1:12" x14ac:dyDescent="0.2">
      <c r="F77"/>
      <c r="G77"/>
    </row>
    <row r="78" spans="1:12" ht="1.1499999999999999" customHeight="1" x14ac:dyDescent="0.2">
      <c r="F78"/>
      <c r="G78"/>
    </row>
    <row r="79" spans="1:12" ht="2.25" customHeight="1" x14ac:dyDescent="0.2">
      <c r="F79"/>
      <c r="G79"/>
    </row>
    <row r="80" spans="1:12" ht="15.4" customHeight="1" x14ac:dyDescent="0.25">
      <c r="B80" s="89"/>
      <c r="F80"/>
      <c r="G80"/>
    </row>
    <row r="81" spans="1:12" ht="19.149999999999999" customHeight="1" x14ac:dyDescent="0.25">
      <c r="B81" s="89"/>
      <c r="F81"/>
      <c r="G81"/>
    </row>
    <row r="82" spans="1:12" ht="22.5" customHeight="1" x14ac:dyDescent="0.25">
      <c r="A82" s="46"/>
      <c r="B82" s="89"/>
      <c r="F82"/>
      <c r="G82"/>
    </row>
    <row r="83" spans="1:12" ht="20.25" customHeight="1" x14ac:dyDescent="0.25">
      <c r="B83" s="89"/>
      <c r="F83"/>
      <c r="G83"/>
    </row>
    <row r="84" spans="1:12" ht="15" x14ac:dyDescent="0.2">
      <c r="B84" s="4"/>
      <c r="C84" s="2"/>
      <c r="D84" s="2"/>
      <c r="E84" s="2"/>
    </row>
    <row r="85" spans="1:12" x14ac:dyDescent="0.2">
      <c r="B85" s="2"/>
      <c r="C85" s="2"/>
      <c r="D85" s="2"/>
      <c r="E85" s="2"/>
    </row>
    <row r="86" spans="1:12" x14ac:dyDescent="0.2">
      <c r="B86" s="2"/>
      <c r="C86" s="2"/>
      <c r="D86" s="131"/>
      <c r="E86" s="131"/>
    </row>
    <row r="87" spans="1:12" ht="15" customHeight="1" x14ac:dyDescent="0.25">
      <c r="A87" s="23"/>
      <c r="B87" s="25"/>
      <c r="C87" s="25"/>
      <c r="D87" s="25"/>
      <c r="E87" s="25"/>
      <c r="F87" s="24"/>
      <c r="G87" s="24"/>
      <c r="H87" s="26"/>
      <c r="I87" s="26"/>
      <c r="J87" s="23"/>
      <c r="K87" s="23"/>
      <c r="L87" s="24"/>
    </row>
    <row r="88" spans="1:12" x14ac:dyDescent="0.2">
      <c r="F88"/>
      <c r="G88"/>
    </row>
    <row r="89" spans="1:12" ht="6.75" customHeight="1" x14ac:dyDescent="0.2">
      <c r="F89"/>
      <c r="G89"/>
    </row>
    <row r="90" spans="1:12" ht="2.25" customHeight="1" x14ac:dyDescent="0.2">
      <c r="F90"/>
      <c r="G90"/>
    </row>
    <row r="91" spans="1:12" ht="16.5" customHeight="1" x14ac:dyDescent="0.25">
      <c r="B91" s="89"/>
      <c r="F91"/>
      <c r="G91"/>
    </row>
    <row r="92" spans="1:12" ht="24.75" customHeight="1" x14ac:dyDescent="0.25">
      <c r="B92" s="89"/>
      <c r="F92"/>
      <c r="G92"/>
    </row>
    <row r="93" spans="1:12" ht="24.75" customHeight="1" x14ac:dyDescent="0.25">
      <c r="A93" s="46"/>
      <c r="B93" s="89"/>
      <c r="F93"/>
      <c r="G93"/>
    </row>
    <row r="94" spans="1:12" ht="20.25" customHeight="1" x14ac:dyDescent="0.25">
      <c r="B94" s="89"/>
      <c r="F94"/>
      <c r="G94"/>
    </row>
    <row r="95" spans="1:12" ht="42.75" customHeight="1" x14ac:dyDescent="0.2">
      <c r="F95"/>
      <c r="G95"/>
    </row>
    <row r="96" spans="1:12" x14ac:dyDescent="0.2">
      <c r="F96"/>
      <c r="G96"/>
    </row>
    <row r="97" spans="6:7" x14ac:dyDescent="0.2">
      <c r="F97"/>
      <c r="G97"/>
    </row>
    <row r="98" spans="6:7" x14ac:dyDescent="0.2">
      <c r="F98"/>
      <c r="G98"/>
    </row>
    <row r="99" spans="6:7" x14ac:dyDescent="0.2">
      <c r="F99"/>
      <c r="G99"/>
    </row>
    <row r="100" spans="6:7" x14ac:dyDescent="0.2">
      <c r="F100"/>
      <c r="G100"/>
    </row>
    <row r="101" spans="6:7" x14ac:dyDescent="0.2">
      <c r="F101"/>
      <c r="G101"/>
    </row>
    <row r="102" spans="6:7" x14ac:dyDescent="0.2">
      <c r="F102"/>
      <c r="G102"/>
    </row>
    <row r="103" spans="6:7" x14ac:dyDescent="0.2">
      <c r="F103"/>
      <c r="G103"/>
    </row>
    <row r="104" spans="6:7" x14ac:dyDescent="0.2">
      <c r="F104"/>
      <c r="G104"/>
    </row>
    <row r="105" spans="6:7" x14ac:dyDescent="0.2">
      <c r="F105"/>
      <c r="G105"/>
    </row>
  </sheetData>
  <sheetProtection selectLockedCells="1"/>
  <customSheetViews>
    <customSheetView guid="{5A286AC7-399D-4572-8FA2-5BB0758D78DF}" showPageBreaks="1" showGridLines="0">
      <selection sqref="A1:H36"/>
      <pageMargins left="0.7" right="0.7" top="0.78740157499999996" bottom="0.78740157499999996" header="0.3" footer="0.3"/>
      <pageSetup paperSize="9" orientation="landscape" r:id="rId1"/>
    </customSheetView>
  </customSheetViews>
  <mergeCells count="45">
    <mergeCell ref="D86:E86"/>
    <mergeCell ref="H72:I72"/>
    <mergeCell ref="C59:D59"/>
    <mergeCell ref="C60:D60"/>
    <mergeCell ref="C61:D61"/>
    <mergeCell ref="C62:D62"/>
    <mergeCell ref="B72:E72"/>
    <mergeCell ref="B76:G76"/>
    <mergeCell ref="H76:I76"/>
    <mergeCell ref="C43:D43"/>
    <mergeCell ref="C44:D44"/>
    <mergeCell ref="C45:D45"/>
    <mergeCell ref="C46:D46"/>
    <mergeCell ref="C58:D58"/>
    <mergeCell ref="C40:D40"/>
    <mergeCell ref="C41:D41"/>
    <mergeCell ref="C42:D42"/>
    <mergeCell ref="C34:D34"/>
    <mergeCell ref="C35:D35"/>
    <mergeCell ref="C36:D36"/>
    <mergeCell ref="C37:D37"/>
    <mergeCell ref="C38:D38"/>
    <mergeCell ref="C39:D39"/>
    <mergeCell ref="C31:D31"/>
    <mergeCell ref="C32:D32"/>
    <mergeCell ref="B21:D21"/>
    <mergeCell ref="C22:D22"/>
    <mergeCell ref="C23:D23"/>
    <mergeCell ref="C24:D24"/>
    <mergeCell ref="C28:D28"/>
    <mergeCell ref="C29:D29"/>
    <mergeCell ref="C30:D30"/>
    <mergeCell ref="B6:D6"/>
    <mergeCell ref="B11:I12"/>
    <mergeCell ref="D16:E16"/>
    <mergeCell ref="B18:B20"/>
    <mergeCell ref="C18:D20"/>
    <mergeCell ref="E18:E20"/>
    <mergeCell ref="F18:F20"/>
    <mergeCell ref="G18:G20"/>
    <mergeCell ref="H18:L18"/>
    <mergeCell ref="H19:I19"/>
    <mergeCell ref="J19:K19"/>
    <mergeCell ref="L19:L20"/>
    <mergeCell ref="B8:E8"/>
  </mergeCells>
  <pageMargins left="0.25" right="0.25" top="0.75" bottom="0.75" header="0.3" footer="0.3"/>
  <pageSetup paperSize="9" scale="56" fitToHeight="0" orientation="portrait" r:id="rId2"/>
  <headerFooter>
    <oddHeader>&amp;LPříloha č.3 Dílu 2 Zadávací dokumentace
Jednotkový ceník činností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</vt:lpstr>
    </vt:vector>
  </TitlesOfParts>
  <Company>SDC Hradec Králové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Dreser</dc:creator>
  <cp:lastModifiedBy>Jüttnerová Andrea, Mgr.</cp:lastModifiedBy>
  <cp:lastPrinted>2021-02-09T19:41:45Z</cp:lastPrinted>
  <dcterms:created xsi:type="dcterms:W3CDTF">2011-01-14T09:12:36Z</dcterms:created>
  <dcterms:modified xsi:type="dcterms:W3CDTF">2024-01-16T06:43:08Z</dcterms:modified>
</cp:coreProperties>
</file>